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240" yWindow="60" windowWidth="20740" windowHeight="11760" firstSheet="4" activeTab="6"/>
  </bookViews>
  <sheets>
    <sheet name="Especificações" sheetId="1" r:id="rId1"/>
    <sheet name="Lista das atividades" sheetId="2" r:id="rId2"/>
    <sheet name="Panorama Especialização Brasil" sheetId="3" r:id="rId3"/>
    <sheet name="Panorama Especialização no CO" sheetId="4" r:id="rId4"/>
    <sheet name="Tabelas 1 e 2 Relatório" sheetId="10" r:id="rId5"/>
    <sheet name="Síntese Cadeias" sheetId="11" r:id="rId6"/>
    <sheet name="Classificação atividades" sheetId="6" r:id="rId7"/>
    <sheet name="Sheet1" sheetId="14" r:id="rId8"/>
  </sheets>
  <definedNames>
    <definedName name="_xlnm._FilterDatabase" localSheetId="6" hidden="1">'Classificação atividades'!$A$6:$G$644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1" l="1"/>
  <c r="D7" i="11"/>
  <c r="E9" i="11"/>
  <c r="E10" i="11"/>
  <c r="E11" i="11"/>
  <c r="E5" i="11"/>
  <c r="E6" i="11"/>
  <c r="E8" i="11"/>
  <c r="E4" i="11"/>
  <c r="E12" i="11"/>
  <c r="C7" i="10"/>
  <c r="E17" i="11"/>
  <c r="C9" i="10"/>
  <c r="E13" i="11"/>
  <c r="E14" i="11"/>
  <c r="E15" i="11"/>
  <c r="E16" i="11"/>
  <c r="E18" i="11"/>
  <c r="E19" i="11"/>
  <c r="E20" i="11"/>
  <c r="C8" i="10"/>
  <c r="E21" i="11"/>
  <c r="C6" i="10"/>
  <c r="C5" i="10"/>
  <c r="D9" i="11"/>
  <c r="D10" i="11"/>
  <c r="D11" i="11"/>
  <c r="D5" i="11"/>
  <c r="D6" i="11"/>
  <c r="D8" i="11"/>
  <c r="D4" i="11"/>
  <c r="D12" i="11"/>
  <c r="B7" i="10"/>
  <c r="D17" i="11"/>
  <c r="B9" i="10"/>
  <c r="D13" i="11"/>
  <c r="D14" i="11"/>
  <c r="D15" i="11"/>
  <c r="D16" i="11"/>
  <c r="D18" i="11"/>
  <c r="D19" i="11"/>
  <c r="D20" i="11"/>
  <c r="B8" i="10"/>
  <c r="D21" i="11"/>
  <c r="B6" i="10"/>
  <c r="B5" i="10"/>
  <c r="E22" i="11"/>
  <c r="G20" i="11"/>
  <c r="H20" i="11"/>
  <c r="I20" i="11"/>
  <c r="G21" i="11"/>
  <c r="H21" i="11"/>
  <c r="I21" i="11"/>
  <c r="D22" i="11"/>
  <c r="G22" i="11"/>
  <c r="H22" i="11"/>
  <c r="I22" i="11"/>
  <c r="G4" i="11"/>
  <c r="H4" i="11"/>
  <c r="I4" i="11"/>
  <c r="G12" i="11"/>
  <c r="H12" i="11"/>
  <c r="I12" i="11"/>
  <c r="G5" i="11"/>
  <c r="H5" i="11"/>
  <c r="I5" i="11"/>
  <c r="G8" i="11"/>
  <c r="H8" i="11"/>
  <c r="I8" i="11"/>
  <c r="G6" i="11"/>
  <c r="H6" i="11"/>
  <c r="I6" i="11"/>
  <c r="G7" i="11"/>
  <c r="H7" i="11"/>
  <c r="I7" i="11"/>
  <c r="G9" i="11"/>
  <c r="H9" i="11"/>
  <c r="I9" i="11"/>
  <c r="G10" i="11"/>
  <c r="H10" i="11"/>
  <c r="I10" i="11"/>
  <c r="G11" i="11"/>
  <c r="H11" i="11"/>
  <c r="I11" i="11"/>
  <c r="G13" i="11"/>
  <c r="H13" i="11"/>
  <c r="I13" i="11"/>
  <c r="G14" i="11"/>
  <c r="H14" i="11"/>
  <c r="I14" i="11"/>
  <c r="G15" i="11"/>
  <c r="H15" i="11"/>
  <c r="I15" i="11"/>
  <c r="G16" i="11"/>
  <c r="H16" i="11"/>
  <c r="I16" i="11"/>
  <c r="G17" i="11"/>
  <c r="H17" i="11"/>
  <c r="I17" i="11"/>
  <c r="G19" i="11"/>
  <c r="H19" i="11"/>
  <c r="I19" i="11"/>
  <c r="G18" i="11"/>
  <c r="H18" i="11"/>
  <c r="I18" i="11"/>
  <c r="J4" i="11"/>
  <c r="C600" i="14"/>
  <c r="D600" i="14"/>
  <c r="E600" i="14"/>
  <c r="D679" i="14"/>
  <c r="D678" i="14"/>
  <c r="D677" i="14"/>
  <c r="D676" i="14"/>
  <c r="D675" i="14"/>
  <c r="D674" i="14"/>
  <c r="D673" i="14"/>
  <c r="D672" i="14"/>
  <c r="D671" i="14"/>
  <c r="D670" i="14"/>
  <c r="D669" i="14"/>
  <c r="D668" i="14"/>
  <c r="D667" i="14"/>
  <c r="D666" i="14"/>
  <c r="D665" i="14"/>
  <c r="D664" i="14"/>
  <c r="D663" i="14"/>
  <c r="D662" i="14"/>
  <c r="D661" i="14"/>
  <c r="D660" i="14"/>
  <c r="D659" i="14"/>
  <c r="D658" i="14"/>
  <c r="D657" i="14"/>
  <c r="D656" i="14"/>
  <c r="D655" i="14"/>
  <c r="D654" i="14"/>
  <c r="D653" i="14"/>
  <c r="D652" i="14"/>
  <c r="D651" i="14"/>
  <c r="D650" i="14"/>
  <c r="D649" i="14"/>
  <c r="D648" i="14"/>
  <c r="D647" i="14"/>
  <c r="D646" i="14"/>
  <c r="H55" i="14"/>
  <c r="H55" i="6"/>
  <c r="E9" i="10"/>
  <c r="F9" i="10"/>
  <c r="G9" i="10"/>
  <c r="E4" i="10"/>
  <c r="F4" i="10"/>
  <c r="G4" i="10"/>
  <c r="E5" i="10"/>
  <c r="F5" i="10"/>
  <c r="G5" i="10"/>
  <c r="E6" i="10"/>
  <c r="F6" i="10"/>
  <c r="G6" i="10"/>
  <c r="E7" i="10"/>
  <c r="F7" i="10"/>
  <c r="G7" i="10"/>
  <c r="E8" i="10"/>
  <c r="F8" i="10"/>
  <c r="G8" i="10"/>
  <c r="H9" i="10"/>
  <c r="H8" i="10"/>
  <c r="H7" i="10"/>
  <c r="H6" i="10"/>
  <c r="H5" i="10"/>
  <c r="H4" i="10"/>
  <c r="E3" i="10"/>
  <c r="F3" i="10"/>
  <c r="G3" i="10"/>
  <c r="D4" i="10"/>
  <c r="D5" i="10"/>
  <c r="D6" i="10"/>
  <c r="D7" i="10"/>
  <c r="D8" i="10"/>
  <c r="D9" i="10"/>
  <c r="D3" i="10"/>
  <c r="J20" i="11"/>
  <c r="J21" i="11"/>
  <c r="J22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F20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1" i="11"/>
  <c r="F22" i="11"/>
  <c r="F4" i="11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46" i="6"/>
  <c r="D6" i="6"/>
  <c r="D5" i="6"/>
  <c r="D4" i="6"/>
  <c r="AM642" i="4"/>
  <c r="AM641" i="4"/>
  <c r="AM640" i="4"/>
  <c r="AM639" i="4"/>
  <c r="AM638" i="4"/>
  <c r="AM637" i="4"/>
  <c r="AM636" i="4"/>
  <c r="AM635" i="4"/>
  <c r="AM634" i="4"/>
  <c r="AM633" i="4"/>
  <c r="AM632" i="4"/>
  <c r="AM631" i="4"/>
  <c r="AM630" i="4"/>
  <c r="AM629" i="4"/>
  <c r="AM628" i="4"/>
  <c r="AM627" i="4"/>
  <c r="AM626" i="4"/>
  <c r="AM625" i="4"/>
  <c r="AM624" i="4"/>
  <c r="AM623" i="4"/>
  <c r="AM622" i="4"/>
  <c r="AM621" i="4"/>
  <c r="AM620" i="4"/>
  <c r="AM619" i="4"/>
  <c r="AM618" i="4"/>
  <c r="AM617" i="4"/>
  <c r="AM616" i="4"/>
  <c r="AM615" i="4"/>
  <c r="AM614" i="4"/>
  <c r="AM613" i="4"/>
  <c r="AM612" i="4"/>
  <c r="AM611" i="4"/>
  <c r="AM610" i="4"/>
  <c r="AM609" i="4"/>
  <c r="AM608" i="4"/>
  <c r="AM607" i="4"/>
  <c r="AM606" i="4"/>
  <c r="AM605" i="4"/>
  <c r="AM604" i="4"/>
  <c r="AM603" i="4"/>
  <c r="AM602" i="4"/>
  <c r="AM601" i="4"/>
  <c r="AM600" i="4"/>
  <c r="AM599" i="4"/>
  <c r="AM598" i="4"/>
  <c r="AM597" i="4"/>
  <c r="AM596" i="4"/>
  <c r="AM595" i="4"/>
  <c r="AM594" i="4"/>
  <c r="AM593" i="4"/>
  <c r="AM592" i="4"/>
  <c r="AM591" i="4"/>
  <c r="AM590" i="4"/>
  <c r="AM589" i="4"/>
  <c r="AM588" i="4"/>
  <c r="AM587" i="4"/>
  <c r="AM586" i="4"/>
  <c r="AM585" i="4"/>
  <c r="AM584" i="4"/>
  <c r="AM583" i="4"/>
  <c r="AM582" i="4"/>
  <c r="AM581" i="4"/>
  <c r="AM580" i="4"/>
  <c r="AM579" i="4"/>
  <c r="AM578" i="4"/>
  <c r="AM577" i="4"/>
  <c r="AM576" i="4"/>
  <c r="AM575" i="4"/>
  <c r="AM574" i="4"/>
  <c r="AM573" i="4"/>
  <c r="AM572" i="4"/>
  <c r="AM571" i="4"/>
  <c r="AM570" i="4"/>
  <c r="AM569" i="4"/>
  <c r="AM568" i="4"/>
  <c r="AM567" i="4"/>
  <c r="AM566" i="4"/>
  <c r="AM565" i="4"/>
  <c r="AM564" i="4"/>
  <c r="AM563" i="4"/>
  <c r="AM562" i="4"/>
  <c r="AM561" i="4"/>
  <c r="AM560" i="4"/>
  <c r="AM559" i="4"/>
  <c r="AM558" i="4"/>
  <c r="AM557" i="4"/>
  <c r="AM556" i="4"/>
  <c r="AM555" i="4"/>
  <c r="AM554" i="4"/>
  <c r="AM553" i="4"/>
  <c r="AM552" i="4"/>
  <c r="AM551" i="4"/>
  <c r="AM550" i="4"/>
  <c r="AM549" i="4"/>
  <c r="AM548" i="4"/>
  <c r="AM547" i="4"/>
  <c r="AM546" i="4"/>
  <c r="AM545" i="4"/>
  <c r="AM544" i="4"/>
  <c r="AM543" i="4"/>
  <c r="AM542" i="4"/>
  <c r="AM541" i="4"/>
  <c r="AM540" i="4"/>
  <c r="AM539" i="4"/>
  <c r="AM538" i="4"/>
  <c r="AM537" i="4"/>
  <c r="AM536" i="4"/>
  <c r="AM535" i="4"/>
  <c r="AM534" i="4"/>
  <c r="AM533" i="4"/>
  <c r="AM532" i="4"/>
  <c r="AM531" i="4"/>
  <c r="AM530" i="4"/>
  <c r="AM529" i="4"/>
  <c r="AM528" i="4"/>
  <c r="AM527" i="4"/>
  <c r="AM526" i="4"/>
  <c r="AM525" i="4"/>
  <c r="AM524" i="4"/>
  <c r="AM523" i="4"/>
  <c r="AM522" i="4"/>
  <c r="AM521" i="4"/>
  <c r="AM520" i="4"/>
  <c r="AM519" i="4"/>
  <c r="AM518" i="4"/>
  <c r="AM517" i="4"/>
  <c r="AM516" i="4"/>
  <c r="AM515" i="4"/>
  <c r="AM514" i="4"/>
  <c r="AM513" i="4"/>
  <c r="AM512" i="4"/>
  <c r="AM511" i="4"/>
  <c r="AM510" i="4"/>
  <c r="AM509" i="4"/>
  <c r="AM508" i="4"/>
  <c r="AM507" i="4"/>
  <c r="AM506" i="4"/>
  <c r="AM505" i="4"/>
  <c r="AM504" i="4"/>
  <c r="AM503" i="4"/>
  <c r="AM502" i="4"/>
  <c r="AM501" i="4"/>
  <c r="AM500" i="4"/>
  <c r="AM499" i="4"/>
  <c r="AM498" i="4"/>
  <c r="AM497" i="4"/>
  <c r="AM496" i="4"/>
  <c r="AM495" i="4"/>
  <c r="AM494" i="4"/>
  <c r="AM493" i="4"/>
  <c r="AM492" i="4"/>
  <c r="AM491" i="4"/>
  <c r="AM490" i="4"/>
  <c r="AM489" i="4"/>
  <c r="AM488" i="4"/>
  <c r="AM487" i="4"/>
  <c r="AM486" i="4"/>
  <c r="AM485" i="4"/>
  <c r="AM484" i="4"/>
  <c r="AM483" i="4"/>
  <c r="AM482" i="4"/>
  <c r="AM481" i="4"/>
  <c r="AM480" i="4"/>
  <c r="AM479" i="4"/>
  <c r="AM478" i="4"/>
  <c r="AM477" i="4"/>
  <c r="AM476" i="4"/>
  <c r="AM475" i="4"/>
  <c r="AM474" i="4"/>
  <c r="AM473" i="4"/>
  <c r="AM472" i="4"/>
  <c r="AM471" i="4"/>
  <c r="AM470" i="4"/>
  <c r="AM469" i="4"/>
  <c r="AM468" i="4"/>
  <c r="AM467" i="4"/>
  <c r="AM466" i="4"/>
  <c r="AM465" i="4"/>
  <c r="AM464" i="4"/>
  <c r="AM463" i="4"/>
  <c r="AM462" i="4"/>
  <c r="AM461" i="4"/>
  <c r="AM460" i="4"/>
  <c r="AM459" i="4"/>
  <c r="AM458" i="4"/>
  <c r="AM457" i="4"/>
  <c r="AM456" i="4"/>
  <c r="AM455" i="4"/>
  <c r="AM454" i="4"/>
  <c r="AM453" i="4"/>
  <c r="AM452" i="4"/>
  <c r="AM451" i="4"/>
  <c r="AM450" i="4"/>
  <c r="AM449" i="4"/>
  <c r="AM448" i="4"/>
  <c r="AM447" i="4"/>
  <c r="AM446" i="4"/>
  <c r="AM445" i="4"/>
  <c r="AM444" i="4"/>
  <c r="AM443" i="4"/>
  <c r="AM442" i="4"/>
  <c r="AM441" i="4"/>
  <c r="AM440" i="4"/>
  <c r="AM439" i="4"/>
  <c r="AM438" i="4"/>
  <c r="AM437" i="4"/>
  <c r="AM436" i="4"/>
  <c r="AM435" i="4"/>
  <c r="AM434" i="4"/>
  <c r="AM433" i="4"/>
  <c r="AM432" i="4"/>
  <c r="AM431" i="4"/>
  <c r="AM430" i="4"/>
  <c r="AM429" i="4"/>
  <c r="AM428" i="4"/>
  <c r="AM427" i="4"/>
  <c r="AM426" i="4"/>
  <c r="AM425" i="4"/>
  <c r="AM424" i="4"/>
  <c r="AM423" i="4"/>
  <c r="AM422" i="4"/>
  <c r="AM421" i="4"/>
  <c r="AM420" i="4"/>
  <c r="AM419" i="4"/>
  <c r="AM418" i="4"/>
  <c r="AM417" i="4"/>
  <c r="AM416" i="4"/>
  <c r="AM415" i="4"/>
  <c r="AM414" i="4"/>
  <c r="AM413" i="4"/>
  <c r="AM412" i="4"/>
  <c r="AM411" i="4"/>
  <c r="AM410" i="4"/>
  <c r="AM409" i="4"/>
  <c r="AM408" i="4"/>
  <c r="AM407" i="4"/>
  <c r="AM406" i="4"/>
  <c r="AM405" i="4"/>
  <c r="AM404" i="4"/>
  <c r="AM403" i="4"/>
  <c r="AM402" i="4"/>
  <c r="AM401" i="4"/>
  <c r="AM400" i="4"/>
  <c r="AM399" i="4"/>
  <c r="AM398" i="4"/>
  <c r="AM397" i="4"/>
  <c r="AM396" i="4"/>
  <c r="AM395" i="4"/>
  <c r="AM394" i="4"/>
  <c r="AM393" i="4"/>
  <c r="AM392" i="4"/>
  <c r="AM391" i="4"/>
  <c r="AM390" i="4"/>
  <c r="AM389" i="4"/>
  <c r="AM388" i="4"/>
  <c r="AM387" i="4"/>
  <c r="AM386" i="4"/>
  <c r="AM385" i="4"/>
  <c r="AM384" i="4"/>
  <c r="AM383" i="4"/>
  <c r="AM382" i="4"/>
  <c r="AM381" i="4"/>
  <c r="AM380" i="4"/>
  <c r="AM379" i="4"/>
  <c r="AM378" i="4"/>
  <c r="AM377" i="4"/>
  <c r="AM376" i="4"/>
  <c r="AM375" i="4"/>
  <c r="AM374" i="4"/>
  <c r="AM373" i="4"/>
  <c r="AM372" i="4"/>
  <c r="AM371" i="4"/>
  <c r="AM370" i="4"/>
  <c r="AM369" i="4"/>
  <c r="AM368" i="4"/>
  <c r="AM367" i="4"/>
  <c r="AM366" i="4"/>
  <c r="AM365" i="4"/>
  <c r="AM364" i="4"/>
  <c r="AM363" i="4"/>
  <c r="AM362" i="4"/>
  <c r="AM361" i="4"/>
  <c r="AM360" i="4"/>
  <c r="AM359" i="4"/>
  <c r="AM358" i="4"/>
  <c r="AM357" i="4"/>
  <c r="AM356" i="4"/>
  <c r="AM355" i="4"/>
  <c r="AM354" i="4"/>
  <c r="AM353" i="4"/>
  <c r="AM352" i="4"/>
  <c r="AM351" i="4"/>
  <c r="AM350" i="4"/>
  <c r="AM349" i="4"/>
  <c r="AM348" i="4"/>
  <c r="AM347" i="4"/>
  <c r="AM346" i="4"/>
  <c r="AM345" i="4"/>
  <c r="AM344" i="4"/>
  <c r="AM343" i="4"/>
  <c r="AM342" i="4"/>
  <c r="AM341" i="4"/>
  <c r="AM340" i="4"/>
  <c r="AM339" i="4"/>
  <c r="AM338" i="4"/>
  <c r="AM337" i="4"/>
  <c r="AM336" i="4"/>
  <c r="AM335" i="4"/>
  <c r="AM334" i="4"/>
  <c r="AM333" i="4"/>
  <c r="AM332" i="4"/>
  <c r="AM331" i="4"/>
  <c r="AM330" i="4"/>
  <c r="AM329" i="4"/>
  <c r="AM328" i="4"/>
  <c r="AM327" i="4"/>
  <c r="AM326" i="4"/>
  <c r="AM325" i="4"/>
  <c r="AM324" i="4"/>
  <c r="AM323" i="4"/>
  <c r="AM322" i="4"/>
  <c r="AM321" i="4"/>
  <c r="AM320" i="4"/>
  <c r="AM319" i="4"/>
  <c r="AM318" i="4"/>
  <c r="AM317" i="4"/>
  <c r="AM316" i="4"/>
  <c r="AM315" i="4"/>
  <c r="AM314" i="4"/>
  <c r="AM313" i="4"/>
  <c r="AM312" i="4"/>
  <c r="AM311" i="4"/>
  <c r="AM310" i="4"/>
  <c r="AM309" i="4"/>
  <c r="AM308" i="4"/>
  <c r="AM307" i="4"/>
  <c r="AM306" i="4"/>
  <c r="AM305" i="4"/>
  <c r="AM304" i="4"/>
  <c r="AM303" i="4"/>
  <c r="AM302" i="4"/>
  <c r="AM301" i="4"/>
  <c r="AM300" i="4"/>
  <c r="AM299" i="4"/>
  <c r="AM298" i="4"/>
  <c r="AM297" i="4"/>
  <c r="AM296" i="4"/>
  <c r="AM295" i="4"/>
  <c r="AM294" i="4"/>
  <c r="AM293" i="4"/>
  <c r="AM292" i="4"/>
  <c r="AM291" i="4"/>
  <c r="AM290" i="4"/>
  <c r="AM289" i="4"/>
  <c r="AM288" i="4"/>
  <c r="AM287" i="4"/>
  <c r="AM286" i="4"/>
  <c r="AM285" i="4"/>
  <c r="AM284" i="4"/>
  <c r="AM283" i="4"/>
  <c r="AM282" i="4"/>
  <c r="AM281" i="4"/>
  <c r="AM280" i="4"/>
  <c r="AM279" i="4"/>
  <c r="AM278" i="4"/>
  <c r="AM277" i="4"/>
  <c r="AM276" i="4"/>
  <c r="AM275" i="4"/>
  <c r="AM274" i="4"/>
  <c r="AM273" i="4"/>
  <c r="AM272" i="4"/>
  <c r="AM271" i="4"/>
  <c r="AM270" i="4"/>
  <c r="AM269" i="4"/>
  <c r="AM268" i="4"/>
  <c r="AM267" i="4"/>
  <c r="AM266" i="4"/>
  <c r="AM265" i="4"/>
  <c r="AM264" i="4"/>
  <c r="AM263" i="4"/>
  <c r="AM262" i="4"/>
  <c r="AM261" i="4"/>
  <c r="AM260" i="4"/>
  <c r="AM259" i="4"/>
  <c r="AM258" i="4"/>
  <c r="AM257" i="4"/>
  <c r="AM256" i="4"/>
  <c r="AM255" i="4"/>
  <c r="AM254" i="4"/>
  <c r="AM253" i="4"/>
  <c r="AM252" i="4"/>
  <c r="AM251" i="4"/>
  <c r="AM250" i="4"/>
  <c r="AM249" i="4"/>
  <c r="AM248" i="4"/>
  <c r="AM247" i="4"/>
  <c r="AM246" i="4"/>
  <c r="AM245" i="4"/>
  <c r="AM244" i="4"/>
  <c r="AM243" i="4"/>
  <c r="AM242" i="4"/>
  <c r="AM241" i="4"/>
  <c r="AM240" i="4"/>
  <c r="AM239" i="4"/>
  <c r="AM238" i="4"/>
  <c r="AM237" i="4"/>
  <c r="AM236" i="4"/>
  <c r="AM235" i="4"/>
  <c r="AM234" i="4"/>
  <c r="AM233" i="4"/>
  <c r="AM232" i="4"/>
  <c r="AM231" i="4"/>
  <c r="AM230" i="4"/>
  <c r="AM229" i="4"/>
  <c r="AM228" i="4"/>
  <c r="AM227" i="4"/>
  <c r="AM226" i="4"/>
  <c r="AM225" i="4"/>
  <c r="AM224" i="4"/>
  <c r="AM223" i="4"/>
  <c r="AM222" i="4"/>
  <c r="AM221" i="4"/>
  <c r="AM220" i="4"/>
  <c r="AM219" i="4"/>
  <c r="AM218" i="4"/>
  <c r="AM217" i="4"/>
  <c r="AM216" i="4"/>
  <c r="AM215" i="4"/>
  <c r="AM214" i="4"/>
  <c r="AM213" i="4"/>
  <c r="AM212" i="4"/>
  <c r="AM211" i="4"/>
  <c r="AM210" i="4"/>
  <c r="AM209" i="4"/>
  <c r="AM208" i="4"/>
  <c r="AM207" i="4"/>
  <c r="AM206" i="4"/>
  <c r="AM205" i="4"/>
  <c r="AM204" i="4"/>
  <c r="AM203" i="4"/>
  <c r="AM202" i="4"/>
  <c r="AM201" i="4"/>
  <c r="AM200" i="4"/>
  <c r="AM199" i="4"/>
  <c r="AM198" i="4"/>
  <c r="AM197" i="4"/>
  <c r="AM196" i="4"/>
  <c r="AM195" i="4"/>
  <c r="AM194" i="4"/>
  <c r="AM193" i="4"/>
  <c r="AM192" i="4"/>
  <c r="AM191" i="4"/>
  <c r="AM190" i="4"/>
  <c r="AM189" i="4"/>
  <c r="AM188" i="4"/>
  <c r="AM187" i="4"/>
  <c r="AM186" i="4"/>
  <c r="AM185" i="4"/>
  <c r="AM184" i="4"/>
  <c r="AM183" i="4"/>
  <c r="AM182" i="4"/>
  <c r="AM181" i="4"/>
  <c r="AM180" i="4"/>
  <c r="AM179" i="4"/>
  <c r="AM178" i="4"/>
  <c r="AM177" i="4"/>
  <c r="AM176" i="4"/>
  <c r="AM175" i="4"/>
  <c r="AM174" i="4"/>
  <c r="AM173" i="4"/>
  <c r="AM172" i="4"/>
  <c r="AM171" i="4"/>
  <c r="AM170" i="4"/>
  <c r="AM169" i="4"/>
  <c r="AM168" i="4"/>
  <c r="AM167" i="4"/>
  <c r="AM166" i="4"/>
  <c r="AM165" i="4"/>
  <c r="AM164" i="4"/>
  <c r="AM163" i="4"/>
  <c r="AM162" i="4"/>
  <c r="AM161" i="4"/>
  <c r="AM160" i="4"/>
  <c r="AM159" i="4"/>
  <c r="AM158" i="4"/>
  <c r="AM157" i="4"/>
  <c r="AM156" i="4"/>
  <c r="AM155" i="4"/>
  <c r="AM154" i="4"/>
  <c r="AM153" i="4"/>
  <c r="AM152" i="4"/>
  <c r="AM151" i="4"/>
  <c r="AM150" i="4"/>
  <c r="AM149" i="4"/>
  <c r="AM148" i="4"/>
  <c r="AM147" i="4"/>
  <c r="AM146" i="4"/>
  <c r="AM145" i="4"/>
  <c r="AM144" i="4"/>
  <c r="AM143" i="4"/>
  <c r="AM142" i="4"/>
  <c r="AM141" i="4"/>
  <c r="AM140" i="4"/>
  <c r="AM139" i="4"/>
  <c r="AM138" i="4"/>
  <c r="AM137" i="4"/>
  <c r="AM136" i="4"/>
  <c r="AM135" i="4"/>
  <c r="AM134" i="4"/>
  <c r="AM133" i="4"/>
  <c r="AM132" i="4"/>
  <c r="AM131" i="4"/>
  <c r="AM130" i="4"/>
  <c r="AM129" i="4"/>
  <c r="AM128" i="4"/>
  <c r="AM127" i="4"/>
  <c r="AM126" i="4"/>
  <c r="AM125" i="4"/>
  <c r="AM124" i="4"/>
  <c r="AM123" i="4"/>
  <c r="AM122" i="4"/>
  <c r="AM121" i="4"/>
  <c r="AM120" i="4"/>
  <c r="AM119" i="4"/>
  <c r="AM118" i="4"/>
  <c r="AM117" i="4"/>
  <c r="AM116" i="4"/>
  <c r="AM115" i="4"/>
  <c r="AM114" i="4"/>
  <c r="AM113" i="4"/>
  <c r="AM112" i="4"/>
  <c r="AM111" i="4"/>
  <c r="AM110" i="4"/>
  <c r="AM109" i="4"/>
  <c r="AM108" i="4"/>
  <c r="AM107" i="4"/>
  <c r="AM106" i="4"/>
  <c r="AM105" i="4"/>
  <c r="AM104" i="4"/>
  <c r="AM103" i="4"/>
  <c r="AM102" i="4"/>
  <c r="AM101" i="4"/>
  <c r="AM100" i="4"/>
  <c r="AM99" i="4"/>
  <c r="AM98" i="4"/>
  <c r="AM97" i="4"/>
  <c r="AM96" i="4"/>
  <c r="AM95" i="4"/>
  <c r="AM94" i="4"/>
  <c r="AM93" i="4"/>
  <c r="AM92" i="4"/>
  <c r="AM91" i="4"/>
  <c r="AM90" i="4"/>
  <c r="AM89" i="4"/>
  <c r="AM88" i="4"/>
  <c r="AM87" i="4"/>
  <c r="AM86" i="4"/>
  <c r="AM85" i="4"/>
  <c r="AM84" i="4"/>
  <c r="AM83" i="4"/>
  <c r="AM82" i="4"/>
  <c r="AM81" i="4"/>
  <c r="AM80" i="4"/>
  <c r="AM79" i="4"/>
  <c r="AM78" i="4"/>
  <c r="AM77" i="4"/>
  <c r="AM76" i="4"/>
  <c r="AM75" i="4"/>
  <c r="AM74" i="4"/>
  <c r="AM73" i="4"/>
  <c r="AM72" i="4"/>
  <c r="AM71" i="4"/>
  <c r="AM70" i="4"/>
  <c r="AM69" i="4"/>
  <c r="AM68" i="4"/>
  <c r="AM67" i="4"/>
  <c r="AM66" i="4"/>
  <c r="AM65" i="4"/>
  <c r="AM64" i="4"/>
  <c r="AM63" i="4"/>
  <c r="AM62" i="4"/>
  <c r="AM61" i="4"/>
  <c r="AM60" i="4"/>
  <c r="AM59" i="4"/>
  <c r="AM58" i="4"/>
  <c r="AM57" i="4"/>
  <c r="AM56" i="4"/>
  <c r="AM55" i="4"/>
  <c r="AM54" i="4"/>
  <c r="AM53" i="4"/>
  <c r="AM52" i="4"/>
  <c r="AM51" i="4"/>
  <c r="AM50" i="4"/>
  <c r="AM49" i="4"/>
  <c r="AM48" i="4"/>
  <c r="AM47" i="4"/>
  <c r="AM46" i="4"/>
  <c r="AM45" i="4"/>
  <c r="AM44" i="4"/>
  <c r="AM43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8" i="4"/>
  <c r="AM7" i="4"/>
  <c r="AI642" i="4"/>
  <c r="AI641" i="4"/>
  <c r="AI640" i="4"/>
  <c r="AI639" i="4"/>
  <c r="AI638" i="4"/>
  <c r="AI637" i="4"/>
  <c r="AI636" i="4"/>
  <c r="AI635" i="4"/>
  <c r="AI634" i="4"/>
  <c r="AI633" i="4"/>
  <c r="AI632" i="4"/>
  <c r="AI631" i="4"/>
  <c r="AI630" i="4"/>
  <c r="AI629" i="4"/>
  <c r="AI628" i="4"/>
  <c r="AI627" i="4"/>
  <c r="AI626" i="4"/>
  <c r="AI625" i="4"/>
  <c r="AI624" i="4"/>
  <c r="AI623" i="4"/>
  <c r="AI622" i="4"/>
  <c r="AI621" i="4"/>
  <c r="AI620" i="4"/>
  <c r="AI619" i="4"/>
  <c r="AI618" i="4"/>
  <c r="AI617" i="4"/>
  <c r="AI616" i="4"/>
  <c r="AI615" i="4"/>
  <c r="AI614" i="4"/>
  <c r="AI613" i="4"/>
  <c r="AI612" i="4"/>
  <c r="AI611" i="4"/>
  <c r="AI610" i="4"/>
  <c r="AI609" i="4"/>
  <c r="AI608" i="4"/>
  <c r="AI607" i="4"/>
  <c r="AI606" i="4"/>
  <c r="AI605" i="4"/>
  <c r="AI604" i="4"/>
  <c r="AI603" i="4"/>
  <c r="AI602" i="4"/>
  <c r="AI601" i="4"/>
  <c r="AI600" i="4"/>
  <c r="AI599" i="4"/>
  <c r="AI598" i="4"/>
  <c r="AI597" i="4"/>
  <c r="AI596" i="4"/>
  <c r="AI595" i="4"/>
  <c r="AI594" i="4"/>
  <c r="AI593" i="4"/>
  <c r="AI592" i="4"/>
  <c r="AI591" i="4"/>
  <c r="AI590" i="4"/>
  <c r="AI589" i="4"/>
  <c r="AI588" i="4"/>
  <c r="AI587" i="4"/>
  <c r="AI586" i="4"/>
  <c r="AI585" i="4"/>
  <c r="AI584" i="4"/>
  <c r="AI583" i="4"/>
  <c r="AI582" i="4"/>
  <c r="AI581" i="4"/>
  <c r="AI580" i="4"/>
  <c r="AI579" i="4"/>
  <c r="AI578" i="4"/>
  <c r="AI577" i="4"/>
  <c r="AI576" i="4"/>
  <c r="AI575" i="4"/>
  <c r="AI574" i="4"/>
  <c r="AI573" i="4"/>
  <c r="AI572" i="4"/>
  <c r="AI571" i="4"/>
  <c r="AI570" i="4"/>
  <c r="AI569" i="4"/>
  <c r="AI568" i="4"/>
  <c r="AI567" i="4"/>
  <c r="AI566" i="4"/>
  <c r="AI565" i="4"/>
  <c r="AI564" i="4"/>
  <c r="AI563" i="4"/>
  <c r="AI562" i="4"/>
  <c r="AI561" i="4"/>
  <c r="AI560" i="4"/>
  <c r="AI559" i="4"/>
  <c r="AI558" i="4"/>
  <c r="AI557" i="4"/>
  <c r="AI556" i="4"/>
  <c r="AI555" i="4"/>
  <c r="AI554" i="4"/>
  <c r="AI553" i="4"/>
  <c r="AI552" i="4"/>
  <c r="AI551" i="4"/>
  <c r="AI550" i="4"/>
  <c r="AI549" i="4"/>
  <c r="AI548" i="4"/>
  <c r="AI547" i="4"/>
  <c r="AI546" i="4"/>
  <c r="AI545" i="4"/>
  <c r="AI544" i="4"/>
  <c r="AI543" i="4"/>
  <c r="AI542" i="4"/>
  <c r="AI541" i="4"/>
  <c r="AI540" i="4"/>
  <c r="AI539" i="4"/>
  <c r="AI538" i="4"/>
  <c r="AI537" i="4"/>
  <c r="AI536" i="4"/>
  <c r="AI535" i="4"/>
  <c r="AI534" i="4"/>
  <c r="AI533" i="4"/>
  <c r="AI532" i="4"/>
  <c r="AI531" i="4"/>
  <c r="AI530" i="4"/>
  <c r="AI529" i="4"/>
  <c r="AI528" i="4"/>
  <c r="AI527" i="4"/>
  <c r="AI526" i="4"/>
  <c r="AI525" i="4"/>
  <c r="AI524" i="4"/>
  <c r="AI523" i="4"/>
  <c r="AI522" i="4"/>
  <c r="AI521" i="4"/>
  <c r="AI520" i="4"/>
  <c r="AI519" i="4"/>
  <c r="AI518" i="4"/>
  <c r="AI517" i="4"/>
  <c r="AI516" i="4"/>
  <c r="AI515" i="4"/>
  <c r="AI514" i="4"/>
  <c r="AI513" i="4"/>
  <c r="AI512" i="4"/>
  <c r="AI511" i="4"/>
  <c r="AI510" i="4"/>
  <c r="AI509" i="4"/>
  <c r="AI508" i="4"/>
  <c r="AI507" i="4"/>
  <c r="AI506" i="4"/>
  <c r="AI505" i="4"/>
  <c r="AI504" i="4"/>
  <c r="AI503" i="4"/>
  <c r="AI502" i="4"/>
  <c r="AI501" i="4"/>
  <c r="AI500" i="4"/>
  <c r="AI499" i="4"/>
  <c r="AI498" i="4"/>
  <c r="AI497" i="4"/>
  <c r="AI496" i="4"/>
  <c r="AI495" i="4"/>
  <c r="AI494" i="4"/>
  <c r="AI493" i="4"/>
  <c r="AI492" i="4"/>
  <c r="AI491" i="4"/>
  <c r="AI490" i="4"/>
  <c r="AI489" i="4"/>
  <c r="AI488" i="4"/>
  <c r="AI487" i="4"/>
  <c r="AI486" i="4"/>
  <c r="AI485" i="4"/>
  <c r="AI484" i="4"/>
  <c r="AI483" i="4"/>
  <c r="AI482" i="4"/>
  <c r="AI481" i="4"/>
  <c r="AI480" i="4"/>
  <c r="AI479" i="4"/>
  <c r="AI478" i="4"/>
  <c r="AI477" i="4"/>
  <c r="AI476" i="4"/>
  <c r="AI475" i="4"/>
  <c r="AI474" i="4"/>
  <c r="AI473" i="4"/>
  <c r="AI472" i="4"/>
  <c r="AI471" i="4"/>
  <c r="AI470" i="4"/>
  <c r="AI469" i="4"/>
  <c r="AI468" i="4"/>
  <c r="AI467" i="4"/>
  <c r="AI466" i="4"/>
  <c r="AI465" i="4"/>
  <c r="AI464" i="4"/>
  <c r="AI463" i="4"/>
  <c r="AI462" i="4"/>
  <c r="AI461" i="4"/>
  <c r="AI460" i="4"/>
  <c r="AI459" i="4"/>
  <c r="AI458" i="4"/>
  <c r="AI457" i="4"/>
  <c r="AI456" i="4"/>
  <c r="AI455" i="4"/>
  <c r="AI454" i="4"/>
  <c r="AI453" i="4"/>
  <c r="AI452" i="4"/>
  <c r="AI451" i="4"/>
  <c r="AI450" i="4"/>
  <c r="AI449" i="4"/>
  <c r="AI448" i="4"/>
  <c r="AI447" i="4"/>
  <c r="AI446" i="4"/>
  <c r="AI445" i="4"/>
  <c r="AI444" i="4"/>
  <c r="AI443" i="4"/>
  <c r="AI442" i="4"/>
  <c r="AI441" i="4"/>
  <c r="AI440" i="4"/>
  <c r="AI439" i="4"/>
  <c r="AI438" i="4"/>
  <c r="AI437" i="4"/>
  <c r="AI436" i="4"/>
  <c r="AI435" i="4"/>
  <c r="AI434" i="4"/>
  <c r="AI433" i="4"/>
  <c r="AI432" i="4"/>
  <c r="AI431" i="4"/>
  <c r="AI430" i="4"/>
  <c r="AI429" i="4"/>
  <c r="AI428" i="4"/>
  <c r="AI427" i="4"/>
  <c r="AI426" i="4"/>
  <c r="AI425" i="4"/>
  <c r="AI424" i="4"/>
  <c r="AI423" i="4"/>
  <c r="AI422" i="4"/>
  <c r="AI421" i="4"/>
  <c r="AI420" i="4"/>
  <c r="AI419" i="4"/>
  <c r="AI418" i="4"/>
  <c r="AI417" i="4"/>
  <c r="AI416" i="4"/>
  <c r="AI415" i="4"/>
  <c r="AI414" i="4"/>
  <c r="AI413" i="4"/>
  <c r="AI412" i="4"/>
  <c r="AI411" i="4"/>
  <c r="AI410" i="4"/>
  <c r="AI409" i="4"/>
  <c r="AI408" i="4"/>
  <c r="AI407" i="4"/>
  <c r="AI406" i="4"/>
  <c r="AI405" i="4"/>
  <c r="AI404" i="4"/>
  <c r="AI403" i="4"/>
  <c r="AI402" i="4"/>
  <c r="AI401" i="4"/>
  <c r="AI400" i="4"/>
  <c r="AI399" i="4"/>
  <c r="AI398" i="4"/>
  <c r="AI397" i="4"/>
  <c r="AI396" i="4"/>
  <c r="AI395" i="4"/>
  <c r="AI394" i="4"/>
  <c r="AI393" i="4"/>
  <c r="AI392" i="4"/>
  <c r="AI391" i="4"/>
  <c r="AI390" i="4"/>
  <c r="AI389" i="4"/>
  <c r="AI388" i="4"/>
  <c r="AI387" i="4"/>
  <c r="AI386" i="4"/>
  <c r="AI385" i="4"/>
  <c r="AI384" i="4"/>
  <c r="AI383" i="4"/>
  <c r="AI382" i="4"/>
  <c r="AI381" i="4"/>
  <c r="AI380" i="4"/>
  <c r="AI379" i="4"/>
  <c r="AI378" i="4"/>
  <c r="AI377" i="4"/>
  <c r="AI376" i="4"/>
  <c r="AI375" i="4"/>
  <c r="AI374" i="4"/>
  <c r="AI373" i="4"/>
  <c r="AI372" i="4"/>
  <c r="AI371" i="4"/>
  <c r="AI370" i="4"/>
  <c r="AI369" i="4"/>
  <c r="AI368" i="4"/>
  <c r="AI367" i="4"/>
  <c r="AI366" i="4"/>
  <c r="AI365" i="4"/>
  <c r="AI364" i="4"/>
  <c r="AI363" i="4"/>
  <c r="AI362" i="4"/>
  <c r="AI361" i="4"/>
  <c r="AI360" i="4"/>
  <c r="AI359" i="4"/>
  <c r="AI358" i="4"/>
  <c r="AI357" i="4"/>
  <c r="AI356" i="4"/>
  <c r="AI355" i="4"/>
  <c r="AI354" i="4"/>
  <c r="AI353" i="4"/>
  <c r="AI352" i="4"/>
  <c r="AI351" i="4"/>
  <c r="AI350" i="4"/>
  <c r="AI349" i="4"/>
  <c r="AI348" i="4"/>
  <c r="AI347" i="4"/>
  <c r="AI346" i="4"/>
  <c r="AI345" i="4"/>
  <c r="AI344" i="4"/>
  <c r="AI343" i="4"/>
  <c r="AI342" i="4"/>
  <c r="AI341" i="4"/>
  <c r="AI340" i="4"/>
  <c r="AI339" i="4"/>
  <c r="AI338" i="4"/>
  <c r="AI337" i="4"/>
  <c r="AI336" i="4"/>
  <c r="AI335" i="4"/>
  <c r="AI334" i="4"/>
  <c r="AI333" i="4"/>
  <c r="AI332" i="4"/>
  <c r="AI331" i="4"/>
  <c r="AI330" i="4"/>
  <c r="AI329" i="4"/>
  <c r="AI328" i="4"/>
  <c r="AI327" i="4"/>
  <c r="AI326" i="4"/>
  <c r="AI325" i="4"/>
  <c r="AI324" i="4"/>
  <c r="AI323" i="4"/>
  <c r="AI322" i="4"/>
  <c r="AI321" i="4"/>
  <c r="AI320" i="4"/>
  <c r="AI319" i="4"/>
  <c r="AI318" i="4"/>
  <c r="AI317" i="4"/>
  <c r="AI316" i="4"/>
  <c r="AI315" i="4"/>
  <c r="AI314" i="4"/>
  <c r="AI313" i="4"/>
  <c r="AI312" i="4"/>
  <c r="AI311" i="4"/>
  <c r="AI310" i="4"/>
  <c r="AI309" i="4"/>
  <c r="AI308" i="4"/>
  <c r="AI307" i="4"/>
  <c r="AI306" i="4"/>
  <c r="AI305" i="4"/>
  <c r="AI304" i="4"/>
  <c r="AI303" i="4"/>
  <c r="AI302" i="4"/>
  <c r="AI301" i="4"/>
  <c r="AI300" i="4"/>
  <c r="AI299" i="4"/>
  <c r="AI298" i="4"/>
  <c r="AI297" i="4"/>
  <c r="AI296" i="4"/>
  <c r="AI295" i="4"/>
  <c r="AI294" i="4"/>
  <c r="AI293" i="4"/>
  <c r="AI292" i="4"/>
  <c r="AI291" i="4"/>
  <c r="AI290" i="4"/>
  <c r="AI289" i="4"/>
  <c r="AI288" i="4"/>
  <c r="AI287" i="4"/>
  <c r="AI286" i="4"/>
  <c r="AI285" i="4"/>
  <c r="AI284" i="4"/>
  <c r="AI283" i="4"/>
  <c r="AI282" i="4"/>
  <c r="AI281" i="4"/>
  <c r="AI280" i="4"/>
  <c r="AI279" i="4"/>
  <c r="AI278" i="4"/>
  <c r="AI277" i="4"/>
  <c r="AI276" i="4"/>
  <c r="AI275" i="4"/>
  <c r="AI274" i="4"/>
  <c r="AI273" i="4"/>
  <c r="AI272" i="4"/>
  <c r="AI271" i="4"/>
  <c r="AI270" i="4"/>
  <c r="AI269" i="4"/>
  <c r="AI268" i="4"/>
  <c r="AI267" i="4"/>
  <c r="AI266" i="4"/>
  <c r="AI265" i="4"/>
  <c r="AI264" i="4"/>
  <c r="AI263" i="4"/>
  <c r="AI262" i="4"/>
  <c r="AI261" i="4"/>
  <c r="AI260" i="4"/>
  <c r="AI259" i="4"/>
  <c r="AI258" i="4"/>
  <c r="AI257" i="4"/>
  <c r="AI256" i="4"/>
  <c r="AI255" i="4"/>
  <c r="AI254" i="4"/>
  <c r="AI253" i="4"/>
  <c r="AI252" i="4"/>
  <c r="AI251" i="4"/>
  <c r="AI250" i="4"/>
  <c r="AI249" i="4"/>
  <c r="AI248" i="4"/>
  <c r="AI247" i="4"/>
  <c r="AI246" i="4"/>
  <c r="AI245" i="4"/>
  <c r="AI244" i="4"/>
  <c r="AI243" i="4"/>
  <c r="AI242" i="4"/>
  <c r="AI241" i="4"/>
  <c r="AI240" i="4"/>
  <c r="AI239" i="4"/>
  <c r="AI238" i="4"/>
  <c r="AI237" i="4"/>
  <c r="AI236" i="4"/>
  <c r="AI235" i="4"/>
  <c r="AI234" i="4"/>
  <c r="AI233" i="4"/>
  <c r="AI232" i="4"/>
  <c r="AI231" i="4"/>
  <c r="AI230" i="4"/>
  <c r="AI229" i="4"/>
  <c r="AI228" i="4"/>
  <c r="AI227" i="4"/>
  <c r="AI226" i="4"/>
  <c r="AI225" i="4"/>
  <c r="AI224" i="4"/>
  <c r="AI223" i="4"/>
  <c r="AI222" i="4"/>
  <c r="AI221" i="4"/>
  <c r="AI220" i="4"/>
  <c r="AI219" i="4"/>
  <c r="AI218" i="4"/>
  <c r="AI217" i="4"/>
  <c r="AI216" i="4"/>
  <c r="AI215" i="4"/>
  <c r="AI214" i="4"/>
  <c r="AI213" i="4"/>
  <c r="AI212" i="4"/>
  <c r="AI211" i="4"/>
  <c r="AI210" i="4"/>
  <c r="AI209" i="4"/>
  <c r="AI208" i="4"/>
  <c r="AI207" i="4"/>
  <c r="AI206" i="4"/>
  <c r="AI205" i="4"/>
  <c r="AI204" i="4"/>
  <c r="AI203" i="4"/>
  <c r="AI202" i="4"/>
  <c r="AI201" i="4"/>
  <c r="AI200" i="4"/>
  <c r="AI199" i="4"/>
  <c r="AI198" i="4"/>
  <c r="AI197" i="4"/>
  <c r="AI196" i="4"/>
  <c r="AI195" i="4"/>
  <c r="AI194" i="4"/>
  <c r="AI193" i="4"/>
  <c r="AI192" i="4"/>
  <c r="AI191" i="4"/>
  <c r="AI190" i="4"/>
  <c r="AI189" i="4"/>
  <c r="AI188" i="4"/>
  <c r="AI187" i="4"/>
  <c r="AI186" i="4"/>
  <c r="AI185" i="4"/>
  <c r="AI184" i="4"/>
  <c r="AI183" i="4"/>
  <c r="AI182" i="4"/>
  <c r="AI181" i="4"/>
  <c r="AI180" i="4"/>
  <c r="AI179" i="4"/>
  <c r="AI178" i="4"/>
  <c r="AI177" i="4"/>
  <c r="AI176" i="4"/>
  <c r="AI175" i="4"/>
  <c r="AI174" i="4"/>
  <c r="AI173" i="4"/>
  <c r="AI172" i="4"/>
  <c r="AI171" i="4"/>
  <c r="AI170" i="4"/>
  <c r="AI169" i="4"/>
  <c r="AI168" i="4"/>
  <c r="AI167" i="4"/>
  <c r="AI166" i="4"/>
  <c r="AI165" i="4"/>
  <c r="AI164" i="4"/>
  <c r="AI163" i="4"/>
  <c r="AI162" i="4"/>
  <c r="AI161" i="4"/>
  <c r="AI160" i="4"/>
  <c r="AI159" i="4"/>
  <c r="AI158" i="4"/>
  <c r="AI157" i="4"/>
  <c r="AI156" i="4"/>
  <c r="AI155" i="4"/>
  <c r="AI154" i="4"/>
  <c r="AI153" i="4"/>
  <c r="AI152" i="4"/>
  <c r="AI151" i="4"/>
  <c r="AI150" i="4"/>
  <c r="AI149" i="4"/>
  <c r="AI148" i="4"/>
  <c r="AI147" i="4"/>
  <c r="AI146" i="4"/>
  <c r="AI145" i="4"/>
  <c r="AI144" i="4"/>
  <c r="AI143" i="4"/>
  <c r="AI142" i="4"/>
  <c r="AI141" i="4"/>
  <c r="AI140" i="4"/>
  <c r="AI139" i="4"/>
  <c r="AI138" i="4"/>
  <c r="AI137" i="4"/>
  <c r="AI136" i="4"/>
  <c r="AI135" i="4"/>
  <c r="AI134" i="4"/>
  <c r="AI133" i="4"/>
  <c r="AI132" i="4"/>
  <c r="AI131" i="4"/>
  <c r="AI130" i="4"/>
  <c r="AI129" i="4"/>
  <c r="AI128" i="4"/>
  <c r="AI127" i="4"/>
  <c r="AI126" i="4"/>
  <c r="AI125" i="4"/>
  <c r="AI124" i="4"/>
  <c r="AI123" i="4"/>
  <c r="AI122" i="4"/>
  <c r="AI121" i="4"/>
  <c r="AI120" i="4"/>
  <c r="AI119" i="4"/>
  <c r="AI118" i="4"/>
  <c r="AI117" i="4"/>
  <c r="AI116" i="4"/>
  <c r="AI115" i="4"/>
  <c r="AI114" i="4"/>
  <c r="AI113" i="4"/>
  <c r="AI112" i="4"/>
  <c r="AI111" i="4"/>
  <c r="AI110" i="4"/>
  <c r="AI109" i="4"/>
  <c r="AI108" i="4"/>
  <c r="AI107" i="4"/>
  <c r="AI106" i="4"/>
  <c r="AI105" i="4"/>
  <c r="AI104" i="4"/>
  <c r="AI103" i="4"/>
  <c r="AI102" i="4"/>
  <c r="AI101" i="4"/>
  <c r="AI100" i="4"/>
  <c r="AI99" i="4"/>
  <c r="AI98" i="4"/>
  <c r="AI97" i="4"/>
  <c r="AI96" i="4"/>
  <c r="AI95" i="4"/>
  <c r="AI94" i="4"/>
  <c r="AI93" i="4"/>
  <c r="AI92" i="4"/>
  <c r="AI91" i="4"/>
  <c r="AI90" i="4"/>
  <c r="AI89" i="4"/>
  <c r="AI88" i="4"/>
  <c r="AI87" i="4"/>
  <c r="AI86" i="4"/>
  <c r="AI85" i="4"/>
  <c r="AI84" i="4"/>
  <c r="AI83" i="4"/>
  <c r="AI82" i="4"/>
  <c r="AI81" i="4"/>
  <c r="AI80" i="4"/>
  <c r="AI79" i="4"/>
  <c r="AI78" i="4"/>
  <c r="AI77" i="4"/>
  <c r="AI76" i="4"/>
  <c r="AI75" i="4"/>
  <c r="AI74" i="4"/>
  <c r="AI73" i="4"/>
  <c r="AI72" i="4"/>
  <c r="AI71" i="4"/>
  <c r="AI70" i="4"/>
  <c r="AI69" i="4"/>
  <c r="AI68" i="4"/>
  <c r="AI67" i="4"/>
  <c r="AI66" i="4"/>
  <c r="AI65" i="4"/>
  <c r="AI64" i="4"/>
  <c r="AI63" i="4"/>
  <c r="AI62" i="4"/>
  <c r="AI61" i="4"/>
  <c r="AI60" i="4"/>
  <c r="AI59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F642" i="4"/>
  <c r="AF641" i="4"/>
  <c r="AF640" i="4"/>
  <c r="AF639" i="4"/>
  <c r="AF638" i="4"/>
  <c r="AF637" i="4"/>
  <c r="AF636" i="4"/>
  <c r="AF635" i="4"/>
  <c r="AF634" i="4"/>
  <c r="AF633" i="4"/>
  <c r="AF632" i="4"/>
  <c r="AF631" i="4"/>
  <c r="AF630" i="4"/>
  <c r="AF629" i="4"/>
  <c r="AF628" i="4"/>
  <c r="AF627" i="4"/>
  <c r="AF626" i="4"/>
  <c r="AF625" i="4"/>
  <c r="AF624" i="4"/>
  <c r="AF623" i="4"/>
  <c r="AF622" i="4"/>
  <c r="AF621" i="4"/>
  <c r="AF620" i="4"/>
  <c r="AF619" i="4"/>
  <c r="AF618" i="4"/>
  <c r="AF617" i="4"/>
  <c r="AF616" i="4"/>
  <c r="AF615" i="4"/>
  <c r="AF614" i="4"/>
  <c r="AF613" i="4"/>
  <c r="AF612" i="4"/>
  <c r="AF611" i="4"/>
  <c r="AF610" i="4"/>
  <c r="AF609" i="4"/>
  <c r="AF608" i="4"/>
  <c r="AF607" i="4"/>
  <c r="AF606" i="4"/>
  <c r="AF605" i="4"/>
  <c r="AF604" i="4"/>
  <c r="AF603" i="4"/>
  <c r="AF602" i="4"/>
  <c r="AF601" i="4"/>
  <c r="AF600" i="4"/>
  <c r="AF599" i="4"/>
  <c r="AF598" i="4"/>
  <c r="AF597" i="4"/>
  <c r="AF596" i="4"/>
  <c r="AF595" i="4"/>
  <c r="AF594" i="4"/>
  <c r="AF593" i="4"/>
  <c r="AF592" i="4"/>
  <c r="AF591" i="4"/>
  <c r="AF590" i="4"/>
  <c r="AF589" i="4"/>
  <c r="AF588" i="4"/>
  <c r="AF587" i="4"/>
  <c r="AF586" i="4"/>
  <c r="AF585" i="4"/>
  <c r="AF584" i="4"/>
  <c r="AF583" i="4"/>
  <c r="AF582" i="4"/>
  <c r="AF581" i="4"/>
  <c r="AF580" i="4"/>
  <c r="AF579" i="4"/>
  <c r="AF578" i="4"/>
  <c r="AF577" i="4"/>
  <c r="AF576" i="4"/>
  <c r="AF575" i="4"/>
  <c r="AF574" i="4"/>
  <c r="AF573" i="4"/>
  <c r="AF572" i="4"/>
  <c r="AF571" i="4"/>
  <c r="AF570" i="4"/>
  <c r="AF569" i="4"/>
  <c r="AF568" i="4"/>
  <c r="AF567" i="4"/>
  <c r="AF566" i="4"/>
  <c r="AF565" i="4"/>
  <c r="AF564" i="4"/>
  <c r="AF563" i="4"/>
  <c r="AF562" i="4"/>
  <c r="AF561" i="4"/>
  <c r="AF560" i="4"/>
  <c r="AF559" i="4"/>
  <c r="AF558" i="4"/>
  <c r="AF557" i="4"/>
  <c r="AF556" i="4"/>
  <c r="AF555" i="4"/>
  <c r="AF554" i="4"/>
  <c r="AF553" i="4"/>
  <c r="AF552" i="4"/>
  <c r="AF551" i="4"/>
  <c r="AF550" i="4"/>
  <c r="AF549" i="4"/>
  <c r="AF548" i="4"/>
  <c r="AF547" i="4"/>
  <c r="AF546" i="4"/>
  <c r="AF545" i="4"/>
  <c r="AF544" i="4"/>
  <c r="AF543" i="4"/>
  <c r="AF542" i="4"/>
  <c r="AF541" i="4"/>
  <c r="AF540" i="4"/>
  <c r="AF539" i="4"/>
  <c r="AF538" i="4"/>
  <c r="AF537" i="4"/>
  <c r="AF536" i="4"/>
  <c r="AF535" i="4"/>
  <c r="AF534" i="4"/>
  <c r="AF533" i="4"/>
  <c r="AF532" i="4"/>
  <c r="AF531" i="4"/>
  <c r="AF530" i="4"/>
  <c r="AF529" i="4"/>
  <c r="AF528" i="4"/>
  <c r="AF527" i="4"/>
  <c r="AF526" i="4"/>
  <c r="AF525" i="4"/>
  <c r="AF524" i="4"/>
  <c r="AF523" i="4"/>
  <c r="AF522" i="4"/>
  <c r="AF521" i="4"/>
  <c r="AF520" i="4"/>
  <c r="AF519" i="4"/>
  <c r="AF518" i="4"/>
  <c r="AF517" i="4"/>
  <c r="AF516" i="4"/>
  <c r="AF515" i="4"/>
  <c r="AF514" i="4"/>
  <c r="AF513" i="4"/>
  <c r="AF512" i="4"/>
  <c r="AF511" i="4"/>
  <c r="AF510" i="4"/>
  <c r="AF509" i="4"/>
  <c r="AF508" i="4"/>
  <c r="AF507" i="4"/>
  <c r="AF506" i="4"/>
  <c r="AF505" i="4"/>
  <c r="AF504" i="4"/>
  <c r="AF503" i="4"/>
  <c r="AF502" i="4"/>
  <c r="AF501" i="4"/>
  <c r="AF500" i="4"/>
  <c r="AF499" i="4"/>
  <c r="AF498" i="4"/>
  <c r="AF497" i="4"/>
  <c r="AF496" i="4"/>
  <c r="AF495" i="4"/>
  <c r="AF494" i="4"/>
  <c r="AF493" i="4"/>
  <c r="AF492" i="4"/>
  <c r="AF491" i="4"/>
  <c r="AF490" i="4"/>
  <c r="AF489" i="4"/>
  <c r="AF488" i="4"/>
  <c r="AF487" i="4"/>
  <c r="AF486" i="4"/>
  <c r="AF485" i="4"/>
  <c r="AF484" i="4"/>
  <c r="AF483" i="4"/>
  <c r="AF482" i="4"/>
  <c r="AF481" i="4"/>
  <c r="AF480" i="4"/>
  <c r="AF479" i="4"/>
  <c r="AF478" i="4"/>
  <c r="AF477" i="4"/>
  <c r="AF476" i="4"/>
  <c r="AF475" i="4"/>
  <c r="AF474" i="4"/>
  <c r="AF473" i="4"/>
  <c r="AF472" i="4"/>
  <c r="AF471" i="4"/>
  <c r="AF470" i="4"/>
  <c r="AF469" i="4"/>
  <c r="AF468" i="4"/>
  <c r="AF467" i="4"/>
  <c r="AF466" i="4"/>
  <c r="AF465" i="4"/>
  <c r="AF464" i="4"/>
  <c r="AF463" i="4"/>
  <c r="AF462" i="4"/>
  <c r="AF461" i="4"/>
  <c r="AF460" i="4"/>
  <c r="AF459" i="4"/>
  <c r="AF458" i="4"/>
  <c r="AF457" i="4"/>
  <c r="AF456" i="4"/>
  <c r="AF455" i="4"/>
  <c r="AF454" i="4"/>
  <c r="AF453" i="4"/>
  <c r="AF452" i="4"/>
  <c r="AF451" i="4"/>
  <c r="AF450" i="4"/>
  <c r="AF449" i="4"/>
  <c r="AF448" i="4"/>
  <c r="AF447" i="4"/>
  <c r="AF446" i="4"/>
  <c r="AF445" i="4"/>
  <c r="AF444" i="4"/>
  <c r="AF443" i="4"/>
  <c r="AF442" i="4"/>
  <c r="AF441" i="4"/>
  <c r="AF440" i="4"/>
  <c r="AF439" i="4"/>
  <c r="AF438" i="4"/>
  <c r="AF437" i="4"/>
  <c r="AF436" i="4"/>
  <c r="AF435" i="4"/>
  <c r="AF434" i="4"/>
  <c r="AF433" i="4"/>
  <c r="AF432" i="4"/>
  <c r="AF431" i="4"/>
  <c r="AF430" i="4"/>
  <c r="AF429" i="4"/>
  <c r="AF428" i="4"/>
  <c r="AF427" i="4"/>
  <c r="AF426" i="4"/>
  <c r="AF425" i="4"/>
  <c r="AF424" i="4"/>
  <c r="AF423" i="4"/>
  <c r="AF422" i="4"/>
  <c r="AF421" i="4"/>
  <c r="AF420" i="4"/>
  <c r="AF419" i="4"/>
  <c r="AF418" i="4"/>
  <c r="AF417" i="4"/>
  <c r="AF416" i="4"/>
  <c r="AF415" i="4"/>
  <c r="AF414" i="4"/>
  <c r="AF413" i="4"/>
  <c r="AF412" i="4"/>
  <c r="AF411" i="4"/>
  <c r="AF410" i="4"/>
  <c r="AF409" i="4"/>
  <c r="AF408" i="4"/>
  <c r="AF407" i="4"/>
  <c r="AF406" i="4"/>
  <c r="AF405" i="4"/>
  <c r="AF404" i="4"/>
  <c r="AF403" i="4"/>
  <c r="AF402" i="4"/>
  <c r="AF401" i="4"/>
  <c r="AF400" i="4"/>
  <c r="AF399" i="4"/>
  <c r="AF398" i="4"/>
  <c r="AF397" i="4"/>
  <c r="AF396" i="4"/>
  <c r="AF395" i="4"/>
  <c r="AF394" i="4"/>
  <c r="AF393" i="4"/>
  <c r="AF392" i="4"/>
  <c r="AF391" i="4"/>
  <c r="AF390" i="4"/>
  <c r="AF389" i="4"/>
  <c r="AF388" i="4"/>
  <c r="AF387" i="4"/>
  <c r="AF386" i="4"/>
  <c r="AF385" i="4"/>
  <c r="AF384" i="4"/>
  <c r="AF383" i="4"/>
  <c r="AF382" i="4"/>
  <c r="AF381" i="4"/>
  <c r="AF380" i="4"/>
  <c r="AF379" i="4"/>
  <c r="AF378" i="4"/>
  <c r="AF377" i="4"/>
  <c r="AF376" i="4"/>
  <c r="AF375" i="4"/>
  <c r="AF374" i="4"/>
  <c r="AF373" i="4"/>
  <c r="AF372" i="4"/>
  <c r="AF371" i="4"/>
  <c r="AF370" i="4"/>
  <c r="AF369" i="4"/>
  <c r="AF368" i="4"/>
  <c r="AF367" i="4"/>
  <c r="AF366" i="4"/>
  <c r="AF365" i="4"/>
  <c r="AF364" i="4"/>
  <c r="AF363" i="4"/>
  <c r="AF362" i="4"/>
  <c r="AF361" i="4"/>
  <c r="AF360" i="4"/>
  <c r="AF359" i="4"/>
  <c r="AF358" i="4"/>
  <c r="AF357" i="4"/>
  <c r="AF356" i="4"/>
  <c r="AF355" i="4"/>
  <c r="AF354" i="4"/>
  <c r="AF353" i="4"/>
  <c r="AF352" i="4"/>
  <c r="AF351" i="4"/>
  <c r="AF350" i="4"/>
  <c r="AF349" i="4"/>
  <c r="AF348" i="4"/>
  <c r="AF347" i="4"/>
  <c r="AF346" i="4"/>
  <c r="AF345" i="4"/>
  <c r="AF344" i="4"/>
  <c r="AF343" i="4"/>
  <c r="AF342" i="4"/>
  <c r="AF341" i="4"/>
  <c r="AF340" i="4"/>
  <c r="AF339" i="4"/>
  <c r="AF338" i="4"/>
  <c r="AF337" i="4"/>
  <c r="AF336" i="4"/>
  <c r="AF335" i="4"/>
  <c r="AF334" i="4"/>
  <c r="AF333" i="4"/>
  <c r="AF332" i="4"/>
  <c r="AF331" i="4"/>
  <c r="AF330" i="4"/>
  <c r="AF329" i="4"/>
  <c r="AF328" i="4"/>
  <c r="AF327" i="4"/>
  <c r="AF326" i="4"/>
  <c r="AF325" i="4"/>
  <c r="AF324" i="4"/>
  <c r="AF323" i="4"/>
  <c r="AF322" i="4"/>
  <c r="AF321" i="4"/>
  <c r="AF320" i="4"/>
  <c r="AF319" i="4"/>
  <c r="AF318" i="4"/>
  <c r="AF317" i="4"/>
  <c r="AF316" i="4"/>
  <c r="AF315" i="4"/>
  <c r="AF314" i="4"/>
  <c r="AF313" i="4"/>
  <c r="AF312" i="4"/>
  <c r="AF311" i="4"/>
  <c r="AF310" i="4"/>
  <c r="AF309" i="4"/>
  <c r="AF308" i="4"/>
  <c r="AF307" i="4"/>
  <c r="AF306" i="4"/>
  <c r="AF305" i="4"/>
  <c r="AF304" i="4"/>
  <c r="AF303" i="4"/>
  <c r="AF302" i="4"/>
  <c r="AF301" i="4"/>
  <c r="AF300" i="4"/>
  <c r="AF299" i="4"/>
  <c r="AF298" i="4"/>
  <c r="AF297" i="4"/>
  <c r="AF296" i="4"/>
  <c r="AF295" i="4"/>
  <c r="AF294" i="4"/>
  <c r="AF293" i="4"/>
  <c r="AF292" i="4"/>
  <c r="AF291" i="4"/>
  <c r="AF290" i="4"/>
  <c r="AF289" i="4"/>
  <c r="AF288" i="4"/>
  <c r="AF287" i="4"/>
  <c r="AF286" i="4"/>
  <c r="AF285" i="4"/>
  <c r="AF284" i="4"/>
  <c r="AF283" i="4"/>
  <c r="AF282" i="4"/>
  <c r="AF281" i="4"/>
  <c r="AF280" i="4"/>
  <c r="AF279" i="4"/>
  <c r="AF278" i="4"/>
  <c r="AF277" i="4"/>
  <c r="AF276" i="4"/>
  <c r="AF275" i="4"/>
  <c r="AF274" i="4"/>
  <c r="AF273" i="4"/>
  <c r="AF272" i="4"/>
  <c r="AF271" i="4"/>
  <c r="AF270" i="4"/>
  <c r="AF269" i="4"/>
  <c r="AF268" i="4"/>
  <c r="AF267" i="4"/>
  <c r="AF266" i="4"/>
  <c r="AF265" i="4"/>
  <c r="AF264" i="4"/>
  <c r="AF263" i="4"/>
  <c r="AF262" i="4"/>
  <c r="AF261" i="4"/>
  <c r="AF260" i="4"/>
  <c r="AF259" i="4"/>
  <c r="AF258" i="4"/>
  <c r="AF257" i="4"/>
  <c r="AF256" i="4"/>
  <c r="AF255" i="4"/>
  <c r="AF254" i="4"/>
  <c r="AF253" i="4"/>
  <c r="AF252" i="4"/>
  <c r="AF251" i="4"/>
  <c r="AF250" i="4"/>
  <c r="AF249" i="4"/>
  <c r="AF248" i="4"/>
  <c r="AF247" i="4"/>
  <c r="AF246" i="4"/>
  <c r="AF245" i="4"/>
  <c r="AF244" i="4"/>
  <c r="AF243" i="4"/>
  <c r="AF242" i="4"/>
  <c r="AF241" i="4"/>
  <c r="AF240" i="4"/>
  <c r="AF239" i="4"/>
  <c r="AF238" i="4"/>
  <c r="AF237" i="4"/>
  <c r="AF236" i="4"/>
  <c r="AF235" i="4"/>
  <c r="AF234" i="4"/>
  <c r="AF233" i="4"/>
  <c r="AF232" i="4"/>
  <c r="AF231" i="4"/>
  <c r="AF230" i="4"/>
  <c r="AF229" i="4"/>
  <c r="AF228" i="4"/>
  <c r="AF227" i="4"/>
  <c r="AF226" i="4"/>
  <c r="AF225" i="4"/>
  <c r="AF224" i="4"/>
  <c r="AF223" i="4"/>
  <c r="AF222" i="4"/>
  <c r="AF221" i="4"/>
  <c r="AF220" i="4"/>
  <c r="AF219" i="4"/>
  <c r="AF218" i="4"/>
  <c r="AF217" i="4"/>
  <c r="AF216" i="4"/>
  <c r="AF215" i="4"/>
  <c r="AF214" i="4"/>
  <c r="AF213" i="4"/>
  <c r="AF212" i="4"/>
  <c r="AF211" i="4"/>
  <c r="AF210" i="4"/>
  <c r="AF209" i="4"/>
  <c r="AF208" i="4"/>
  <c r="AF207" i="4"/>
  <c r="AF206" i="4"/>
  <c r="AF205" i="4"/>
  <c r="AF204" i="4"/>
  <c r="AF203" i="4"/>
  <c r="AF202" i="4"/>
  <c r="AF201" i="4"/>
  <c r="AF200" i="4"/>
  <c r="AF199" i="4"/>
  <c r="AF198" i="4"/>
  <c r="AF197" i="4"/>
  <c r="AF196" i="4"/>
  <c r="AF195" i="4"/>
  <c r="AF194" i="4"/>
  <c r="AF193" i="4"/>
  <c r="AF192" i="4"/>
  <c r="AF191" i="4"/>
  <c r="AF190" i="4"/>
  <c r="AF189" i="4"/>
  <c r="AF188" i="4"/>
  <c r="AF187" i="4"/>
  <c r="AF186" i="4"/>
  <c r="AF185" i="4"/>
  <c r="AF184" i="4"/>
  <c r="AF183" i="4"/>
  <c r="AF182" i="4"/>
  <c r="AF181" i="4"/>
  <c r="AF180" i="4"/>
  <c r="AF179" i="4"/>
  <c r="AF178" i="4"/>
  <c r="AF177" i="4"/>
  <c r="AF176" i="4"/>
  <c r="AF175" i="4"/>
  <c r="AF174" i="4"/>
  <c r="AF173" i="4"/>
  <c r="AF172" i="4"/>
  <c r="AF171" i="4"/>
  <c r="AF170" i="4"/>
  <c r="AF169" i="4"/>
  <c r="AF168" i="4"/>
  <c r="AF167" i="4"/>
  <c r="AF166" i="4"/>
  <c r="AF165" i="4"/>
  <c r="AF164" i="4"/>
  <c r="AF163" i="4"/>
  <c r="AF162" i="4"/>
  <c r="AF161" i="4"/>
  <c r="AF160" i="4"/>
  <c r="AF159" i="4"/>
  <c r="AF158" i="4"/>
  <c r="AF157" i="4"/>
  <c r="AF156" i="4"/>
  <c r="AF155" i="4"/>
  <c r="AF154" i="4"/>
  <c r="AF153" i="4"/>
  <c r="AF152" i="4"/>
  <c r="AF151" i="4"/>
  <c r="AF150" i="4"/>
  <c r="AF149" i="4"/>
  <c r="AF148" i="4"/>
  <c r="AF147" i="4"/>
  <c r="AF146" i="4"/>
  <c r="AF145" i="4"/>
  <c r="AF144" i="4"/>
  <c r="AF143" i="4"/>
  <c r="AF142" i="4"/>
  <c r="AF141" i="4"/>
  <c r="AF140" i="4"/>
  <c r="AF139" i="4"/>
  <c r="AF138" i="4"/>
  <c r="AF137" i="4"/>
  <c r="AF136" i="4"/>
  <c r="AF135" i="4"/>
  <c r="AF134" i="4"/>
  <c r="AF133" i="4"/>
  <c r="AF132" i="4"/>
  <c r="AF131" i="4"/>
  <c r="AF130" i="4"/>
  <c r="AF129" i="4"/>
  <c r="AF128" i="4"/>
  <c r="AF127" i="4"/>
  <c r="AF126" i="4"/>
  <c r="AF125" i="4"/>
  <c r="AF124" i="4"/>
  <c r="AF123" i="4"/>
  <c r="AF122" i="4"/>
  <c r="AF121" i="4"/>
  <c r="AF120" i="4"/>
  <c r="AF119" i="4"/>
  <c r="AF118" i="4"/>
  <c r="AF117" i="4"/>
  <c r="AF116" i="4"/>
  <c r="AF115" i="4"/>
  <c r="AF114" i="4"/>
  <c r="AF113" i="4"/>
  <c r="AF112" i="4"/>
  <c r="AF111" i="4"/>
  <c r="AF110" i="4"/>
  <c r="AF109" i="4"/>
  <c r="AF108" i="4"/>
  <c r="AF107" i="4"/>
  <c r="AF106" i="4"/>
  <c r="AF105" i="4"/>
  <c r="AF104" i="4"/>
  <c r="AF103" i="4"/>
  <c r="AF102" i="4"/>
  <c r="AF101" i="4"/>
  <c r="AF100" i="4"/>
  <c r="AF99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B642" i="4"/>
  <c r="AB641" i="4"/>
  <c r="AB640" i="4"/>
  <c r="AB639" i="4"/>
  <c r="AB638" i="4"/>
  <c r="AB637" i="4"/>
  <c r="AB636" i="4"/>
  <c r="AB635" i="4"/>
  <c r="AB634" i="4"/>
  <c r="AB633" i="4"/>
  <c r="AB632" i="4"/>
  <c r="AB631" i="4"/>
  <c r="AB630" i="4"/>
  <c r="AB629" i="4"/>
  <c r="AB628" i="4"/>
  <c r="AB627" i="4"/>
  <c r="AB626" i="4"/>
  <c r="AB625" i="4"/>
  <c r="AB624" i="4"/>
  <c r="AB623" i="4"/>
  <c r="AB622" i="4"/>
  <c r="AB621" i="4"/>
  <c r="AB620" i="4"/>
  <c r="AB619" i="4"/>
  <c r="AB618" i="4"/>
  <c r="AB617" i="4"/>
  <c r="AB616" i="4"/>
  <c r="AB615" i="4"/>
  <c r="AB614" i="4"/>
  <c r="AB613" i="4"/>
  <c r="AB612" i="4"/>
  <c r="AB611" i="4"/>
  <c r="AB610" i="4"/>
  <c r="AB609" i="4"/>
  <c r="AB608" i="4"/>
  <c r="AB607" i="4"/>
  <c r="AB606" i="4"/>
  <c r="AB605" i="4"/>
  <c r="AB604" i="4"/>
  <c r="AB603" i="4"/>
  <c r="AB602" i="4"/>
  <c r="AB601" i="4"/>
  <c r="AB600" i="4"/>
  <c r="AB599" i="4"/>
  <c r="AB598" i="4"/>
  <c r="AB597" i="4"/>
  <c r="AB596" i="4"/>
  <c r="AB595" i="4"/>
  <c r="AB594" i="4"/>
  <c r="AB593" i="4"/>
  <c r="AB592" i="4"/>
  <c r="AB591" i="4"/>
  <c r="AB590" i="4"/>
  <c r="AB589" i="4"/>
  <c r="AB588" i="4"/>
  <c r="AB587" i="4"/>
  <c r="AB586" i="4"/>
  <c r="AB585" i="4"/>
  <c r="AB584" i="4"/>
  <c r="AB583" i="4"/>
  <c r="AB582" i="4"/>
  <c r="AB581" i="4"/>
  <c r="AB580" i="4"/>
  <c r="AB579" i="4"/>
  <c r="AB578" i="4"/>
  <c r="AB577" i="4"/>
  <c r="AB576" i="4"/>
  <c r="AB575" i="4"/>
  <c r="AB574" i="4"/>
  <c r="AB573" i="4"/>
  <c r="AB572" i="4"/>
  <c r="AB571" i="4"/>
  <c r="AB570" i="4"/>
  <c r="AB569" i="4"/>
  <c r="AB568" i="4"/>
  <c r="AB567" i="4"/>
  <c r="AB566" i="4"/>
  <c r="AB565" i="4"/>
  <c r="AB564" i="4"/>
  <c r="AB563" i="4"/>
  <c r="AB562" i="4"/>
  <c r="AB561" i="4"/>
  <c r="AB560" i="4"/>
  <c r="AB559" i="4"/>
  <c r="AB558" i="4"/>
  <c r="AB557" i="4"/>
  <c r="AB556" i="4"/>
  <c r="AB555" i="4"/>
  <c r="AB554" i="4"/>
  <c r="AB553" i="4"/>
  <c r="AB552" i="4"/>
  <c r="AB551" i="4"/>
  <c r="AB550" i="4"/>
  <c r="AB549" i="4"/>
  <c r="AB548" i="4"/>
  <c r="AB547" i="4"/>
  <c r="AB546" i="4"/>
  <c r="AB545" i="4"/>
  <c r="AB544" i="4"/>
  <c r="AB543" i="4"/>
  <c r="AB542" i="4"/>
  <c r="AB541" i="4"/>
  <c r="AB540" i="4"/>
  <c r="AB539" i="4"/>
  <c r="AB538" i="4"/>
  <c r="AB537" i="4"/>
  <c r="AB536" i="4"/>
  <c r="AB535" i="4"/>
  <c r="AB534" i="4"/>
  <c r="AB533" i="4"/>
  <c r="AB532" i="4"/>
  <c r="AB531" i="4"/>
  <c r="AB530" i="4"/>
  <c r="AB529" i="4"/>
  <c r="AB528" i="4"/>
  <c r="AB527" i="4"/>
  <c r="AB526" i="4"/>
  <c r="AB525" i="4"/>
  <c r="AB524" i="4"/>
  <c r="AB523" i="4"/>
  <c r="AB522" i="4"/>
  <c r="AB521" i="4"/>
  <c r="AB520" i="4"/>
  <c r="AB519" i="4"/>
  <c r="AB518" i="4"/>
  <c r="AB517" i="4"/>
  <c r="AB516" i="4"/>
  <c r="AB515" i="4"/>
  <c r="AB514" i="4"/>
  <c r="AB513" i="4"/>
  <c r="AB512" i="4"/>
  <c r="AB511" i="4"/>
  <c r="AB510" i="4"/>
  <c r="AB509" i="4"/>
  <c r="AB508" i="4"/>
  <c r="AB507" i="4"/>
  <c r="AB506" i="4"/>
  <c r="AB505" i="4"/>
  <c r="AB504" i="4"/>
  <c r="AB503" i="4"/>
  <c r="AB502" i="4"/>
  <c r="AB501" i="4"/>
  <c r="AB500" i="4"/>
  <c r="AB499" i="4"/>
  <c r="AB498" i="4"/>
  <c r="AB497" i="4"/>
  <c r="AB496" i="4"/>
  <c r="AB495" i="4"/>
  <c r="AB494" i="4"/>
  <c r="AB493" i="4"/>
  <c r="AB492" i="4"/>
  <c r="AB491" i="4"/>
  <c r="AB490" i="4"/>
  <c r="AB489" i="4"/>
  <c r="AB488" i="4"/>
  <c r="AB487" i="4"/>
  <c r="AB486" i="4"/>
  <c r="AB485" i="4"/>
  <c r="AB484" i="4"/>
  <c r="AB483" i="4"/>
  <c r="AB482" i="4"/>
  <c r="AB481" i="4"/>
  <c r="AB480" i="4"/>
  <c r="AB479" i="4"/>
  <c r="AB478" i="4"/>
  <c r="AB477" i="4"/>
  <c r="AB476" i="4"/>
  <c r="AB475" i="4"/>
  <c r="AB474" i="4"/>
  <c r="AB473" i="4"/>
  <c r="AB472" i="4"/>
  <c r="AB471" i="4"/>
  <c r="AB470" i="4"/>
  <c r="AB469" i="4"/>
  <c r="AB468" i="4"/>
  <c r="AB467" i="4"/>
  <c r="AB466" i="4"/>
  <c r="AB465" i="4"/>
  <c r="AB464" i="4"/>
  <c r="AB463" i="4"/>
  <c r="AB462" i="4"/>
  <c r="AB461" i="4"/>
  <c r="AB460" i="4"/>
  <c r="AB459" i="4"/>
  <c r="AB458" i="4"/>
  <c r="AB457" i="4"/>
  <c r="AB456" i="4"/>
  <c r="AB455" i="4"/>
  <c r="AB454" i="4"/>
  <c r="AB453" i="4"/>
  <c r="AB452" i="4"/>
  <c r="AB451" i="4"/>
  <c r="AB450" i="4"/>
  <c r="AB449" i="4"/>
  <c r="AB448" i="4"/>
  <c r="AB447" i="4"/>
  <c r="AB446" i="4"/>
  <c r="AB445" i="4"/>
  <c r="AB444" i="4"/>
  <c r="AB443" i="4"/>
  <c r="AB442" i="4"/>
  <c r="AB441" i="4"/>
  <c r="AB440" i="4"/>
  <c r="AB439" i="4"/>
  <c r="AB438" i="4"/>
  <c r="AB437" i="4"/>
  <c r="AB436" i="4"/>
  <c r="AB435" i="4"/>
  <c r="AB434" i="4"/>
  <c r="AB433" i="4"/>
  <c r="AB432" i="4"/>
  <c r="AB431" i="4"/>
  <c r="AB430" i="4"/>
  <c r="AB429" i="4"/>
  <c r="AB428" i="4"/>
  <c r="AB427" i="4"/>
  <c r="AB426" i="4"/>
  <c r="AB425" i="4"/>
  <c r="AB424" i="4"/>
  <c r="AB423" i="4"/>
  <c r="AB422" i="4"/>
  <c r="AB421" i="4"/>
  <c r="AB420" i="4"/>
  <c r="AB419" i="4"/>
  <c r="AB418" i="4"/>
  <c r="AB417" i="4"/>
  <c r="AB416" i="4"/>
  <c r="AB415" i="4"/>
  <c r="AB414" i="4"/>
  <c r="AB413" i="4"/>
  <c r="AB412" i="4"/>
  <c r="AB411" i="4"/>
  <c r="AB410" i="4"/>
  <c r="AB409" i="4"/>
  <c r="AB408" i="4"/>
  <c r="AB407" i="4"/>
  <c r="AB406" i="4"/>
  <c r="AB405" i="4"/>
  <c r="AB404" i="4"/>
  <c r="AB403" i="4"/>
  <c r="AB402" i="4"/>
  <c r="AB401" i="4"/>
  <c r="AB400" i="4"/>
  <c r="AB399" i="4"/>
  <c r="AB398" i="4"/>
  <c r="AB397" i="4"/>
  <c r="AB396" i="4"/>
  <c r="AB395" i="4"/>
  <c r="AB394" i="4"/>
  <c r="AB393" i="4"/>
  <c r="AB392" i="4"/>
  <c r="AB391" i="4"/>
  <c r="AB390" i="4"/>
  <c r="AB389" i="4"/>
  <c r="AB388" i="4"/>
  <c r="AB387" i="4"/>
  <c r="AB386" i="4"/>
  <c r="AB385" i="4"/>
  <c r="AB384" i="4"/>
  <c r="AB383" i="4"/>
  <c r="AB382" i="4"/>
  <c r="AB381" i="4"/>
  <c r="AB380" i="4"/>
  <c r="AB379" i="4"/>
  <c r="AB378" i="4"/>
  <c r="AB377" i="4"/>
  <c r="AB376" i="4"/>
  <c r="AB375" i="4"/>
  <c r="AB374" i="4"/>
  <c r="AB373" i="4"/>
  <c r="AB372" i="4"/>
  <c r="AB371" i="4"/>
  <c r="AB370" i="4"/>
  <c r="AB369" i="4"/>
  <c r="AB368" i="4"/>
  <c r="AB367" i="4"/>
  <c r="AB366" i="4"/>
  <c r="AB365" i="4"/>
  <c r="AB364" i="4"/>
  <c r="AB363" i="4"/>
  <c r="AB362" i="4"/>
  <c r="AB361" i="4"/>
  <c r="AB360" i="4"/>
  <c r="AB359" i="4"/>
  <c r="AB358" i="4"/>
  <c r="AB357" i="4"/>
  <c r="AB356" i="4"/>
  <c r="AB355" i="4"/>
  <c r="AB354" i="4"/>
  <c r="AB353" i="4"/>
  <c r="AB352" i="4"/>
  <c r="AB351" i="4"/>
  <c r="AB350" i="4"/>
  <c r="AB349" i="4"/>
  <c r="AB348" i="4"/>
  <c r="AB347" i="4"/>
  <c r="AB346" i="4"/>
  <c r="AB345" i="4"/>
  <c r="AB344" i="4"/>
  <c r="AB343" i="4"/>
  <c r="AB342" i="4"/>
  <c r="AB341" i="4"/>
  <c r="AB340" i="4"/>
  <c r="AB339" i="4"/>
  <c r="AB338" i="4"/>
  <c r="AB337" i="4"/>
  <c r="AB336" i="4"/>
  <c r="AB335" i="4"/>
  <c r="AB334" i="4"/>
  <c r="AB333" i="4"/>
  <c r="AB332" i="4"/>
  <c r="AB331" i="4"/>
  <c r="AB330" i="4"/>
  <c r="AB329" i="4"/>
  <c r="AB328" i="4"/>
  <c r="AB327" i="4"/>
  <c r="AB326" i="4"/>
  <c r="AB325" i="4"/>
  <c r="AB324" i="4"/>
  <c r="AB323" i="4"/>
  <c r="AB322" i="4"/>
  <c r="AB321" i="4"/>
  <c r="AB320" i="4"/>
  <c r="AB319" i="4"/>
  <c r="AB318" i="4"/>
  <c r="AB317" i="4"/>
  <c r="AB316" i="4"/>
  <c r="AB315" i="4"/>
  <c r="AB314" i="4"/>
  <c r="AB313" i="4"/>
  <c r="AB312" i="4"/>
  <c r="AB311" i="4"/>
  <c r="AB310" i="4"/>
  <c r="AB309" i="4"/>
  <c r="AB308" i="4"/>
  <c r="AB307" i="4"/>
  <c r="AB306" i="4"/>
  <c r="AB305" i="4"/>
  <c r="AB304" i="4"/>
  <c r="AB303" i="4"/>
  <c r="AB302" i="4"/>
  <c r="AB301" i="4"/>
  <c r="AB300" i="4"/>
  <c r="AB299" i="4"/>
  <c r="AB298" i="4"/>
  <c r="AB297" i="4"/>
  <c r="AB296" i="4"/>
  <c r="AB295" i="4"/>
  <c r="AB294" i="4"/>
  <c r="AB293" i="4"/>
  <c r="AB292" i="4"/>
  <c r="AB291" i="4"/>
  <c r="AB290" i="4"/>
  <c r="AB289" i="4"/>
  <c r="AB288" i="4"/>
  <c r="AB287" i="4"/>
  <c r="AB286" i="4"/>
  <c r="AB285" i="4"/>
  <c r="AB284" i="4"/>
  <c r="AB283" i="4"/>
  <c r="AB282" i="4"/>
  <c r="AB281" i="4"/>
  <c r="AB280" i="4"/>
  <c r="AB279" i="4"/>
  <c r="AB278" i="4"/>
  <c r="AB277" i="4"/>
  <c r="AB276" i="4"/>
  <c r="AB275" i="4"/>
  <c r="AB274" i="4"/>
  <c r="AB273" i="4"/>
  <c r="AB272" i="4"/>
  <c r="AB271" i="4"/>
  <c r="AB270" i="4"/>
  <c r="AB269" i="4"/>
  <c r="AB268" i="4"/>
  <c r="AB267" i="4"/>
  <c r="AB266" i="4"/>
  <c r="AB265" i="4"/>
  <c r="AB264" i="4"/>
  <c r="AB263" i="4"/>
  <c r="AB262" i="4"/>
  <c r="AB261" i="4"/>
  <c r="AB260" i="4"/>
  <c r="AB259" i="4"/>
  <c r="AB258" i="4"/>
  <c r="AB257" i="4"/>
  <c r="AB256" i="4"/>
  <c r="AB255" i="4"/>
  <c r="AB254" i="4"/>
  <c r="AB253" i="4"/>
  <c r="AB252" i="4"/>
  <c r="AB251" i="4"/>
  <c r="AB250" i="4"/>
  <c r="AB249" i="4"/>
  <c r="AB248" i="4"/>
  <c r="AB247" i="4"/>
  <c r="AB246" i="4"/>
  <c r="AB245" i="4"/>
  <c r="AB244" i="4"/>
  <c r="AB243" i="4"/>
  <c r="AB242" i="4"/>
  <c r="AB241" i="4"/>
  <c r="AB240" i="4"/>
  <c r="AB239" i="4"/>
  <c r="AB238" i="4"/>
  <c r="AB237" i="4"/>
  <c r="AB236" i="4"/>
  <c r="AB235" i="4"/>
  <c r="AB234" i="4"/>
  <c r="AB233" i="4"/>
  <c r="AB232" i="4"/>
  <c r="AB231" i="4"/>
  <c r="AB230" i="4"/>
  <c r="AB229" i="4"/>
  <c r="AB228" i="4"/>
  <c r="AB227" i="4"/>
  <c r="AB226" i="4"/>
  <c r="AB225" i="4"/>
  <c r="AB224" i="4"/>
  <c r="AB223" i="4"/>
  <c r="AB222" i="4"/>
  <c r="AB221" i="4"/>
  <c r="AB220" i="4"/>
  <c r="AB219" i="4"/>
  <c r="AB218" i="4"/>
  <c r="AB217" i="4"/>
  <c r="AB216" i="4"/>
  <c r="AB215" i="4"/>
  <c r="AB214" i="4"/>
  <c r="AB213" i="4"/>
  <c r="AB212" i="4"/>
  <c r="AB211" i="4"/>
  <c r="AB210" i="4"/>
  <c r="AB209" i="4"/>
  <c r="AB208" i="4"/>
  <c r="AB207" i="4"/>
  <c r="AB206" i="4"/>
  <c r="AB205" i="4"/>
  <c r="AB204" i="4"/>
  <c r="AB203" i="4"/>
  <c r="AB202" i="4"/>
  <c r="AB201" i="4"/>
  <c r="AB200" i="4"/>
  <c r="AB199" i="4"/>
  <c r="AB198" i="4"/>
  <c r="AB197" i="4"/>
  <c r="AB196" i="4"/>
  <c r="AB195" i="4"/>
  <c r="AB194" i="4"/>
  <c r="AB193" i="4"/>
  <c r="AB192" i="4"/>
  <c r="AB191" i="4"/>
  <c r="AB190" i="4"/>
  <c r="AB189" i="4"/>
  <c r="AB188" i="4"/>
  <c r="AB187" i="4"/>
  <c r="AB186" i="4"/>
  <c r="AB185" i="4"/>
  <c r="AB184" i="4"/>
  <c r="AB183" i="4"/>
  <c r="AB182" i="4"/>
  <c r="AB181" i="4"/>
  <c r="AB180" i="4"/>
  <c r="AB179" i="4"/>
  <c r="AB178" i="4"/>
  <c r="AB177" i="4"/>
  <c r="AB176" i="4"/>
  <c r="AB175" i="4"/>
  <c r="AB174" i="4"/>
  <c r="AB173" i="4"/>
  <c r="AB172" i="4"/>
  <c r="AB171" i="4"/>
  <c r="AB170" i="4"/>
  <c r="AB169" i="4"/>
  <c r="AB168" i="4"/>
  <c r="AB167" i="4"/>
  <c r="AB166" i="4"/>
  <c r="AB165" i="4"/>
  <c r="AB164" i="4"/>
  <c r="AB163" i="4"/>
  <c r="AB162" i="4"/>
  <c r="AB161" i="4"/>
  <c r="AB160" i="4"/>
  <c r="AB159" i="4"/>
  <c r="AB158" i="4"/>
  <c r="AB157" i="4"/>
  <c r="AB156" i="4"/>
  <c r="AB155" i="4"/>
  <c r="AB154" i="4"/>
  <c r="AB153" i="4"/>
  <c r="AB152" i="4"/>
  <c r="AB151" i="4"/>
  <c r="AB150" i="4"/>
  <c r="AB149" i="4"/>
  <c r="AB148" i="4"/>
  <c r="AB147" i="4"/>
  <c r="AB146" i="4"/>
  <c r="AB145" i="4"/>
  <c r="AB144" i="4"/>
  <c r="AB143" i="4"/>
  <c r="AB142" i="4"/>
  <c r="AB141" i="4"/>
  <c r="AB140" i="4"/>
  <c r="AB139" i="4"/>
  <c r="AB138" i="4"/>
  <c r="AB137" i="4"/>
  <c r="AB136" i="4"/>
  <c r="AB135" i="4"/>
  <c r="AB134" i="4"/>
  <c r="AB133" i="4"/>
  <c r="AB132" i="4"/>
  <c r="AB131" i="4"/>
  <c r="AB130" i="4"/>
  <c r="AB129" i="4"/>
  <c r="AB128" i="4"/>
  <c r="AB127" i="4"/>
  <c r="AB126" i="4"/>
  <c r="AB125" i="4"/>
  <c r="AB124" i="4"/>
  <c r="AB123" i="4"/>
  <c r="AB122" i="4"/>
  <c r="AB121" i="4"/>
  <c r="AB120" i="4"/>
  <c r="AB119" i="4"/>
  <c r="AB118" i="4"/>
  <c r="AB117" i="4"/>
  <c r="AB116" i="4"/>
  <c r="AB115" i="4"/>
  <c r="AB114" i="4"/>
  <c r="AB113" i="4"/>
  <c r="AB112" i="4"/>
  <c r="AB111" i="4"/>
  <c r="AB110" i="4"/>
  <c r="AB109" i="4"/>
  <c r="AB108" i="4"/>
  <c r="AB107" i="4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4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AB67" i="4"/>
  <c r="AB66" i="4"/>
  <c r="AB65" i="4"/>
  <c r="AB64" i="4"/>
  <c r="AB63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Y642" i="4"/>
  <c r="Y641" i="4"/>
  <c r="Y640" i="4"/>
  <c r="Y639" i="4"/>
  <c r="Y638" i="4"/>
  <c r="Y637" i="4"/>
  <c r="Y636" i="4"/>
  <c r="Y635" i="4"/>
  <c r="Y634" i="4"/>
  <c r="Y633" i="4"/>
  <c r="Y632" i="4"/>
  <c r="Y631" i="4"/>
  <c r="Y630" i="4"/>
  <c r="Y629" i="4"/>
  <c r="Y628" i="4"/>
  <c r="Y627" i="4"/>
  <c r="Y626" i="4"/>
  <c r="Y625" i="4"/>
  <c r="Y624" i="4"/>
  <c r="Y623" i="4"/>
  <c r="Y622" i="4"/>
  <c r="Y621" i="4"/>
  <c r="Y620" i="4"/>
  <c r="Y619" i="4"/>
  <c r="Y618" i="4"/>
  <c r="Y617" i="4"/>
  <c r="Y616" i="4"/>
  <c r="Y615" i="4"/>
  <c r="Y614" i="4"/>
  <c r="Y613" i="4"/>
  <c r="Y612" i="4"/>
  <c r="Y611" i="4"/>
  <c r="Y610" i="4"/>
  <c r="Y609" i="4"/>
  <c r="Y608" i="4"/>
  <c r="Y607" i="4"/>
  <c r="Y606" i="4"/>
  <c r="Y605" i="4"/>
  <c r="Y604" i="4"/>
  <c r="Y603" i="4"/>
  <c r="Y602" i="4"/>
  <c r="Y601" i="4"/>
  <c r="Y600" i="4"/>
  <c r="Y599" i="4"/>
  <c r="Y598" i="4"/>
  <c r="Y597" i="4"/>
  <c r="Y596" i="4"/>
  <c r="Y595" i="4"/>
  <c r="Y594" i="4"/>
  <c r="Y593" i="4"/>
  <c r="Y592" i="4"/>
  <c r="Y591" i="4"/>
  <c r="Y590" i="4"/>
  <c r="Y589" i="4"/>
  <c r="Y588" i="4"/>
  <c r="Y587" i="4"/>
  <c r="Y586" i="4"/>
  <c r="Y585" i="4"/>
  <c r="Y584" i="4"/>
  <c r="Y583" i="4"/>
  <c r="Y582" i="4"/>
  <c r="Y581" i="4"/>
  <c r="Y580" i="4"/>
  <c r="Y579" i="4"/>
  <c r="Y578" i="4"/>
  <c r="Y577" i="4"/>
  <c r="Y576" i="4"/>
  <c r="Y575" i="4"/>
  <c r="Y574" i="4"/>
  <c r="Y573" i="4"/>
  <c r="Y572" i="4"/>
  <c r="Y571" i="4"/>
  <c r="Y570" i="4"/>
  <c r="Y569" i="4"/>
  <c r="Y568" i="4"/>
  <c r="Y567" i="4"/>
  <c r="Y566" i="4"/>
  <c r="Y565" i="4"/>
  <c r="Y564" i="4"/>
  <c r="Y563" i="4"/>
  <c r="Y562" i="4"/>
  <c r="Y561" i="4"/>
  <c r="Y560" i="4"/>
  <c r="Y559" i="4"/>
  <c r="Y558" i="4"/>
  <c r="Y557" i="4"/>
  <c r="Y556" i="4"/>
  <c r="Y555" i="4"/>
  <c r="Y554" i="4"/>
  <c r="Y553" i="4"/>
  <c r="Y552" i="4"/>
  <c r="Y551" i="4"/>
  <c r="Y550" i="4"/>
  <c r="Y549" i="4"/>
  <c r="Y548" i="4"/>
  <c r="Y547" i="4"/>
  <c r="Y546" i="4"/>
  <c r="Y545" i="4"/>
  <c r="Y544" i="4"/>
  <c r="Y543" i="4"/>
  <c r="Y542" i="4"/>
  <c r="Y541" i="4"/>
  <c r="Y540" i="4"/>
  <c r="Y539" i="4"/>
  <c r="Y538" i="4"/>
  <c r="Y537" i="4"/>
  <c r="Y536" i="4"/>
  <c r="Y535" i="4"/>
  <c r="Y534" i="4"/>
  <c r="Y533" i="4"/>
  <c r="Y532" i="4"/>
  <c r="Y531" i="4"/>
  <c r="Y530" i="4"/>
  <c r="Y529" i="4"/>
  <c r="Y528" i="4"/>
  <c r="Y527" i="4"/>
  <c r="Y526" i="4"/>
  <c r="Y525" i="4"/>
  <c r="Y524" i="4"/>
  <c r="Y523" i="4"/>
  <c r="Y522" i="4"/>
  <c r="Y521" i="4"/>
  <c r="Y520" i="4"/>
  <c r="Y519" i="4"/>
  <c r="Y518" i="4"/>
  <c r="Y517" i="4"/>
  <c r="Y516" i="4"/>
  <c r="Y515" i="4"/>
  <c r="Y514" i="4"/>
  <c r="Y513" i="4"/>
  <c r="Y512" i="4"/>
  <c r="Y511" i="4"/>
  <c r="Y510" i="4"/>
  <c r="Y509" i="4"/>
  <c r="Y508" i="4"/>
  <c r="Y507" i="4"/>
  <c r="Y506" i="4"/>
  <c r="Y505" i="4"/>
  <c r="Y504" i="4"/>
  <c r="Y503" i="4"/>
  <c r="Y502" i="4"/>
  <c r="Y501" i="4"/>
  <c r="Y500" i="4"/>
  <c r="Y499" i="4"/>
  <c r="Y498" i="4"/>
  <c r="Y497" i="4"/>
  <c r="Y496" i="4"/>
  <c r="Y495" i="4"/>
  <c r="Y494" i="4"/>
  <c r="Y493" i="4"/>
  <c r="Y492" i="4"/>
  <c r="Y491" i="4"/>
  <c r="Y490" i="4"/>
  <c r="Y489" i="4"/>
  <c r="Y488" i="4"/>
  <c r="Y487" i="4"/>
  <c r="Y486" i="4"/>
  <c r="Y485" i="4"/>
  <c r="Y484" i="4"/>
  <c r="Y483" i="4"/>
  <c r="Y482" i="4"/>
  <c r="Y481" i="4"/>
  <c r="Y480" i="4"/>
  <c r="Y479" i="4"/>
  <c r="Y478" i="4"/>
  <c r="Y477" i="4"/>
  <c r="Y476" i="4"/>
  <c r="Y475" i="4"/>
  <c r="Y474" i="4"/>
  <c r="Y473" i="4"/>
  <c r="Y472" i="4"/>
  <c r="Y471" i="4"/>
  <c r="Y470" i="4"/>
  <c r="Y469" i="4"/>
  <c r="Y468" i="4"/>
  <c r="Y467" i="4"/>
  <c r="Y466" i="4"/>
  <c r="Y465" i="4"/>
  <c r="Y464" i="4"/>
  <c r="Y463" i="4"/>
  <c r="Y462" i="4"/>
  <c r="Y461" i="4"/>
  <c r="Y460" i="4"/>
  <c r="Y459" i="4"/>
  <c r="Y458" i="4"/>
  <c r="Y457" i="4"/>
  <c r="Y456" i="4"/>
  <c r="Y455" i="4"/>
  <c r="Y454" i="4"/>
  <c r="Y453" i="4"/>
  <c r="Y452" i="4"/>
  <c r="Y451" i="4"/>
  <c r="Y450" i="4"/>
  <c r="Y449" i="4"/>
  <c r="Y448" i="4"/>
  <c r="Y447" i="4"/>
  <c r="Y446" i="4"/>
  <c r="Y445" i="4"/>
  <c r="Y444" i="4"/>
  <c r="Y443" i="4"/>
  <c r="Y442" i="4"/>
  <c r="Y441" i="4"/>
  <c r="Y440" i="4"/>
  <c r="Y439" i="4"/>
  <c r="Y438" i="4"/>
  <c r="Y437" i="4"/>
  <c r="Y436" i="4"/>
  <c r="Y435" i="4"/>
  <c r="Y434" i="4"/>
  <c r="Y433" i="4"/>
  <c r="Y432" i="4"/>
  <c r="Y431" i="4"/>
  <c r="Y430" i="4"/>
  <c r="Y429" i="4"/>
  <c r="Y428" i="4"/>
  <c r="Y427" i="4"/>
  <c r="Y426" i="4"/>
  <c r="Y425" i="4"/>
  <c r="Y424" i="4"/>
  <c r="Y423" i="4"/>
  <c r="Y422" i="4"/>
  <c r="Y421" i="4"/>
  <c r="Y420" i="4"/>
  <c r="Y419" i="4"/>
  <c r="Y418" i="4"/>
  <c r="Y417" i="4"/>
  <c r="Y416" i="4"/>
  <c r="Y415" i="4"/>
  <c r="Y414" i="4"/>
  <c r="Y413" i="4"/>
  <c r="Y412" i="4"/>
  <c r="Y411" i="4"/>
  <c r="Y410" i="4"/>
  <c r="Y409" i="4"/>
  <c r="Y408" i="4"/>
  <c r="Y407" i="4"/>
  <c r="Y406" i="4"/>
  <c r="Y405" i="4"/>
  <c r="Y404" i="4"/>
  <c r="Y403" i="4"/>
  <c r="Y402" i="4"/>
  <c r="Y401" i="4"/>
  <c r="Y400" i="4"/>
  <c r="Y399" i="4"/>
  <c r="Y398" i="4"/>
  <c r="Y397" i="4"/>
  <c r="Y396" i="4"/>
  <c r="Y395" i="4"/>
  <c r="Y394" i="4"/>
  <c r="Y393" i="4"/>
  <c r="Y392" i="4"/>
  <c r="Y391" i="4"/>
  <c r="Y390" i="4"/>
  <c r="Y389" i="4"/>
  <c r="Y388" i="4"/>
  <c r="Y387" i="4"/>
  <c r="Y386" i="4"/>
  <c r="Y385" i="4"/>
  <c r="Y384" i="4"/>
  <c r="Y383" i="4"/>
  <c r="Y382" i="4"/>
  <c r="Y381" i="4"/>
  <c r="Y380" i="4"/>
  <c r="Y379" i="4"/>
  <c r="Y378" i="4"/>
  <c r="Y377" i="4"/>
  <c r="Y376" i="4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49" i="4"/>
  <c r="Y348" i="4"/>
  <c r="Y347" i="4"/>
  <c r="Y346" i="4"/>
  <c r="Y345" i="4"/>
  <c r="Y344" i="4"/>
  <c r="Y343" i="4"/>
  <c r="Y342" i="4"/>
  <c r="Y341" i="4"/>
  <c r="Y340" i="4"/>
  <c r="Y339" i="4"/>
  <c r="Y338" i="4"/>
  <c r="Y337" i="4"/>
  <c r="Y336" i="4"/>
  <c r="Y335" i="4"/>
  <c r="Y334" i="4"/>
  <c r="Y333" i="4"/>
  <c r="Y332" i="4"/>
  <c r="Y331" i="4"/>
  <c r="Y330" i="4"/>
  <c r="Y329" i="4"/>
  <c r="Y328" i="4"/>
  <c r="Y327" i="4"/>
  <c r="Y326" i="4"/>
  <c r="Y325" i="4"/>
  <c r="Y324" i="4"/>
  <c r="Y323" i="4"/>
  <c r="Y322" i="4"/>
  <c r="Y321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304" i="4"/>
  <c r="Y303" i="4"/>
  <c r="Y302" i="4"/>
  <c r="Y301" i="4"/>
  <c r="Y300" i="4"/>
  <c r="Y299" i="4"/>
  <c r="Y298" i="4"/>
  <c r="Y297" i="4"/>
  <c r="Y296" i="4"/>
  <c r="Y295" i="4"/>
  <c r="Y294" i="4"/>
  <c r="Y293" i="4"/>
  <c r="Y292" i="4"/>
  <c r="Y291" i="4"/>
  <c r="Y290" i="4"/>
  <c r="Y289" i="4"/>
  <c r="Y288" i="4"/>
  <c r="Y287" i="4"/>
  <c r="Y286" i="4"/>
  <c r="Y285" i="4"/>
  <c r="Y284" i="4"/>
  <c r="Y283" i="4"/>
  <c r="Y282" i="4"/>
  <c r="Y281" i="4"/>
  <c r="Y280" i="4"/>
  <c r="Y279" i="4"/>
  <c r="Y278" i="4"/>
  <c r="Y277" i="4"/>
  <c r="Y276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61" i="4"/>
  <c r="Y260" i="4"/>
  <c r="Y259" i="4"/>
  <c r="Y258" i="4"/>
  <c r="Y257" i="4"/>
  <c r="Y256" i="4"/>
  <c r="Y255" i="4"/>
  <c r="Y254" i="4"/>
  <c r="Y253" i="4"/>
  <c r="Y252" i="4"/>
  <c r="Y251" i="4"/>
  <c r="Y250" i="4"/>
  <c r="Y249" i="4"/>
  <c r="Y248" i="4"/>
  <c r="Y247" i="4"/>
  <c r="Y246" i="4"/>
  <c r="Y245" i="4"/>
  <c r="Y244" i="4"/>
  <c r="Y243" i="4"/>
  <c r="Y242" i="4"/>
  <c r="Y241" i="4"/>
  <c r="Y240" i="4"/>
  <c r="Y239" i="4"/>
  <c r="Y238" i="4"/>
  <c r="Y237" i="4"/>
  <c r="Y236" i="4"/>
  <c r="Y235" i="4"/>
  <c r="Y234" i="4"/>
  <c r="Y233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218" i="4"/>
  <c r="Y217" i="4"/>
  <c r="Y216" i="4"/>
  <c r="Y215" i="4"/>
  <c r="Y214" i="4"/>
  <c r="Y213" i="4"/>
  <c r="Y212" i="4"/>
  <c r="Y211" i="4"/>
  <c r="Y210" i="4"/>
  <c r="Y209" i="4"/>
  <c r="Y208" i="4"/>
  <c r="Y207" i="4"/>
  <c r="Y206" i="4"/>
  <c r="Y205" i="4"/>
  <c r="Y204" i="4"/>
  <c r="Y203" i="4"/>
  <c r="Y202" i="4"/>
  <c r="Y201" i="4"/>
  <c r="Y200" i="4"/>
  <c r="Y199" i="4"/>
  <c r="Y198" i="4"/>
  <c r="Y197" i="4"/>
  <c r="Y196" i="4"/>
  <c r="Y195" i="4"/>
  <c r="Y194" i="4"/>
  <c r="Y193" i="4"/>
  <c r="Y192" i="4"/>
  <c r="Y191" i="4"/>
  <c r="Y190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75" i="4"/>
  <c r="Y174" i="4"/>
  <c r="Y173" i="4"/>
  <c r="Y172" i="4"/>
  <c r="Y171" i="4"/>
  <c r="Y170" i="4"/>
  <c r="Y169" i="4"/>
  <c r="Y168" i="4"/>
  <c r="Y167" i="4"/>
  <c r="Y166" i="4"/>
  <c r="Y165" i="4"/>
  <c r="Y164" i="4"/>
  <c r="Y163" i="4"/>
  <c r="Y162" i="4"/>
  <c r="Y161" i="4"/>
  <c r="Y160" i="4"/>
  <c r="Y159" i="4"/>
  <c r="Y158" i="4"/>
  <c r="Y157" i="4"/>
  <c r="Y156" i="4"/>
  <c r="Y155" i="4"/>
  <c r="Y154" i="4"/>
  <c r="Y153" i="4"/>
  <c r="Y152" i="4"/>
  <c r="Y151" i="4"/>
  <c r="Y150" i="4"/>
  <c r="Y149" i="4"/>
  <c r="Y148" i="4"/>
  <c r="Y147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U540" i="4"/>
  <c r="U539" i="4"/>
  <c r="U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U514" i="4"/>
  <c r="U513" i="4"/>
  <c r="U512" i="4"/>
  <c r="U511" i="4"/>
  <c r="U510" i="4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R642" i="4"/>
  <c r="R641" i="4"/>
  <c r="R640" i="4"/>
  <c r="R639" i="4"/>
  <c r="R638" i="4"/>
  <c r="R637" i="4"/>
  <c r="R636" i="4"/>
  <c r="R635" i="4"/>
  <c r="R634" i="4"/>
  <c r="R633" i="4"/>
  <c r="R632" i="4"/>
  <c r="R631" i="4"/>
  <c r="R630" i="4"/>
  <c r="R629" i="4"/>
  <c r="R628" i="4"/>
  <c r="R627" i="4"/>
  <c r="R626" i="4"/>
  <c r="R625" i="4"/>
  <c r="R624" i="4"/>
  <c r="R623" i="4"/>
  <c r="R622" i="4"/>
  <c r="R621" i="4"/>
  <c r="R620" i="4"/>
  <c r="R619" i="4"/>
  <c r="R618" i="4"/>
  <c r="R617" i="4"/>
  <c r="R616" i="4"/>
  <c r="R615" i="4"/>
  <c r="R614" i="4"/>
  <c r="R613" i="4"/>
  <c r="R612" i="4"/>
  <c r="R611" i="4"/>
  <c r="R610" i="4"/>
  <c r="R609" i="4"/>
  <c r="R608" i="4"/>
  <c r="R607" i="4"/>
  <c r="R606" i="4"/>
  <c r="R605" i="4"/>
  <c r="R604" i="4"/>
  <c r="R603" i="4"/>
  <c r="R602" i="4"/>
  <c r="R601" i="4"/>
  <c r="R600" i="4"/>
  <c r="R599" i="4"/>
  <c r="R598" i="4"/>
  <c r="R597" i="4"/>
  <c r="R596" i="4"/>
  <c r="R595" i="4"/>
  <c r="R594" i="4"/>
  <c r="R593" i="4"/>
  <c r="R592" i="4"/>
  <c r="R591" i="4"/>
  <c r="R590" i="4"/>
  <c r="R589" i="4"/>
  <c r="R588" i="4"/>
  <c r="R587" i="4"/>
  <c r="R586" i="4"/>
  <c r="R585" i="4"/>
  <c r="R584" i="4"/>
  <c r="R583" i="4"/>
  <c r="R582" i="4"/>
  <c r="R581" i="4"/>
  <c r="R580" i="4"/>
  <c r="R579" i="4"/>
  <c r="R578" i="4"/>
  <c r="R577" i="4"/>
  <c r="R576" i="4"/>
  <c r="R575" i="4"/>
  <c r="R574" i="4"/>
  <c r="R573" i="4"/>
  <c r="R572" i="4"/>
  <c r="R571" i="4"/>
  <c r="R570" i="4"/>
  <c r="R569" i="4"/>
  <c r="R568" i="4"/>
  <c r="R567" i="4"/>
  <c r="R566" i="4"/>
  <c r="R565" i="4"/>
  <c r="R564" i="4"/>
  <c r="R563" i="4"/>
  <c r="R562" i="4"/>
  <c r="R561" i="4"/>
  <c r="R560" i="4"/>
  <c r="R559" i="4"/>
  <c r="R558" i="4"/>
  <c r="R557" i="4"/>
  <c r="R556" i="4"/>
  <c r="R555" i="4"/>
  <c r="R554" i="4"/>
  <c r="R553" i="4"/>
  <c r="R552" i="4"/>
  <c r="R551" i="4"/>
  <c r="R550" i="4"/>
  <c r="R549" i="4"/>
  <c r="R548" i="4"/>
  <c r="R547" i="4"/>
  <c r="R546" i="4"/>
  <c r="R545" i="4"/>
  <c r="R544" i="4"/>
  <c r="R543" i="4"/>
  <c r="R542" i="4"/>
  <c r="R541" i="4"/>
  <c r="R540" i="4"/>
  <c r="R539" i="4"/>
  <c r="R538" i="4"/>
  <c r="R537" i="4"/>
  <c r="R536" i="4"/>
  <c r="R535" i="4"/>
  <c r="R534" i="4"/>
  <c r="R533" i="4"/>
  <c r="R532" i="4"/>
  <c r="R531" i="4"/>
  <c r="R530" i="4"/>
  <c r="R529" i="4"/>
  <c r="R528" i="4"/>
  <c r="R527" i="4"/>
  <c r="R526" i="4"/>
  <c r="R525" i="4"/>
  <c r="R524" i="4"/>
  <c r="R523" i="4"/>
  <c r="R522" i="4"/>
  <c r="R521" i="4"/>
  <c r="R520" i="4"/>
  <c r="R519" i="4"/>
  <c r="R518" i="4"/>
  <c r="R517" i="4"/>
  <c r="R516" i="4"/>
  <c r="R515" i="4"/>
  <c r="R514" i="4"/>
  <c r="R513" i="4"/>
  <c r="R512" i="4"/>
  <c r="R511" i="4"/>
  <c r="R510" i="4"/>
  <c r="R509" i="4"/>
  <c r="R508" i="4"/>
  <c r="R507" i="4"/>
  <c r="R506" i="4"/>
  <c r="R505" i="4"/>
  <c r="R504" i="4"/>
  <c r="R503" i="4"/>
  <c r="R502" i="4"/>
  <c r="R501" i="4"/>
  <c r="R500" i="4"/>
  <c r="R499" i="4"/>
  <c r="R498" i="4"/>
  <c r="R497" i="4"/>
  <c r="R496" i="4"/>
  <c r="R495" i="4"/>
  <c r="R494" i="4"/>
  <c r="R493" i="4"/>
  <c r="R492" i="4"/>
  <c r="R491" i="4"/>
  <c r="R490" i="4"/>
  <c r="R489" i="4"/>
  <c r="R488" i="4"/>
  <c r="R487" i="4"/>
  <c r="R486" i="4"/>
  <c r="R485" i="4"/>
  <c r="R484" i="4"/>
  <c r="R483" i="4"/>
  <c r="R482" i="4"/>
  <c r="R481" i="4"/>
  <c r="R480" i="4"/>
  <c r="R479" i="4"/>
  <c r="R478" i="4"/>
  <c r="R477" i="4"/>
  <c r="R476" i="4"/>
  <c r="R475" i="4"/>
  <c r="R474" i="4"/>
  <c r="R473" i="4"/>
  <c r="R472" i="4"/>
  <c r="R471" i="4"/>
  <c r="R470" i="4"/>
  <c r="R469" i="4"/>
  <c r="R468" i="4"/>
  <c r="R467" i="4"/>
  <c r="R466" i="4"/>
  <c r="R465" i="4"/>
  <c r="R464" i="4"/>
  <c r="R463" i="4"/>
  <c r="R462" i="4"/>
  <c r="R461" i="4"/>
  <c r="R460" i="4"/>
  <c r="R459" i="4"/>
  <c r="R458" i="4"/>
  <c r="R457" i="4"/>
  <c r="R456" i="4"/>
  <c r="R455" i="4"/>
  <c r="R454" i="4"/>
  <c r="R453" i="4"/>
  <c r="R452" i="4"/>
  <c r="R451" i="4"/>
  <c r="R450" i="4"/>
  <c r="R449" i="4"/>
  <c r="R448" i="4"/>
  <c r="R447" i="4"/>
  <c r="R446" i="4"/>
  <c r="R445" i="4"/>
  <c r="R444" i="4"/>
  <c r="R443" i="4"/>
  <c r="R442" i="4"/>
  <c r="R441" i="4"/>
  <c r="R440" i="4"/>
  <c r="R439" i="4"/>
  <c r="R438" i="4"/>
  <c r="R437" i="4"/>
  <c r="R436" i="4"/>
  <c r="R435" i="4"/>
  <c r="R434" i="4"/>
  <c r="R433" i="4"/>
  <c r="R432" i="4"/>
  <c r="R431" i="4"/>
  <c r="R430" i="4"/>
  <c r="R429" i="4"/>
  <c r="R428" i="4"/>
  <c r="R427" i="4"/>
  <c r="R426" i="4"/>
  <c r="R425" i="4"/>
  <c r="R424" i="4"/>
  <c r="R423" i="4"/>
  <c r="R422" i="4"/>
  <c r="R421" i="4"/>
  <c r="R420" i="4"/>
  <c r="R419" i="4"/>
  <c r="R418" i="4"/>
  <c r="R417" i="4"/>
  <c r="R416" i="4"/>
  <c r="R415" i="4"/>
  <c r="R414" i="4"/>
  <c r="R413" i="4"/>
  <c r="R412" i="4"/>
  <c r="R411" i="4"/>
  <c r="R410" i="4"/>
  <c r="R409" i="4"/>
  <c r="R408" i="4"/>
  <c r="R407" i="4"/>
  <c r="R406" i="4"/>
  <c r="R405" i="4"/>
  <c r="R404" i="4"/>
  <c r="R403" i="4"/>
  <c r="R402" i="4"/>
  <c r="R401" i="4"/>
  <c r="R400" i="4"/>
  <c r="R399" i="4"/>
  <c r="R398" i="4"/>
  <c r="R397" i="4"/>
  <c r="R396" i="4"/>
  <c r="R395" i="4"/>
  <c r="R394" i="4"/>
  <c r="R393" i="4"/>
  <c r="R392" i="4"/>
  <c r="R391" i="4"/>
  <c r="R390" i="4"/>
  <c r="R389" i="4"/>
  <c r="R388" i="4"/>
  <c r="R387" i="4"/>
  <c r="R386" i="4"/>
  <c r="R385" i="4"/>
  <c r="R384" i="4"/>
  <c r="R383" i="4"/>
  <c r="R382" i="4"/>
  <c r="R381" i="4"/>
  <c r="R380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306" i="4"/>
  <c r="R305" i="4"/>
  <c r="R304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N642" i="4"/>
  <c r="N641" i="4"/>
  <c r="N640" i="4"/>
  <c r="N639" i="4"/>
  <c r="N638" i="4"/>
  <c r="N637" i="4"/>
  <c r="N636" i="4"/>
  <c r="N635" i="4"/>
  <c r="N634" i="4"/>
  <c r="N633" i="4"/>
  <c r="N632" i="4"/>
  <c r="N631" i="4"/>
  <c r="N630" i="4"/>
  <c r="N629" i="4"/>
  <c r="N628" i="4"/>
  <c r="N627" i="4"/>
  <c r="N626" i="4"/>
  <c r="N625" i="4"/>
  <c r="N624" i="4"/>
  <c r="N623" i="4"/>
  <c r="N622" i="4"/>
  <c r="N621" i="4"/>
  <c r="N620" i="4"/>
  <c r="N619" i="4"/>
  <c r="N618" i="4"/>
  <c r="N617" i="4"/>
  <c r="N616" i="4"/>
  <c r="N615" i="4"/>
  <c r="N614" i="4"/>
  <c r="N613" i="4"/>
  <c r="N612" i="4"/>
  <c r="N611" i="4"/>
  <c r="N610" i="4"/>
  <c r="N609" i="4"/>
  <c r="N608" i="4"/>
  <c r="N607" i="4"/>
  <c r="N606" i="4"/>
  <c r="N605" i="4"/>
  <c r="N604" i="4"/>
  <c r="N603" i="4"/>
  <c r="N602" i="4"/>
  <c r="N601" i="4"/>
  <c r="N600" i="4"/>
  <c r="N599" i="4"/>
  <c r="N598" i="4"/>
  <c r="N597" i="4"/>
  <c r="N596" i="4"/>
  <c r="N595" i="4"/>
  <c r="N594" i="4"/>
  <c r="N593" i="4"/>
  <c r="N592" i="4"/>
  <c r="N591" i="4"/>
  <c r="N590" i="4"/>
  <c r="N589" i="4"/>
  <c r="N588" i="4"/>
  <c r="N587" i="4"/>
  <c r="N586" i="4"/>
  <c r="N585" i="4"/>
  <c r="N584" i="4"/>
  <c r="N583" i="4"/>
  <c r="N582" i="4"/>
  <c r="N581" i="4"/>
  <c r="N580" i="4"/>
  <c r="N579" i="4"/>
  <c r="N578" i="4"/>
  <c r="N577" i="4"/>
  <c r="N576" i="4"/>
  <c r="N575" i="4"/>
  <c r="N574" i="4"/>
  <c r="N573" i="4"/>
  <c r="N572" i="4"/>
  <c r="N571" i="4"/>
  <c r="N570" i="4"/>
  <c r="N569" i="4"/>
  <c r="N568" i="4"/>
  <c r="N567" i="4"/>
  <c r="N566" i="4"/>
  <c r="N565" i="4"/>
  <c r="N564" i="4"/>
  <c r="N563" i="4"/>
  <c r="N562" i="4"/>
  <c r="N561" i="4"/>
  <c r="N560" i="4"/>
  <c r="N559" i="4"/>
  <c r="N558" i="4"/>
  <c r="N557" i="4"/>
  <c r="N556" i="4"/>
  <c r="N555" i="4"/>
  <c r="N554" i="4"/>
  <c r="N553" i="4"/>
  <c r="N552" i="4"/>
  <c r="N551" i="4"/>
  <c r="N550" i="4"/>
  <c r="N549" i="4"/>
  <c r="N548" i="4"/>
  <c r="N547" i="4"/>
  <c r="N546" i="4"/>
  <c r="N545" i="4"/>
  <c r="N544" i="4"/>
  <c r="N543" i="4"/>
  <c r="N542" i="4"/>
  <c r="N541" i="4"/>
  <c r="N540" i="4"/>
  <c r="N539" i="4"/>
  <c r="N538" i="4"/>
  <c r="N537" i="4"/>
  <c r="N536" i="4"/>
  <c r="N535" i="4"/>
  <c r="N534" i="4"/>
  <c r="N533" i="4"/>
  <c r="N532" i="4"/>
  <c r="N531" i="4"/>
  <c r="N530" i="4"/>
  <c r="N529" i="4"/>
  <c r="N528" i="4"/>
  <c r="N527" i="4"/>
  <c r="N526" i="4"/>
  <c r="N525" i="4"/>
  <c r="N524" i="4"/>
  <c r="N523" i="4"/>
  <c r="N522" i="4"/>
  <c r="N521" i="4"/>
  <c r="N520" i="4"/>
  <c r="N519" i="4"/>
  <c r="N518" i="4"/>
  <c r="N517" i="4"/>
  <c r="N516" i="4"/>
  <c r="N515" i="4"/>
  <c r="N514" i="4"/>
  <c r="N513" i="4"/>
  <c r="N512" i="4"/>
  <c r="N511" i="4"/>
  <c r="N510" i="4"/>
  <c r="N509" i="4"/>
  <c r="N508" i="4"/>
  <c r="N507" i="4"/>
  <c r="N506" i="4"/>
  <c r="N505" i="4"/>
  <c r="N504" i="4"/>
  <c r="N503" i="4"/>
  <c r="N502" i="4"/>
  <c r="N501" i="4"/>
  <c r="N500" i="4"/>
  <c r="N499" i="4"/>
  <c r="N498" i="4"/>
  <c r="N497" i="4"/>
  <c r="N496" i="4"/>
  <c r="N495" i="4"/>
  <c r="N494" i="4"/>
  <c r="N493" i="4"/>
  <c r="N492" i="4"/>
  <c r="N491" i="4"/>
  <c r="N490" i="4"/>
  <c r="N489" i="4"/>
  <c r="N488" i="4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72" i="4"/>
  <c r="N471" i="4"/>
  <c r="N470" i="4"/>
  <c r="N469" i="4"/>
  <c r="N468" i="4"/>
  <c r="N467" i="4"/>
  <c r="N466" i="4"/>
  <c r="N465" i="4"/>
  <c r="N464" i="4"/>
  <c r="N463" i="4"/>
  <c r="N462" i="4"/>
  <c r="N461" i="4"/>
  <c r="N460" i="4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6" i="4"/>
  <c r="N435" i="4"/>
  <c r="N434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9" i="4"/>
  <c r="N408" i="4"/>
  <c r="N407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82" i="4"/>
  <c r="N381" i="4"/>
  <c r="N380" i="4"/>
  <c r="N379" i="4"/>
  <c r="N378" i="4"/>
  <c r="N377" i="4"/>
  <c r="N376" i="4"/>
  <c r="N375" i="4"/>
  <c r="N374" i="4"/>
  <c r="N373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7" i="4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O642" i="3"/>
  <c r="O641" i="3"/>
  <c r="O640" i="3"/>
  <c r="O639" i="3"/>
  <c r="O638" i="3"/>
  <c r="O637" i="3"/>
  <c r="O636" i="3"/>
  <c r="O635" i="3"/>
  <c r="O634" i="3"/>
  <c r="O633" i="3"/>
  <c r="O632" i="3"/>
  <c r="O631" i="3"/>
  <c r="O630" i="3"/>
  <c r="O629" i="3"/>
  <c r="O628" i="3"/>
  <c r="O627" i="3"/>
  <c r="O626" i="3"/>
  <c r="O625" i="3"/>
  <c r="O624" i="3"/>
  <c r="O623" i="3"/>
  <c r="O622" i="3"/>
  <c r="O621" i="3"/>
  <c r="O620" i="3"/>
  <c r="O619" i="3"/>
  <c r="O618" i="3"/>
  <c r="O617" i="3"/>
  <c r="O616" i="3"/>
  <c r="O615" i="3"/>
  <c r="O614" i="3"/>
  <c r="O613" i="3"/>
  <c r="O612" i="3"/>
  <c r="O611" i="3"/>
  <c r="O610" i="3"/>
  <c r="O609" i="3"/>
  <c r="O608" i="3"/>
  <c r="O607" i="3"/>
  <c r="O606" i="3"/>
  <c r="O605" i="3"/>
  <c r="O604" i="3"/>
  <c r="O603" i="3"/>
  <c r="O602" i="3"/>
  <c r="O601" i="3"/>
  <c r="O600" i="3"/>
  <c r="O599" i="3"/>
  <c r="O598" i="3"/>
  <c r="O597" i="3"/>
  <c r="O596" i="3"/>
  <c r="O595" i="3"/>
  <c r="O594" i="3"/>
  <c r="O593" i="3"/>
  <c r="O592" i="3"/>
  <c r="O591" i="3"/>
  <c r="O590" i="3"/>
  <c r="O589" i="3"/>
  <c r="O588" i="3"/>
  <c r="O587" i="3"/>
  <c r="O586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7" i="3"/>
  <c r="O566" i="3"/>
  <c r="O565" i="3"/>
  <c r="O564" i="3"/>
  <c r="O563" i="3"/>
  <c r="O562" i="3"/>
  <c r="O561" i="3"/>
  <c r="O560" i="3"/>
  <c r="O559" i="3"/>
  <c r="O558" i="3"/>
  <c r="O557" i="3"/>
  <c r="O556" i="3"/>
  <c r="O555" i="3"/>
  <c r="O554" i="3"/>
  <c r="O553" i="3"/>
  <c r="O552" i="3"/>
  <c r="O551" i="3"/>
  <c r="O550" i="3"/>
  <c r="O549" i="3"/>
  <c r="O548" i="3"/>
  <c r="O547" i="3"/>
  <c r="O546" i="3"/>
  <c r="O545" i="3"/>
  <c r="O544" i="3"/>
  <c r="O543" i="3"/>
  <c r="O542" i="3"/>
  <c r="O541" i="3"/>
  <c r="O540" i="3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S642" i="3"/>
  <c r="S641" i="3"/>
  <c r="S640" i="3"/>
  <c r="S639" i="3"/>
  <c r="S638" i="3"/>
  <c r="S637" i="3"/>
  <c r="S636" i="3"/>
  <c r="S635" i="3"/>
  <c r="S634" i="3"/>
  <c r="S633" i="3"/>
  <c r="S632" i="3"/>
  <c r="S631" i="3"/>
  <c r="S630" i="3"/>
  <c r="S629" i="3"/>
  <c r="S628" i="3"/>
  <c r="S627" i="3"/>
  <c r="S626" i="3"/>
  <c r="S625" i="3"/>
  <c r="S624" i="3"/>
  <c r="S623" i="3"/>
  <c r="S622" i="3"/>
  <c r="S621" i="3"/>
  <c r="S620" i="3"/>
  <c r="S619" i="3"/>
  <c r="S618" i="3"/>
  <c r="S617" i="3"/>
  <c r="S616" i="3"/>
  <c r="S615" i="3"/>
  <c r="S614" i="3"/>
  <c r="S613" i="3"/>
  <c r="S612" i="3"/>
  <c r="S611" i="3"/>
  <c r="S610" i="3"/>
  <c r="S609" i="3"/>
  <c r="S608" i="3"/>
  <c r="S607" i="3"/>
  <c r="S606" i="3"/>
  <c r="S605" i="3"/>
  <c r="S604" i="3"/>
  <c r="S603" i="3"/>
  <c r="S602" i="3"/>
  <c r="S601" i="3"/>
  <c r="S600" i="3"/>
  <c r="S599" i="3"/>
  <c r="S598" i="3"/>
  <c r="S597" i="3"/>
  <c r="S596" i="3"/>
  <c r="S595" i="3"/>
  <c r="S594" i="3"/>
  <c r="S593" i="3"/>
  <c r="S592" i="3"/>
  <c r="S591" i="3"/>
  <c r="S590" i="3"/>
  <c r="S589" i="3"/>
  <c r="S588" i="3"/>
  <c r="S587" i="3"/>
  <c r="S586" i="3"/>
  <c r="S585" i="3"/>
  <c r="S584" i="3"/>
  <c r="S583" i="3"/>
  <c r="S582" i="3"/>
  <c r="S581" i="3"/>
  <c r="S580" i="3"/>
  <c r="S579" i="3"/>
  <c r="S578" i="3"/>
  <c r="S577" i="3"/>
  <c r="S576" i="3"/>
  <c r="S575" i="3"/>
  <c r="S574" i="3"/>
  <c r="S573" i="3"/>
  <c r="S572" i="3"/>
  <c r="S571" i="3"/>
  <c r="S570" i="3"/>
  <c r="S569" i="3"/>
  <c r="S568" i="3"/>
  <c r="S567" i="3"/>
  <c r="S566" i="3"/>
  <c r="S565" i="3"/>
  <c r="S564" i="3"/>
  <c r="S563" i="3"/>
  <c r="S562" i="3"/>
  <c r="S561" i="3"/>
  <c r="S560" i="3"/>
  <c r="S559" i="3"/>
  <c r="S558" i="3"/>
  <c r="S557" i="3"/>
  <c r="S556" i="3"/>
  <c r="S555" i="3"/>
  <c r="S554" i="3"/>
  <c r="S553" i="3"/>
  <c r="S552" i="3"/>
  <c r="S551" i="3"/>
  <c r="S550" i="3"/>
  <c r="S549" i="3"/>
  <c r="S548" i="3"/>
  <c r="S547" i="3"/>
  <c r="S546" i="3"/>
  <c r="S545" i="3"/>
  <c r="S544" i="3"/>
  <c r="S543" i="3"/>
  <c r="S542" i="3"/>
  <c r="S541" i="3"/>
  <c r="S540" i="3"/>
  <c r="S539" i="3"/>
  <c r="S538" i="3"/>
  <c r="S537" i="3"/>
  <c r="S536" i="3"/>
  <c r="S535" i="3"/>
  <c r="S534" i="3"/>
  <c r="S533" i="3"/>
  <c r="S532" i="3"/>
  <c r="S531" i="3"/>
  <c r="S530" i="3"/>
  <c r="S529" i="3"/>
  <c r="S528" i="3"/>
  <c r="S527" i="3"/>
  <c r="S526" i="3"/>
  <c r="S525" i="3"/>
  <c r="S524" i="3"/>
  <c r="S523" i="3"/>
  <c r="S522" i="3"/>
  <c r="S521" i="3"/>
  <c r="S520" i="3"/>
  <c r="S519" i="3"/>
  <c r="S518" i="3"/>
  <c r="S517" i="3"/>
  <c r="S516" i="3"/>
  <c r="S515" i="3"/>
  <c r="S514" i="3"/>
  <c r="S513" i="3"/>
  <c r="S512" i="3"/>
  <c r="S511" i="3"/>
  <c r="S510" i="3"/>
  <c r="S509" i="3"/>
  <c r="S508" i="3"/>
  <c r="S507" i="3"/>
  <c r="S506" i="3"/>
  <c r="S505" i="3"/>
  <c r="S504" i="3"/>
  <c r="S503" i="3"/>
  <c r="S502" i="3"/>
  <c r="S501" i="3"/>
  <c r="S500" i="3"/>
  <c r="S499" i="3"/>
  <c r="S498" i="3"/>
  <c r="S497" i="3"/>
  <c r="S496" i="3"/>
  <c r="S495" i="3"/>
  <c r="S494" i="3"/>
  <c r="S493" i="3"/>
  <c r="S492" i="3"/>
  <c r="S491" i="3"/>
  <c r="S490" i="3"/>
  <c r="S489" i="3"/>
  <c r="S488" i="3"/>
  <c r="S487" i="3"/>
  <c r="S486" i="3"/>
  <c r="S485" i="3"/>
  <c r="S484" i="3"/>
  <c r="S483" i="3"/>
  <c r="S482" i="3"/>
  <c r="S481" i="3"/>
  <c r="S480" i="3"/>
  <c r="S479" i="3"/>
  <c r="S478" i="3"/>
  <c r="S477" i="3"/>
  <c r="S476" i="3"/>
  <c r="S475" i="3"/>
  <c r="S474" i="3"/>
  <c r="S473" i="3"/>
  <c r="S472" i="3"/>
  <c r="S471" i="3"/>
  <c r="S470" i="3"/>
  <c r="S469" i="3"/>
  <c r="S468" i="3"/>
  <c r="S467" i="3"/>
  <c r="S466" i="3"/>
  <c r="S465" i="3"/>
  <c r="S464" i="3"/>
  <c r="S463" i="3"/>
  <c r="S462" i="3"/>
  <c r="S461" i="3"/>
  <c r="S460" i="3"/>
  <c r="S459" i="3"/>
  <c r="S458" i="3"/>
  <c r="S457" i="3"/>
  <c r="S456" i="3"/>
  <c r="S455" i="3"/>
  <c r="S454" i="3"/>
  <c r="S453" i="3"/>
  <c r="S452" i="3"/>
  <c r="S451" i="3"/>
  <c r="S450" i="3"/>
  <c r="S449" i="3"/>
  <c r="S448" i="3"/>
  <c r="S447" i="3"/>
  <c r="S446" i="3"/>
  <c r="S445" i="3"/>
  <c r="S444" i="3"/>
  <c r="S443" i="3"/>
  <c r="S4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4" i="3"/>
  <c r="S413" i="3"/>
  <c r="S412" i="3"/>
  <c r="S411" i="3"/>
  <c r="S410" i="3"/>
  <c r="S409" i="3"/>
  <c r="S408" i="3"/>
  <c r="S407" i="3"/>
  <c r="S4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S393" i="3"/>
  <c r="S392" i="3"/>
  <c r="S391" i="3"/>
  <c r="S390" i="3"/>
  <c r="S389" i="3"/>
  <c r="S388" i="3"/>
  <c r="S387" i="3"/>
  <c r="S386" i="3"/>
  <c r="S385" i="3"/>
  <c r="S384" i="3"/>
  <c r="S383" i="3"/>
  <c r="S382" i="3"/>
  <c r="S381" i="3"/>
  <c r="S380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V642" i="3"/>
  <c r="V641" i="3"/>
  <c r="V640" i="3"/>
  <c r="V639" i="3"/>
  <c r="V638" i="3"/>
  <c r="V637" i="3"/>
  <c r="V636" i="3"/>
  <c r="V635" i="3"/>
  <c r="V634" i="3"/>
  <c r="V633" i="3"/>
  <c r="V632" i="3"/>
  <c r="V631" i="3"/>
  <c r="V630" i="3"/>
  <c r="V629" i="3"/>
  <c r="V628" i="3"/>
  <c r="V627" i="3"/>
  <c r="V626" i="3"/>
  <c r="V625" i="3"/>
  <c r="V624" i="3"/>
  <c r="V623" i="3"/>
  <c r="V622" i="3"/>
  <c r="V621" i="3"/>
  <c r="V620" i="3"/>
  <c r="V619" i="3"/>
  <c r="V618" i="3"/>
  <c r="V617" i="3"/>
  <c r="V616" i="3"/>
  <c r="V615" i="3"/>
  <c r="V614" i="3"/>
  <c r="V613" i="3"/>
  <c r="V612" i="3"/>
  <c r="V611" i="3"/>
  <c r="V610" i="3"/>
  <c r="V609" i="3"/>
  <c r="V608" i="3"/>
  <c r="V607" i="3"/>
  <c r="V606" i="3"/>
  <c r="V605" i="3"/>
  <c r="V604" i="3"/>
  <c r="V603" i="3"/>
  <c r="V602" i="3"/>
  <c r="V601" i="3"/>
  <c r="V600" i="3"/>
  <c r="V599" i="3"/>
  <c r="V598" i="3"/>
  <c r="V597" i="3"/>
  <c r="V596" i="3"/>
  <c r="V595" i="3"/>
  <c r="V594" i="3"/>
  <c r="V593" i="3"/>
  <c r="V592" i="3"/>
  <c r="V591" i="3"/>
  <c r="V590" i="3"/>
  <c r="V589" i="3"/>
  <c r="V588" i="3"/>
  <c r="V587" i="3"/>
  <c r="V586" i="3"/>
  <c r="V585" i="3"/>
  <c r="V584" i="3"/>
  <c r="V583" i="3"/>
  <c r="V582" i="3"/>
  <c r="V581" i="3"/>
  <c r="V580" i="3"/>
  <c r="V579" i="3"/>
  <c r="V578" i="3"/>
  <c r="V577" i="3"/>
  <c r="V576" i="3"/>
  <c r="V575" i="3"/>
  <c r="V574" i="3"/>
  <c r="V573" i="3"/>
  <c r="V572" i="3"/>
  <c r="V571" i="3"/>
  <c r="V570" i="3"/>
  <c r="V569" i="3"/>
  <c r="V568" i="3"/>
  <c r="V567" i="3"/>
  <c r="V566" i="3"/>
  <c r="V565" i="3"/>
  <c r="V564" i="3"/>
  <c r="V563" i="3"/>
  <c r="V562" i="3"/>
  <c r="V561" i="3"/>
  <c r="V560" i="3"/>
  <c r="V559" i="3"/>
  <c r="V558" i="3"/>
  <c r="V557" i="3"/>
  <c r="V556" i="3"/>
  <c r="V555" i="3"/>
  <c r="V554" i="3"/>
  <c r="V553" i="3"/>
  <c r="V552" i="3"/>
  <c r="V551" i="3"/>
  <c r="V550" i="3"/>
  <c r="V549" i="3"/>
  <c r="V548" i="3"/>
  <c r="V547" i="3"/>
  <c r="V546" i="3"/>
  <c r="V545" i="3"/>
  <c r="V544" i="3"/>
  <c r="V543" i="3"/>
  <c r="V542" i="3"/>
  <c r="V541" i="3"/>
  <c r="V540" i="3"/>
  <c r="V539" i="3"/>
  <c r="V538" i="3"/>
  <c r="V537" i="3"/>
  <c r="V536" i="3"/>
  <c r="V535" i="3"/>
  <c r="V534" i="3"/>
  <c r="V533" i="3"/>
  <c r="V532" i="3"/>
  <c r="V531" i="3"/>
  <c r="V530" i="3"/>
  <c r="V529" i="3"/>
  <c r="V528" i="3"/>
  <c r="V527" i="3"/>
  <c r="V526" i="3"/>
  <c r="V525" i="3"/>
  <c r="V524" i="3"/>
  <c r="V523" i="3"/>
  <c r="V522" i="3"/>
  <c r="V521" i="3"/>
  <c r="V520" i="3"/>
  <c r="V519" i="3"/>
  <c r="V518" i="3"/>
  <c r="V517" i="3"/>
  <c r="V516" i="3"/>
  <c r="V515" i="3"/>
  <c r="V514" i="3"/>
  <c r="V513" i="3"/>
  <c r="V512" i="3"/>
  <c r="V511" i="3"/>
  <c r="V510" i="3"/>
  <c r="V509" i="3"/>
  <c r="V508" i="3"/>
  <c r="V507" i="3"/>
  <c r="V506" i="3"/>
  <c r="V505" i="3"/>
  <c r="V504" i="3"/>
  <c r="V503" i="3"/>
  <c r="V502" i="3"/>
  <c r="V501" i="3"/>
  <c r="V500" i="3"/>
  <c r="V499" i="3"/>
  <c r="V498" i="3"/>
  <c r="V497" i="3"/>
  <c r="V496" i="3"/>
  <c r="V495" i="3"/>
  <c r="V494" i="3"/>
  <c r="V493" i="3"/>
  <c r="V492" i="3"/>
  <c r="V491" i="3"/>
  <c r="V490" i="3"/>
  <c r="V489" i="3"/>
  <c r="V488" i="3"/>
  <c r="V487" i="3"/>
  <c r="V486" i="3"/>
  <c r="V485" i="3"/>
  <c r="V484" i="3"/>
  <c r="V483" i="3"/>
  <c r="V482" i="3"/>
  <c r="V481" i="3"/>
  <c r="V480" i="3"/>
  <c r="V479" i="3"/>
  <c r="V478" i="3"/>
  <c r="V477" i="3"/>
  <c r="V476" i="3"/>
  <c r="V475" i="3"/>
  <c r="V474" i="3"/>
  <c r="V473" i="3"/>
  <c r="V472" i="3"/>
  <c r="V471" i="3"/>
  <c r="V470" i="3"/>
  <c r="V469" i="3"/>
  <c r="V468" i="3"/>
  <c r="V467" i="3"/>
  <c r="V466" i="3"/>
  <c r="V465" i="3"/>
  <c r="V464" i="3"/>
  <c r="V463" i="3"/>
  <c r="V462" i="3"/>
  <c r="V461" i="3"/>
  <c r="V460" i="3"/>
  <c r="V459" i="3"/>
  <c r="V458" i="3"/>
  <c r="V457" i="3"/>
  <c r="V456" i="3"/>
  <c r="V455" i="3"/>
  <c r="V454" i="3"/>
  <c r="V453" i="3"/>
  <c r="V452" i="3"/>
  <c r="V451" i="3"/>
  <c r="V450" i="3"/>
  <c r="V449" i="3"/>
  <c r="V448" i="3"/>
  <c r="V447" i="3"/>
  <c r="V446" i="3"/>
  <c r="V445" i="3"/>
  <c r="V444" i="3"/>
  <c r="V443" i="3"/>
  <c r="V442" i="3"/>
  <c r="V441" i="3"/>
  <c r="V440" i="3"/>
  <c r="V439" i="3"/>
  <c r="V438" i="3"/>
  <c r="V437" i="3"/>
  <c r="V436" i="3"/>
  <c r="V435" i="3"/>
  <c r="V434" i="3"/>
  <c r="V433" i="3"/>
  <c r="V432" i="3"/>
  <c r="V431" i="3"/>
  <c r="V430" i="3"/>
  <c r="V429" i="3"/>
  <c r="V428" i="3"/>
  <c r="V427" i="3"/>
  <c r="V426" i="3"/>
  <c r="V425" i="3"/>
  <c r="V424" i="3"/>
  <c r="V423" i="3"/>
  <c r="V422" i="3"/>
  <c r="V421" i="3"/>
  <c r="V420" i="3"/>
  <c r="V419" i="3"/>
  <c r="V418" i="3"/>
  <c r="V417" i="3"/>
  <c r="V416" i="3"/>
  <c r="V415" i="3"/>
  <c r="V414" i="3"/>
  <c r="V413" i="3"/>
  <c r="V412" i="3"/>
  <c r="V411" i="3"/>
  <c r="V410" i="3"/>
  <c r="V409" i="3"/>
  <c r="V408" i="3"/>
  <c r="V407" i="3"/>
  <c r="V406" i="3"/>
  <c r="V405" i="3"/>
  <c r="V404" i="3"/>
  <c r="V403" i="3"/>
  <c r="V402" i="3"/>
  <c r="V401" i="3"/>
  <c r="V400" i="3"/>
  <c r="V399" i="3"/>
  <c r="V398" i="3"/>
  <c r="V397" i="3"/>
  <c r="V396" i="3"/>
  <c r="V395" i="3"/>
  <c r="V394" i="3"/>
  <c r="V393" i="3"/>
  <c r="V392" i="3"/>
  <c r="V391" i="3"/>
  <c r="V390" i="3"/>
  <c r="V389" i="3"/>
  <c r="V388" i="3"/>
  <c r="V387" i="3"/>
  <c r="V386" i="3"/>
  <c r="V385" i="3"/>
  <c r="V384" i="3"/>
  <c r="V383" i="3"/>
  <c r="V382" i="3"/>
  <c r="V381" i="3"/>
  <c r="V380" i="3"/>
  <c r="V379" i="3"/>
  <c r="V378" i="3"/>
  <c r="V377" i="3"/>
  <c r="V376" i="3"/>
  <c r="V375" i="3"/>
  <c r="V374" i="3"/>
  <c r="V373" i="3"/>
  <c r="V372" i="3"/>
  <c r="V371" i="3"/>
  <c r="V370" i="3"/>
  <c r="V369" i="3"/>
  <c r="V368" i="3"/>
  <c r="V367" i="3"/>
  <c r="V366" i="3"/>
  <c r="V365" i="3"/>
  <c r="V364" i="3"/>
  <c r="V363" i="3"/>
  <c r="V362" i="3"/>
  <c r="V361" i="3"/>
  <c r="V360" i="3"/>
  <c r="V359" i="3"/>
  <c r="V358" i="3"/>
  <c r="V357" i="3"/>
  <c r="V356" i="3"/>
  <c r="V355" i="3"/>
  <c r="V354" i="3"/>
  <c r="V353" i="3"/>
  <c r="V352" i="3"/>
  <c r="V351" i="3"/>
  <c r="V350" i="3"/>
  <c r="V349" i="3"/>
  <c r="V348" i="3"/>
  <c r="V347" i="3"/>
  <c r="V346" i="3"/>
  <c r="V345" i="3"/>
  <c r="V344" i="3"/>
  <c r="V343" i="3"/>
  <c r="V342" i="3"/>
  <c r="V341" i="3"/>
  <c r="V340" i="3"/>
  <c r="V339" i="3"/>
  <c r="V338" i="3"/>
  <c r="V337" i="3"/>
  <c r="V336" i="3"/>
  <c r="V335" i="3"/>
  <c r="V334" i="3"/>
  <c r="V333" i="3"/>
  <c r="V332" i="3"/>
  <c r="V331" i="3"/>
  <c r="V330" i="3"/>
  <c r="V329" i="3"/>
  <c r="V328" i="3"/>
  <c r="V327" i="3"/>
  <c r="V326" i="3"/>
  <c r="V325" i="3"/>
  <c r="V324" i="3"/>
  <c r="V323" i="3"/>
  <c r="V322" i="3"/>
  <c r="V321" i="3"/>
  <c r="V320" i="3"/>
  <c r="V319" i="3"/>
  <c r="V318" i="3"/>
  <c r="V317" i="3"/>
  <c r="V316" i="3"/>
  <c r="V315" i="3"/>
  <c r="V314" i="3"/>
  <c r="V313" i="3"/>
  <c r="V312" i="3"/>
  <c r="V311" i="3"/>
  <c r="V310" i="3"/>
  <c r="V309" i="3"/>
  <c r="V308" i="3"/>
  <c r="V307" i="3"/>
  <c r="V306" i="3"/>
  <c r="V305" i="3"/>
  <c r="V304" i="3"/>
  <c r="V303" i="3"/>
  <c r="V302" i="3"/>
  <c r="V301" i="3"/>
  <c r="V300" i="3"/>
  <c r="V299" i="3"/>
  <c r="V298" i="3"/>
  <c r="V297" i="3"/>
  <c r="V296" i="3"/>
  <c r="V295" i="3"/>
  <c r="V294" i="3"/>
  <c r="V293" i="3"/>
  <c r="V292" i="3"/>
  <c r="V291" i="3"/>
  <c r="V290" i="3"/>
  <c r="V289" i="3"/>
  <c r="V288" i="3"/>
  <c r="V287" i="3"/>
  <c r="V286" i="3"/>
  <c r="V285" i="3"/>
  <c r="V284" i="3"/>
  <c r="V283" i="3"/>
  <c r="V282" i="3"/>
  <c r="V281" i="3"/>
  <c r="V280" i="3"/>
  <c r="V279" i="3"/>
  <c r="V278" i="3"/>
  <c r="V277" i="3"/>
  <c r="V276" i="3"/>
  <c r="V275" i="3"/>
  <c r="V274" i="3"/>
  <c r="V273" i="3"/>
  <c r="V272" i="3"/>
  <c r="V271" i="3"/>
  <c r="V270" i="3"/>
  <c r="V269" i="3"/>
  <c r="V268" i="3"/>
  <c r="V267" i="3"/>
  <c r="V266" i="3"/>
  <c r="V265" i="3"/>
  <c r="V264" i="3"/>
  <c r="V263" i="3"/>
  <c r="V262" i="3"/>
  <c r="V261" i="3"/>
  <c r="V260" i="3"/>
  <c r="V259" i="3"/>
  <c r="V258" i="3"/>
  <c r="V257" i="3"/>
  <c r="V256" i="3"/>
  <c r="V255" i="3"/>
  <c r="V254" i="3"/>
  <c r="V253" i="3"/>
  <c r="V252" i="3"/>
  <c r="V251" i="3"/>
  <c r="V250" i="3"/>
  <c r="V249" i="3"/>
  <c r="V248" i="3"/>
  <c r="V247" i="3"/>
  <c r="V246" i="3"/>
  <c r="V245" i="3"/>
  <c r="V244" i="3"/>
  <c r="V243" i="3"/>
  <c r="V242" i="3"/>
  <c r="V241" i="3"/>
  <c r="V240" i="3"/>
  <c r="V239" i="3"/>
  <c r="V238" i="3"/>
  <c r="V237" i="3"/>
  <c r="V236" i="3"/>
  <c r="V235" i="3"/>
  <c r="V234" i="3"/>
  <c r="V233" i="3"/>
  <c r="V232" i="3"/>
  <c r="V231" i="3"/>
  <c r="V230" i="3"/>
  <c r="V229" i="3"/>
  <c r="V228" i="3"/>
  <c r="V227" i="3"/>
  <c r="V226" i="3"/>
  <c r="V225" i="3"/>
  <c r="V224" i="3"/>
  <c r="V223" i="3"/>
  <c r="V222" i="3"/>
  <c r="V221" i="3"/>
  <c r="V220" i="3"/>
  <c r="V219" i="3"/>
  <c r="V218" i="3"/>
  <c r="V217" i="3"/>
  <c r="V216" i="3"/>
  <c r="V215" i="3"/>
  <c r="V214" i="3"/>
  <c r="V213" i="3"/>
  <c r="V212" i="3"/>
  <c r="V211" i="3"/>
  <c r="V210" i="3"/>
  <c r="V209" i="3"/>
  <c r="V208" i="3"/>
  <c r="V207" i="3"/>
  <c r="V206" i="3"/>
  <c r="V205" i="3"/>
  <c r="V204" i="3"/>
  <c r="V203" i="3"/>
  <c r="V202" i="3"/>
  <c r="V201" i="3"/>
  <c r="V200" i="3"/>
  <c r="V199" i="3"/>
  <c r="V198" i="3"/>
  <c r="V197" i="3"/>
  <c r="V196" i="3"/>
  <c r="V195" i="3"/>
  <c r="V194" i="3"/>
  <c r="V193" i="3"/>
  <c r="V192" i="3"/>
  <c r="V191" i="3"/>
  <c r="V190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Z642" i="3"/>
  <c r="Z641" i="3"/>
  <c r="Z640" i="3"/>
  <c r="Z639" i="3"/>
  <c r="Z638" i="3"/>
  <c r="Z637" i="3"/>
  <c r="Z636" i="3"/>
  <c r="Z635" i="3"/>
  <c r="Z634" i="3"/>
  <c r="Z633" i="3"/>
  <c r="Z632" i="3"/>
  <c r="Z631" i="3"/>
  <c r="Z630" i="3"/>
  <c r="Z629" i="3"/>
  <c r="Z628" i="3"/>
  <c r="Z627" i="3"/>
  <c r="Z626" i="3"/>
  <c r="Z625" i="3"/>
  <c r="Z624" i="3"/>
  <c r="Z623" i="3"/>
  <c r="Z622" i="3"/>
  <c r="Z621" i="3"/>
  <c r="Z620" i="3"/>
  <c r="Z619" i="3"/>
  <c r="Z618" i="3"/>
  <c r="Z617" i="3"/>
  <c r="Z616" i="3"/>
  <c r="Z615" i="3"/>
  <c r="Z614" i="3"/>
  <c r="Z613" i="3"/>
  <c r="Z612" i="3"/>
  <c r="Z611" i="3"/>
  <c r="Z610" i="3"/>
  <c r="Z609" i="3"/>
  <c r="Z608" i="3"/>
  <c r="Z607" i="3"/>
  <c r="Z606" i="3"/>
  <c r="Z605" i="3"/>
  <c r="Z604" i="3"/>
  <c r="Z603" i="3"/>
  <c r="Z602" i="3"/>
  <c r="Z601" i="3"/>
  <c r="Z600" i="3"/>
  <c r="Z599" i="3"/>
  <c r="Z598" i="3"/>
  <c r="Z597" i="3"/>
  <c r="Z596" i="3"/>
  <c r="Z595" i="3"/>
  <c r="Z594" i="3"/>
  <c r="Z593" i="3"/>
  <c r="Z592" i="3"/>
  <c r="Z591" i="3"/>
  <c r="Z590" i="3"/>
  <c r="Z589" i="3"/>
  <c r="Z588" i="3"/>
  <c r="Z587" i="3"/>
  <c r="Z586" i="3"/>
  <c r="Z585" i="3"/>
  <c r="Z584" i="3"/>
  <c r="Z583" i="3"/>
  <c r="Z582" i="3"/>
  <c r="Z581" i="3"/>
  <c r="Z580" i="3"/>
  <c r="Z579" i="3"/>
  <c r="Z578" i="3"/>
  <c r="Z577" i="3"/>
  <c r="Z576" i="3"/>
  <c r="Z575" i="3"/>
  <c r="Z574" i="3"/>
  <c r="Z573" i="3"/>
  <c r="Z572" i="3"/>
  <c r="Z571" i="3"/>
  <c r="Z570" i="3"/>
  <c r="Z569" i="3"/>
  <c r="Z568" i="3"/>
  <c r="Z567" i="3"/>
  <c r="Z566" i="3"/>
  <c r="Z565" i="3"/>
  <c r="Z564" i="3"/>
  <c r="Z563" i="3"/>
  <c r="Z562" i="3"/>
  <c r="Z561" i="3"/>
  <c r="Z560" i="3"/>
  <c r="Z559" i="3"/>
  <c r="Z558" i="3"/>
  <c r="Z557" i="3"/>
  <c r="Z556" i="3"/>
  <c r="Z555" i="3"/>
  <c r="Z554" i="3"/>
  <c r="Z553" i="3"/>
  <c r="Z552" i="3"/>
  <c r="Z551" i="3"/>
  <c r="Z550" i="3"/>
  <c r="Z549" i="3"/>
  <c r="Z548" i="3"/>
  <c r="Z547" i="3"/>
  <c r="Z546" i="3"/>
  <c r="Z545" i="3"/>
  <c r="Z544" i="3"/>
  <c r="Z543" i="3"/>
  <c r="Z542" i="3"/>
  <c r="Z541" i="3"/>
  <c r="Z540" i="3"/>
  <c r="Z539" i="3"/>
  <c r="Z538" i="3"/>
  <c r="Z537" i="3"/>
  <c r="Z536" i="3"/>
  <c r="Z535" i="3"/>
  <c r="Z534" i="3"/>
  <c r="Z533" i="3"/>
  <c r="Z532" i="3"/>
  <c r="Z531" i="3"/>
  <c r="Z530" i="3"/>
  <c r="Z529" i="3"/>
  <c r="Z528" i="3"/>
  <c r="Z527" i="3"/>
  <c r="Z526" i="3"/>
  <c r="Z525" i="3"/>
  <c r="Z524" i="3"/>
  <c r="Z523" i="3"/>
  <c r="Z522" i="3"/>
  <c r="Z521" i="3"/>
  <c r="Z520" i="3"/>
  <c r="Z519" i="3"/>
  <c r="Z518" i="3"/>
  <c r="Z517" i="3"/>
  <c r="Z516" i="3"/>
  <c r="Z515" i="3"/>
  <c r="Z514" i="3"/>
  <c r="Z513" i="3"/>
  <c r="Z512" i="3"/>
  <c r="Z511" i="3"/>
  <c r="Z510" i="3"/>
  <c r="Z509" i="3"/>
  <c r="Z508" i="3"/>
  <c r="Z507" i="3"/>
  <c r="Z506" i="3"/>
  <c r="Z505" i="3"/>
  <c r="Z504" i="3"/>
  <c r="Z503" i="3"/>
  <c r="Z502" i="3"/>
  <c r="Z501" i="3"/>
  <c r="Z500" i="3"/>
  <c r="Z499" i="3"/>
  <c r="Z498" i="3"/>
  <c r="Z497" i="3"/>
  <c r="Z496" i="3"/>
  <c r="Z495" i="3"/>
  <c r="Z494" i="3"/>
  <c r="Z493" i="3"/>
  <c r="Z492" i="3"/>
  <c r="Z491" i="3"/>
  <c r="Z490" i="3"/>
  <c r="Z489" i="3"/>
  <c r="Z488" i="3"/>
  <c r="Z487" i="3"/>
  <c r="Z486" i="3"/>
  <c r="Z485" i="3"/>
  <c r="Z484" i="3"/>
  <c r="Z483" i="3"/>
  <c r="Z482" i="3"/>
  <c r="Z481" i="3"/>
  <c r="Z480" i="3"/>
  <c r="Z479" i="3"/>
  <c r="Z478" i="3"/>
  <c r="Z477" i="3"/>
  <c r="Z476" i="3"/>
  <c r="Z475" i="3"/>
  <c r="Z474" i="3"/>
  <c r="Z473" i="3"/>
  <c r="Z472" i="3"/>
  <c r="Z471" i="3"/>
  <c r="Z470" i="3"/>
  <c r="Z469" i="3"/>
  <c r="Z468" i="3"/>
  <c r="Z467" i="3"/>
  <c r="Z466" i="3"/>
  <c r="Z465" i="3"/>
  <c r="Z464" i="3"/>
  <c r="Z463" i="3"/>
  <c r="Z462" i="3"/>
  <c r="Z461" i="3"/>
  <c r="Z460" i="3"/>
  <c r="Z459" i="3"/>
  <c r="Z458" i="3"/>
  <c r="Z457" i="3"/>
  <c r="Z456" i="3"/>
  <c r="Z455" i="3"/>
  <c r="Z454" i="3"/>
  <c r="Z453" i="3"/>
  <c r="Z452" i="3"/>
  <c r="Z451" i="3"/>
  <c r="Z450" i="3"/>
  <c r="Z449" i="3"/>
  <c r="Z448" i="3"/>
  <c r="Z447" i="3"/>
  <c r="Z446" i="3"/>
  <c r="Z445" i="3"/>
  <c r="Z444" i="3"/>
  <c r="Z443" i="3"/>
  <c r="Z442" i="3"/>
  <c r="Z441" i="3"/>
  <c r="Z440" i="3"/>
  <c r="Z439" i="3"/>
  <c r="Z438" i="3"/>
  <c r="Z437" i="3"/>
  <c r="Z436" i="3"/>
  <c r="Z435" i="3"/>
  <c r="Z434" i="3"/>
  <c r="Z433" i="3"/>
  <c r="Z432" i="3"/>
  <c r="Z431" i="3"/>
  <c r="Z430" i="3"/>
  <c r="Z429" i="3"/>
  <c r="Z428" i="3"/>
  <c r="Z427" i="3"/>
  <c r="Z426" i="3"/>
  <c r="Z425" i="3"/>
  <c r="Z424" i="3"/>
  <c r="Z423" i="3"/>
  <c r="Z422" i="3"/>
  <c r="Z421" i="3"/>
  <c r="Z420" i="3"/>
  <c r="Z419" i="3"/>
  <c r="Z418" i="3"/>
  <c r="Z417" i="3"/>
  <c r="Z416" i="3"/>
  <c r="Z415" i="3"/>
  <c r="Z414" i="3"/>
  <c r="Z413" i="3"/>
  <c r="Z412" i="3"/>
  <c r="Z411" i="3"/>
  <c r="Z410" i="3"/>
  <c r="Z409" i="3"/>
  <c r="Z408" i="3"/>
  <c r="Z407" i="3"/>
  <c r="Z406" i="3"/>
  <c r="Z405" i="3"/>
  <c r="Z404" i="3"/>
  <c r="Z403" i="3"/>
  <c r="Z402" i="3"/>
  <c r="Z401" i="3"/>
  <c r="Z400" i="3"/>
  <c r="Z399" i="3"/>
  <c r="Z398" i="3"/>
  <c r="Z397" i="3"/>
  <c r="Z396" i="3"/>
  <c r="Z395" i="3"/>
  <c r="Z394" i="3"/>
  <c r="Z393" i="3"/>
  <c r="Z392" i="3"/>
  <c r="Z391" i="3"/>
  <c r="Z390" i="3"/>
  <c r="Z389" i="3"/>
  <c r="Z388" i="3"/>
  <c r="Z387" i="3"/>
  <c r="Z386" i="3"/>
  <c r="Z385" i="3"/>
  <c r="Z384" i="3"/>
  <c r="Z383" i="3"/>
  <c r="Z382" i="3"/>
  <c r="Z381" i="3"/>
  <c r="Z380" i="3"/>
  <c r="Z379" i="3"/>
  <c r="Z378" i="3"/>
  <c r="Z377" i="3"/>
  <c r="Z376" i="3"/>
  <c r="Z375" i="3"/>
  <c r="Z374" i="3"/>
  <c r="Z373" i="3"/>
  <c r="Z372" i="3"/>
  <c r="Z371" i="3"/>
  <c r="Z370" i="3"/>
  <c r="Z369" i="3"/>
  <c r="Z368" i="3"/>
  <c r="Z367" i="3"/>
  <c r="Z366" i="3"/>
  <c r="Z365" i="3"/>
  <c r="Z364" i="3"/>
  <c r="Z363" i="3"/>
  <c r="Z362" i="3"/>
  <c r="Z361" i="3"/>
  <c r="Z360" i="3"/>
  <c r="Z359" i="3"/>
  <c r="Z358" i="3"/>
  <c r="Z357" i="3"/>
  <c r="Z356" i="3"/>
  <c r="Z355" i="3"/>
  <c r="Z354" i="3"/>
  <c r="Z353" i="3"/>
  <c r="Z352" i="3"/>
  <c r="Z351" i="3"/>
  <c r="Z350" i="3"/>
  <c r="Z349" i="3"/>
  <c r="Z348" i="3"/>
  <c r="Z347" i="3"/>
  <c r="Z346" i="3"/>
  <c r="Z345" i="3"/>
  <c r="Z344" i="3"/>
  <c r="Z343" i="3"/>
  <c r="Z342" i="3"/>
  <c r="Z341" i="3"/>
  <c r="Z340" i="3"/>
  <c r="Z339" i="3"/>
  <c r="Z338" i="3"/>
  <c r="Z337" i="3"/>
  <c r="Z336" i="3"/>
  <c r="Z335" i="3"/>
  <c r="Z334" i="3"/>
  <c r="Z333" i="3"/>
  <c r="Z332" i="3"/>
  <c r="Z331" i="3"/>
  <c r="Z330" i="3"/>
  <c r="Z329" i="3"/>
  <c r="Z328" i="3"/>
  <c r="Z327" i="3"/>
  <c r="Z326" i="3"/>
  <c r="Z325" i="3"/>
  <c r="Z324" i="3"/>
  <c r="Z323" i="3"/>
  <c r="Z322" i="3"/>
  <c r="Z321" i="3"/>
  <c r="Z320" i="3"/>
  <c r="Z319" i="3"/>
  <c r="Z318" i="3"/>
  <c r="Z317" i="3"/>
  <c r="Z316" i="3"/>
  <c r="Z315" i="3"/>
  <c r="Z314" i="3"/>
  <c r="Z313" i="3"/>
  <c r="Z312" i="3"/>
  <c r="Z311" i="3"/>
  <c r="Z310" i="3"/>
  <c r="Z309" i="3"/>
  <c r="Z308" i="3"/>
  <c r="Z307" i="3"/>
  <c r="Z306" i="3"/>
  <c r="Z305" i="3"/>
  <c r="Z304" i="3"/>
  <c r="Z303" i="3"/>
  <c r="Z302" i="3"/>
  <c r="Z301" i="3"/>
  <c r="Z300" i="3"/>
  <c r="Z299" i="3"/>
  <c r="Z298" i="3"/>
  <c r="Z297" i="3"/>
  <c r="Z296" i="3"/>
  <c r="Z295" i="3"/>
  <c r="Z294" i="3"/>
  <c r="Z293" i="3"/>
  <c r="Z292" i="3"/>
  <c r="Z291" i="3"/>
  <c r="Z290" i="3"/>
  <c r="Z289" i="3"/>
  <c r="Z288" i="3"/>
  <c r="Z287" i="3"/>
  <c r="Z286" i="3"/>
  <c r="Z285" i="3"/>
  <c r="Z284" i="3"/>
  <c r="Z283" i="3"/>
  <c r="Z282" i="3"/>
  <c r="Z281" i="3"/>
  <c r="Z280" i="3"/>
  <c r="Z279" i="3"/>
  <c r="Z278" i="3"/>
  <c r="Z277" i="3"/>
  <c r="Z276" i="3"/>
  <c r="Z275" i="3"/>
  <c r="Z274" i="3"/>
  <c r="Z273" i="3"/>
  <c r="Z272" i="3"/>
  <c r="Z271" i="3"/>
  <c r="Z270" i="3"/>
  <c r="Z269" i="3"/>
  <c r="Z268" i="3"/>
  <c r="Z267" i="3"/>
  <c r="Z266" i="3"/>
  <c r="Z265" i="3"/>
  <c r="Z264" i="3"/>
  <c r="Z263" i="3"/>
  <c r="Z262" i="3"/>
  <c r="Z261" i="3"/>
  <c r="Z260" i="3"/>
  <c r="Z259" i="3"/>
  <c r="Z258" i="3"/>
  <c r="Z257" i="3"/>
  <c r="Z256" i="3"/>
  <c r="Z255" i="3"/>
  <c r="Z254" i="3"/>
  <c r="Z253" i="3"/>
  <c r="Z252" i="3"/>
  <c r="Z251" i="3"/>
  <c r="Z250" i="3"/>
  <c r="Z249" i="3"/>
  <c r="Z248" i="3"/>
  <c r="Z247" i="3"/>
  <c r="Z246" i="3"/>
  <c r="Z245" i="3"/>
  <c r="Z244" i="3"/>
  <c r="Z243" i="3"/>
  <c r="Z242" i="3"/>
  <c r="Z241" i="3"/>
  <c r="Z240" i="3"/>
  <c r="Z239" i="3"/>
  <c r="Z238" i="3"/>
  <c r="Z237" i="3"/>
  <c r="Z236" i="3"/>
  <c r="Z235" i="3"/>
  <c r="Z234" i="3"/>
  <c r="Z233" i="3"/>
  <c r="Z232" i="3"/>
  <c r="Z231" i="3"/>
  <c r="Z230" i="3"/>
  <c r="Z229" i="3"/>
  <c r="Z228" i="3"/>
  <c r="Z227" i="3"/>
  <c r="Z226" i="3"/>
  <c r="Z225" i="3"/>
  <c r="Z224" i="3"/>
  <c r="Z223" i="3"/>
  <c r="Z222" i="3"/>
  <c r="Z221" i="3"/>
  <c r="Z220" i="3"/>
  <c r="Z219" i="3"/>
  <c r="Z218" i="3"/>
  <c r="Z217" i="3"/>
  <c r="Z216" i="3"/>
  <c r="Z215" i="3"/>
  <c r="Z214" i="3"/>
  <c r="Z213" i="3"/>
  <c r="Z212" i="3"/>
  <c r="Z211" i="3"/>
  <c r="Z210" i="3"/>
  <c r="Z209" i="3"/>
  <c r="Z208" i="3"/>
  <c r="Z207" i="3"/>
  <c r="Z206" i="3"/>
  <c r="Z205" i="3"/>
  <c r="Z204" i="3"/>
  <c r="Z203" i="3"/>
  <c r="Z202" i="3"/>
  <c r="Z201" i="3"/>
  <c r="Z200" i="3"/>
  <c r="Z199" i="3"/>
  <c r="Z198" i="3"/>
  <c r="Z197" i="3"/>
  <c r="Z196" i="3"/>
  <c r="Z195" i="3"/>
  <c r="Z194" i="3"/>
  <c r="Z193" i="3"/>
  <c r="Z192" i="3"/>
  <c r="Z191" i="3"/>
  <c r="Z190" i="3"/>
  <c r="Z189" i="3"/>
  <c r="Z188" i="3"/>
  <c r="Z187" i="3"/>
  <c r="Z186" i="3"/>
  <c r="Z185" i="3"/>
  <c r="Z184" i="3"/>
  <c r="Z183" i="3"/>
  <c r="Z182" i="3"/>
  <c r="Z181" i="3"/>
  <c r="Z180" i="3"/>
  <c r="Z179" i="3"/>
  <c r="Z178" i="3"/>
  <c r="Z177" i="3"/>
  <c r="Z176" i="3"/>
  <c r="Z175" i="3"/>
  <c r="Z174" i="3"/>
  <c r="Z173" i="3"/>
  <c r="Z172" i="3"/>
  <c r="Z171" i="3"/>
  <c r="Z170" i="3"/>
  <c r="Z169" i="3"/>
  <c r="Z168" i="3"/>
  <c r="Z167" i="3"/>
  <c r="Z166" i="3"/>
  <c r="Z165" i="3"/>
  <c r="Z164" i="3"/>
  <c r="Z163" i="3"/>
  <c r="Z162" i="3"/>
  <c r="Z161" i="3"/>
  <c r="Z160" i="3"/>
  <c r="Z159" i="3"/>
  <c r="Z158" i="3"/>
  <c r="Z157" i="3"/>
  <c r="Z156" i="3"/>
  <c r="Z155" i="3"/>
  <c r="Z154" i="3"/>
  <c r="Z153" i="3"/>
  <c r="Z152" i="3"/>
  <c r="Z151" i="3"/>
  <c r="Z150" i="3"/>
  <c r="Z149" i="3"/>
  <c r="Z148" i="3"/>
  <c r="Z147" i="3"/>
  <c r="Z146" i="3"/>
  <c r="Z145" i="3"/>
  <c r="Z144" i="3"/>
  <c r="Z143" i="3"/>
  <c r="Z142" i="3"/>
  <c r="Z141" i="3"/>
  <c r="Z140" i="3"/>
  <c r="Z139" i="3"/>
  <c r="Z138" i="3"/>
  <c r="Z137" i="3"/>
  <c r="Z136" i="3"/>
  <c r="Z135" i="3"/>
  <c r="Z134" i="3"/>
  <c r="Z133" i="3"/>
  <c r="Z132" i="3"/>
  <c r="Z131" i="3"/>
  <c r="Z130" i="3"/>
  <c r="Z129" i="3"/>
  <c r="Z128" i="3"/>
  <c r="Z127" i="3"/>
  <c r="Z126" i="3"/>
  <c r="Z125" i="3"/>
  <c r="Z124" i="3"/>
  <c r="Z123" i="3"/>
  <c r="Z122" i="3"/>
  <c r="Z121" i="3"/>
  <c r="Z120" i="3"/>
  <c r="Z119" i="3"/>
  <c r="Z118" i="3"/>
  <c r="Z117" i="3"/>
  <c r="Z116" i="3"/>
  <c r="Z115" i="3"/>
  <c r="Z114" i="3"/>
  <c r="Z113" i="3"/>
  <c r="Z112" i="3"/>
  <c r="Z111" i="3"/>
  <c r="Z1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Z96" i="3"/>
  <c r="Z95" i="3"/>
  <c r="Z94" i="3"/>
  <c r="Z93" i="3"/>
  <c r="Z92" i="3"/>
  <c r="Z91" i="3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AC642" i="3"/>
  <c r="AC641" i="3"/>
  <c r="AC640" i="3"/>
  <c r="AC639" i="3"/>
  <c r="AC638" i="3"/>
  <c r="AC637" i="3"/>
  <c r="AC636" i="3"/>
  <c r="AC635" i="3"/>
  <c r="AC634" i="3"/>
  <c r="AC633" i="3"/>
  <c r="AC632" i="3"/>
  <c r="AC631" i="3"/>
  <c r="AC630" i="3"/>
  <c r="AC629" i="3"/>
  <c r="AC628" i="3"/>
  <c r="AC627" i="3"/>
  <c r="AC626" i="3"/>
  <c r="AC625" i="3"/>
  <c r="AC624" i="3"/>
  <c r="AC623" i="3"/>
  <c r="AC622" i="3"/>
  <c r="AC621" i="3"/>
  <c r="AC620" i="3"/>
  <c r="AC619" i="3"/>
  <c r="AC618" i="3"/>
  <c r="AC617" i="3"/>
  <c r="AC616" i="3"/>
  <c r="AC615" i="3"/>
  <c r="AC614" i="3"/>
  <c r="AC613" i="3"/>
  <c r="AC612" i="3"/>
  <c r="AC611" i="3"/>
  <c r="AC610" i="3"/>
  <c r="AC609" i="3"/>
  <c r="AC608" i="3"/>
  <c r="AC607" i="3"/>
  <c r="AC606" i="3"/>
  <c r="AC605" i="3"/>
  <c r="AC604" i="3"/>
  <c r="AC603" i="3"/>
  <c r="AC602" i="3"/>
  <c r="AC601" i="3"/>
  <c r="AC600" i="3"/>
  <c r="AC599" i="3"/>
  <c r="AC598" i="3"/>
  <c r="AC597" i="3"/>
  <c r="AC596" i="3"/>
  <c r="AC595" i="3"/>
  <c r="AC594" i="3"/>
  <c r="AC593" i="3"/>
  <c r="AC592" i="3"/>
  <c r="AC591" i="3"/>
  <c r="AC590" i="3"/>
  <c r="AC589" i="3"/>
  <c r="AC588" i="3"/>
  <c r="AC587" i="3"/>
  <c r="AC586" i="3"/>
  <c r="AC585" i="3"/>
  <c r="AC584" i="3"/>
  <c r="AC583" i="3"/>
  <c r="AC582" i="3"/>
  <c r="AC581" i="3"/>
  <c r="AC580" i="3"/>
  <c r="AC579" i="3"/>
  <c r="AC578" i="3"/>
  <c r="AC577" i="3"/>
  <c r="AC576" i="3"/>
  <c r="AC575" i="3"/>
  <c r="AC574" i="3"/>
  <c r="AC573" i="3"/>
  <c r="AC572" i="3"/>
  <c r="AC571" i="3"/>
  <c r="AC570" i="3"/>
  <c r="AC569" i="3"/>
  <c r="AC568" i="3"/>
  <c r="AC567" i="3"/>
  <c r="AC566" i="3"/>
  <c r="AC565" i="3"/>
  <c r="AC564" i="3"/>
  <c r="AC563" i="3"/>
  <c r="AC562" i="3"/>
  <c r="AC561" i="3"/>
  <c r="AC560" i="3"/>
  <c r="AC559" i="3"/>
  <c r="AC558" i="3"/>
  <c r="AC557" i="3"/>
  <c r="AC556" i="3"/>
  <c r="AC555" i="3"/>
  <c r="AC554" i="3"/>
  <c r="AC553" i="3"/>
  <c r="AC552" i="3"/>
  <c r="AC551" i="3"/>
  <c r="AC550" i="3"/>
  <c r="AC549" i="3"/>
  <c r="AC548" i="3"/>
  <c r="AC547" i="3"/>
  <c r="AC546" i="3"/>
  <c r="AC545" i="3"/>
  <c r="AC544" i="3"/>
  <c r="AC543" i="3"/>
  <c r="AC542" i="3"/>
  <c r="AC541" i="3"/>
  <c r="AC540" i="3"/>
  <c r="AC539" i="3"/>
  <c r="AC538" i="3"/>
  <c r="AC537" i="3"/>
  <c r="AC536" i="3"/>
  <c r="AC535" i="3"/>
  <c r="AC534" i="3"/>
  <c r="AC533" i="3"/>
  <c r="AC532" i="3"/>
  <c r="AC531" i="3"/>
  <c r="AC530" i="3"/>
  <c r="AC529" i="3"/>
  <c r="AC528" i="3"/>
  <c r="AC527" i="3"/>
  <c r="AC526" i="3"/>
  <c r="AC525" i="3"/>
  <c r="AC524" i="3"/>
  <c r="AC523" i="3"/>
  <c r="AC522" i="3"/>
  <c r="AC521" i="3"/>
  <c r="AC520" i="3"/>
  <c r="AC519" i="3"/>
  <c r="AC518" i="3"/>
  <c r="AC517" i="3"/>
  <c r="AC516" i="3"/>
  <c r="AC515" i="3"/>
  <c r="AC514" i="3"/>
  <c r="AC513" i="3"/>
  <c r="AC512" i="3"/>
  <c r="AC511" i="3"/>
  <c r="AC510" i="3"/>
  <c r="AC509" i="3"/>
  <c r="AC508" i="3"/>
  <c r="AC507" i="3"/>
  <c r="AC506" i="3"/>
  <c r="AC505" i="3"/>
  <c r="AC504" i="3"/>
  <c r="AC503" i="3"/>
  <c r="AC502" i="3"/>
  <c r="AC501" i="3"/>
  <c r="AC500" i="3"/>
  <c r="AC499" i="3"/>
  <c r="AC498" i="3"/>
  <c r="AC497" i="3"/>
  <c r="AC496" i="3"/>
  <c r="AC495" i="3"/>
  <c r="AC494" i="3"/>
  <c r="AC493" i="3"/>
  <c r="AC492" i="3"/>
  <c r="AC491" i="3"/>
  <c r="AC490" i="3"/>
  <c r="AC489" i="3"/>
  <c r="AC488" i="3"/>
  <c r="AC487" i="3"/>
  <c r="AC486" i="3"/>
  <c r="AC485" i="3"/>
  <c r="AC484" i="3"/>
  <c r="AC483" i="3"/>
  <c r="AC482" i="3"/>
  <c r="AC481" i="3"/>
  <c r="AC480" i="3"/>
  <c r="AC479" i="3"/>
  <c r="AC478" i="3"/>
  <c r="AC477" i="3"/>
  <c r="AC476" i="3"/>
  <c r="AC475" i="3"/>
  <c r="AC474" i="3"/>
  <c r="AC473" i="3"/>
  <c r="AC472" i="3"/>
  <c r="AC471" i="3"/>
  <c r="AC470" i="3"/>
  <c r="AC469" i="3"/>
  <c r="AC468" i="3"/>
  <c r="AC467" i="3"/>
  <c r="AC466" i="3"/>
  <c r="AC465" i="3"/>
  <c r="AC464" i="3"/>
  <c r="AC463" i="3"/>
  <c r="AC462" i="3"/>
  <c r="AC461" i="3"/>
  <c r="AC460" i="3"/>
  <c r="AC459" i="3"/>
  <c r="AC458" i="3"/>
  <c r="AC457" i="3"/>
  <c r="AC456" i="3"/>
  <c r="AC455" i="3"/>
  <c r="AC454" i="3"/>
  <c r="AC453" i="3"/>
  <c r="AC452" i="3"/>
  <c r="AC451" i="3"/>
  <c r="AC450" i="3"/>
  <c r="AC449" i="3"/>
  <c r="AC448" i="3"/>
  <c r="AC447" i="3"/>
  <c r="AC446" i="3"/>
  <c r="AC445" i="3"/>
  <c r="AC444" i="3"/>
  <c r="AC443" i="3"/>
  <c r="AC442" i="3"/>
  <c r="AC441" i="3"/>
  <c r="AC440" i="3"/>
  <c r="AC439" i="3"/>
  <c r="AC438" i="3"/>
  <c r="AC437" i="3"/>
  <c r="AC436" i="3"/>
  <c r="AC435" i="3"/>
  <c r="AC434" i="3"/>
  <c r="AC433" i="3"/>
  <c r="AC432" i="3"/>
  <c r="AC431" i="3"/>
  <c r="AC430" i="3"/>
  <c r="AC429" i="3"/>
  <c r="AC428" i="3"/>
  <c r="AC427" i="3"/>
  <c r="AC426" i="3"/>
  <c r="AC425" i="3"/>
  <c r="AC424" i="3"/>
  <c r="AC423" i="3"/>
  <c r="AC422" i="3"/>
  <c r="AC421" i="3"/>
  <c r="AC420" i="3"/>
  <c r="AC419" i="3"/>
  <c r="AC418" i="3"/>
  <c r="AC417" i="3"/>
  <c r="AC416" i="3"/>
  <c r="AC415" i="3"/>
  <c r="AC414" i="3"/>
  <c r="AC413" i="3"/>
  <c r="AC412" i="3"/>
  <c r="AC411" i="3"/>
  <c r="AC410" i="3"/>
  <c r="AC409" i="3"/>
  <c r="AC408" i="3"/>
  <c r="AC407" i="3"/>
  <c r="AC406" i="3"/>
  <c r="AC405" i="3"/>
  <c r="AC404" i="3"/>
  <c r="AC403" i="3"/>
  <c r="AC402" i="3"/>
  <c r="AC401" i="3"/>
  <c r="AC400" i="3"/>
  <c r="AC399" i="3"/>
  <c r="AC398" i="3"/>
  <c r="AC397" i="3"/>
  <c r="AC396" i="3"/>
  <c r="AC395" i="3"/>
  <c r="AC394" i="3"/>
  <c r="AC393" i="3"/>
  <c r="AC392" i="3"/>
  <c r="AC391" i="3"/>
  <c r="AC390" i="3"/>
  <c r="AC389" i="3"/>
  <c r="AC388" i="3"/>
  <c r="AC387" i="3"/>
  <c r="AC386" i="3"/>
  <c r="AC385" i="3"/>
  <c r="AC384" i="3"/>
  <c r="AC383" i="3"/>
  <c r="AC382" i="3"/>
  <c r="AC381" i="3"/>
  <c r="AC380" i="3"/>
  <c r="AC379" i="3"/>
  <c r="AC378" i="3"/>
  <c r="AC377" i="3"/>
  <c r="AC376" i="3"/>
  <c r="AC375" i="3"/>
  <c r="AC374" i="3"/>
  <c r="AC373" i="3"/>
  <c r="AC372" i="3"/>
  <c r="AC371" i="3"/>
  <c r="AC370" i="3"/>
  <c r="AC369" i="3"/>
  <c r="AC368" i="3"/>
  <c r="AC367" i="3"/>
  <c r="AC366" i="3"/>
  <c r="AC365" i="3"/>
  <c r="AC364" i="3"/>
  <c r="AC363" i="3"/>
  <c r="AC362" i="3"/>
  <c r="AC361" i="3"/>
  <c r="AC360" i="3"/>
  <c r="AC359" i="3"/>
  <c r="AC358" i="3"/>
  <c r="AC357" i="3"/>
  <c r="AC356" i="3"/>
  <c r="AC355" i="3"/>
  <c r="AC354" i="3"/>
  <c r="AC353" i="3"/>
  <c r="AC352" i="3"/>
  <c r="AC351" i="3"/>
  <c r="AC350" i="3"/>
  <c r="AC349" i="3"/>
  <c r="AC348" i="3"/>
  <c r="AC347" i="3"/>
  <c r="AC346" i="3"/>
  <c r="AC345" i="3"/>
  <c r="AC344" i="3"/>
  <c r="AC343" i="3"/>
  <c r="AC342" i="3"/>
  <c r="AC341" i="3"/>
  <c r="AC340" i="3"/>
  <c r="AC339" i="3"/>
  <c r="AC338" i="3"/>
  <c r="AC337" i="3"/>
  <c r="AC336" i="3"/>
  <c r="AC335" i="3"/>
  <c r="AC334" i="3"/>
  <c r="AC333" i="3"/>
  <c r="AC332" i="3"/>
  <c r="AC331" i="3"/>
  <c r="AC330" i="3"/>
  <c r="AC329" i="3"/>
  <c r="AC328" i="3"/>
  <c r="AC327" i="3"/>
  <c r="AC326" i="3"/>
  <c r="AC325" i="3"/>
  <c r="AC324" i="3"/>
  <c r="AC323" i="3"/>
  <c r="AC322" i="3"/>
  <c r="AC321" i="3"/>
  <c r="AC320" i="3"/>
  <c r="AC319" i="3"/>
  <c r="AC318" i="3"/>
  <c r="AC317" i="3"/>
  <c r="AC316" i="3"/>
  <c r="AC315" i="3"/>
  <c r="AC314" i="3"/>
  <c r="AC313" i="3"/>
  <c r="AC312" i="3"/>
  <c r="AC311" i="3"/>
  <c r="AC310" i="3"/>
  <c r="AC309" i="3"/>
  <c r="AC308" i="3"/>
  <c r="AC307" i="3"/>
  <c r="AC306" i="3"/>
  <c r="AC305" i="3"/>
  <c r="AC304" i="3"/>
  <c r="AC303" i="3"/>
  <c r="AC302" i="3"/>
  <c r="AC301" i="3"/>
  <c r="AC300" i="3"/>
  <c r="AC299" i="3"/>
  <c r="AC298" i="3"/>
  <c r="AC297" i="3"/>
  <c r="AC296" i="3"/>
  <c r="AC295" i="3"/>
  <c r="AC294" i="3"/>
  <c r="AC293" i="3"/>
  <c r="AC292" i="3"/>
  <c r="AC291" i="3"/>
  <c r="AC290" i="3"/>
  <c r="AC289" i="3"/>
  <c r="AC288" i="3"/>
  <c r="AC287" i="3"/>
  <c r="AC286" i="3"/>
  <c r="AC285" i="3"/>
  <c r="AC284" i="3"/>
  <c r="AC283" i="3"/>
  <c r="AC282" i="3"/>
  <c r="AC281" i="3"/>
  <c r="AC280" i="3"/>
  <c r="AC279" i="3"/>
  <c r="AC278" i="3"/>
  <c r="AC277" i="3"/>
  <c r="AC276" i="3"/>
  <c r="AC275" i="3"/>
  <c r="AC274" i="3"/>
  <c r="AC273" i="3"/>
  <c r="AC272" i="3"/>
  <c r="AC271" i="3"/>
  <c r="AC270" i="3"/>
  <c r="AC269" i="3"/>
  <c r="AC268" i="3"/>
  <c r="AC267" i="3"/>
  <c r="AC266" i="3"/>
  <c r="AC265" i="3"/>
  <c r="AC264" i="3"/>
  <c r="AC263" i="3"/>
  <c r="AC262" i="3"/>
  <c r="AC261" i="3"/>
  <c r="AC260" i="3"/>
  <c r="AC259" i="3"/>
  <c r="AC258" i="3"/>
  <c r="AC257" i="3"/>
  <c r="AC256" i="3"/>
  <c r="AC255" i="3"/>
  <c r="AC254" i="3"/>
  <c r="AC253" i="3"/>
  <c r="AC252" i="3"/>
  <c r="AC251" i="3"/>
  <c r="AC250" i="3"/>
  <c r="AC249" i="3"/>
  <c r="AC248" i="3"/>
  <c r="AC247" i="3"/>
  <c r="AC246" i="3"/>
  <c r="AC245" i="3"/>
  <c r="AC244" i="3"/>
  <c r="AC243" i="3"/>
  <c r="AC242" i="3"/>
  <c r="AC241" i="3"/>
  <c r="AC240" i="3"/>
  <c r="AC239" i="3"/>
  <c r="AC238" i="3"/>
  <c r="AC237" i="3"/>
  <c r="AC236" i="3"/>
  <c r="AC235" i="3"/>
  <c r="AC234" i="3"/>
  <c r="AC233" i="3"/>
  <c r="AC232" i="3"/>
  <c r="AC231" i="3"/>
  <c r="AC230" i="3"/>
  <c r="AC229" i="3"/>
  <c r="AC228" i="3"/>
  <c r="AC227" i="3"/>
  <c r="AC226" i="3"/>
  <c r="AC225" i="3"/>
  <c r="AC224" i="3"/>
  <c r="AC223" i="3"/>
  <c r="AC222" i="3"/>
  <c r="AC221" i="3"/>
  <c r="AC220" i="3"/>
  <c r="AC219" i="3"/>
  <c r="AC218" i="3"/>
  <c r="AC217" i="3"/>
  <c r="AC216" i="3"/>
  <c r="AC215" i="3"/>
  <c r="AC214" i="3"/>
  <c r="AC213" i="3"/>
  <c r="AC212" i="3"/>
  <c r="AC211" i="3"/>
  <c r="AC210" i="3"/>
  <c r="AC209" i="3"/>
  <c r="AC208" i="3"/>
  <c r="AC207" i="3"/>
  <c r="AC206" i="3"/>
  <c r="AC205" i="3"/>
  <c r="AC204" i="3"/>
  <c r="AC203" i="3"/>
  <c r="AC202" i="3"/>
  <c r="AC201" i="3"/>
  <c r="AC200" i="3"/>
  <c r="AC199" i="3"/>
  <c r="AC198" i="3"/>
  <c r="AC197" i="3"/>
  <c r="AC196" i="3"/>
  <c r="AC195" i="3"/>
  <c r="AC194" i="3"/>
  <c r="AC193" i="3"/>
  <c r="AC192" i="3"/>
  <c r="AC191" i="3"/>
  <c r="AC190" i="3"/>
  <c r="AC189" i="3"/>
  <c r="AC188" i="3"/>
  <c r="AC187" i="3"/>
  <c r="AC186" i="3"/>
  <c r="AC185" i="3"/>
  <c r="AC184" i="3"/>
  <c r="AC183" i="3"/>
  <c r="AC182" i="3"/>
  <c r="AC181" i="3"/>
  <c r="AC180" i="3"/>
  <c r="AC179" i="3"/>
  <c r="AC178" i="3"/>
  <c r="AC177" i="3"/>
  <c r="AC176" i="3"/>
  <c r="AC175" i="3"/>
  <c r="AC174" i="3"/>
  <c r="AC173" i="3"/>
  <c r="AC172" i="3"/>
  <c r="AC171" i="3"/>
  <c r="AC170" i="3"/>
  <c r="AC169" i="3"/>
  <c r="AC168" i="3"/>
  <c r="AC167" i="3"/>
  <c r="AC166" i="3"/>
  <c r="AC165" i="3"/>
  <c r="AC164" i="3"/>
  <c r="AC163" i="3"/>
  <c r="AC162" i="3"/>
  <c r="AC161" i="3"/>
  <c r="AC160" i="3"/>
  <c r="AC159" i="3"/>
  <c r="AC158" i="3"/>
  <c r="AC157" i="3"/>
  <c r="AC156" i="3"/>
  <c r="AC155" i="3"/>
  <c r="AC154" i="3"/>
  <c r="AC153" i="3"/>
  <c r="AC152" i="3"/>
  <c r="AC151" i="3"/>
  <c r="AC150" i="3"/>
  <c r="AC149" i="3"/>
  <c r="AC148" i="3"/>
  <c r="AC147" i="3"/>
  <c r="AC146" i="3"/>
  <c r="AC145" i="3"/>
  <c r="AC144" i="3"/>
  <c r="AC143" i="3"/>
  <c r="AC142" i="3"/>
  <c r="AC141" i="3"/>
  <c r="AC140" i="3"/>
  <c r="AC139" i="3"/>
  <c r="AC138" i="3"/>
  <c r="AC137" i="3"/>
  <c r="AC136" i="3"/>
  <c r="AC135" i="3"/>
  <c r="AC134" i="3"/>
  <c r="AC133" i="3"/>
  <c r="AC132" i="3"/>
  <c r="AC131" i="3"/>
  <c r="AC130" i="3"/>
  <c r="AC129" i="3"/>
  <c r="AC128" i="3"/>
  <c r="AC127" i="3"/>
  <c r="AC126" i="3"/>
  <c r="AC125" i="3"/>
  <c r="AC124" i="3"/>
  <c r="AC123" i="3"/>
  <c r="AC122" i="3"/>
  <c r="AC121" i="3"/>
  <c r="AC120" i="3"/>
  <c r="AC119" i="3"/>
  <c r="AC118" i="3"/>
  <c r="AC117" i="3"/>
  <c r="AC116" i="3"/>
  <c r="AC115" i="3"/>
  <c r="AC114" i="3"/>
  <c r="AC113" i="3"/>
  <c r="AC112" i="3"/>
  <c r="AC111" i="3"/>
  <c r="AC110" i="3"/>
  <c r="AC109" i="3"/>
  <c r="AC108" i="3"/>
  <c r="AC107" i="3"/>
  <c r="AC106" i="3"/>
  <c r="AC105" i="3"/>
  <c r="AC104" i="3"/>
  <c r="AC103" i="3"/>
  <c r="AC102" i="3"/>
  <c r="AC101" i="3"/>
  <c r="AC100" i="3"/>
  <c r="AC99" i="3"/>
  <c r="AC98" i="3"/>
  <c r="AC97" i="3"/>
  <c r="AC96" i="3"/>
  <c r="AC95" i="3"/>
  <c r="AC94" i="3"/>
  <c r="AC93" i="3"/>
  <c r="AC92" i="3"/>
  <c r="AC91" i="3"/>
  <c r="AC90" i="3"/>
  <c r="AC89" i="3"/>
  <c r="AC88" i="3"/>
  <c r="AC87" i="3"/>
  <c r="AC86" i="3"/>
  <c r="AC85" i="3"/>
  <c r="AC84" i="3"/>
  <c r="AC83" i="3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N642" i="3"/>
  <c r="AN641" i="3"/>
  <c r="AN640" i="3"/>
  <c r="AN639" i="3"/>
  <c r="AN638" i="3"/>
  <c r="AN637" i="3"/>
  <c r="AN636" i="3"/>
  <c r="AN635" i="3"/>
  <c r="AN634" i="3"/>
  <c r="AN633" i="3"/>
  <c r="AN632" i="3"/>
  <c r="AN631" i="3"/>
  <c r="AN630" i="3"/>
  <c r="AN629" i="3"/>
  <c r="AN628" i="3"/>
  <c r="AN627" i="3"/>
  <c r="AN626" i="3"/>
  <c r="AN625" i="3"/>
  <c r="AN624" i="3"/>
  <c r="AN623" i="3"/>
  <c r="AN622" i="3"/>
  <c r="AN621" i="3"/>
  <c r="AN620" i="3"/>
  <c r="AN619" i="3"/>
  <c r="AN618" i="3"/>
  <c r="AN617" i="3"/>
  <c r="AN616" i="3"/>
  <c r="AN615" i="3"/>
  <c r="AN614" i="3"/>
  <c r="AN613" i="3"/>
  <c r="AN612" i="3"/>
  <c r="AN611" i="3"/>
  <c r="AN610" i="3"/>
  <c r="AN609" i="3"/>
  <c r="AN608" i="3"/>
  <c r="AN607" i="3"/>
  <c r="AN606" i="3"/>
  <c r="AN605" i="3"/>
  <c r="AN604" i="3"/>
  <c r="AN603" i="3"/>
  <c r="AN602" i="3"/>
  <c r="AN601" i="3"/>
  <c r="AN600" i="3"/>
  <c r="AN599" i="3"/>
  <c r="AN598" i="3"/>
  <c r="AN597" i="3"/>
  <c r="AN596" i="3"/>
  <c r="AN595" i="3"/>
  <c r="AN594" i="3"/>
  <c r="AN593" i="3"/>
  <c r="AN592" i="3"/>
  <c r="AN591" i="3"/>
  <c r="AN590" i="3"/>
  <c r="AN589" i="3"/>
  <c r="AN588" i="3"/>
  <c r="AN587" i="3"/>
  <c r="AN586" i="3"/>
  <c r="AN585" i="3"/>
  <c r="AN584" i="3"/>
  <c r="AN583" i="3"/>
  <c r="AN582" i="3"/>
  <c r="AN581" i="3"/>
  <c r="AN580" i="3"/>
  <c r="AN579" i="3"/>
  <c r="AN578" i="3"/>
  <c r="AN577" i="3"/>
  <c r="AN576" i="3"/>
  <c r="AN575" i="3"/>
  <c r="AN574" i="3"/>
  <c r="AN573" i="3"/>
  <c r="AN572" i="3"/>
  <c r="AN571" i="3"/>
  <c r="AN570" i="3"/>
  <c r="AN569" i="3"/>
  <c r="AN568" i="3"/>
  <c r="AN567" i="3"/>
  <c r="AN566" i="3"/>
  <c r="AN565" i="3"/>
  <c r="AN564" i="3"/>
  <c r="AN563" i="3"/>
  <c r="AN562" i="3"/>
  <c r="AN561" i="3"/>
  <c r="AN560" i="3"/>
  <c r="AN559" i="3"/>
  <c r="AN558" i="3"/>
  <c r="AN557" i="3"/>
  <c r="AN556" i="3"/>
  <c r="AN555" i="3"/>
  <c r="AN554" i="3"/>
  <c r="AN553" i="3"/>
  <c r="AN552" i="3"/>
  <c r="AN551" i="3"/>
  <c r="AN550" i="3"/>
  <c r="AN549" i="3"/>
  <c r="AN548" i="3"/>
  <c r="AN547" i="3"/>
  <c r="AN546" i="3"/>
  <c r="AN545" i="3"/>
  <c r="AN544" i="3"/>
  <c r="AN543" i="3"/>
  <c r="AN542" i="3"/>
  <c r="AN541" i="3"/>
  <c r="AN540" i="3"/>
  <c r="AN539" i="3"/>
  <c r="AN538" i="3"/>
  <c r="AN537" i="3"/>
  <c r="AN536" i="3"/>
  <c r="AN535" i="3"/>
  <c r="AN534" i="3"/>
  <c r="AN533" i="3"/>
  <c r="AN532" i="3"/>
  <c r="AN531" i="3"/>
  <c r="AN530" i="3"/>
  <c r="AN529" i="3"/>
  <c r="AN528" i="3"/>
  <c r="AN527" i="3"/>
  <c r="AN526" i="3"/>
  <c r="AN525" i="3"/>
  <c r="AN524" i="3"/>
  <c r="AN523" i="3"/>
  <c r="AN522" i="3"/>
  <c r="AN521" i="3"/>
  <c r="AN520" i="3"/>
  <c r="AN519" i="3"/>
  <c r="AN518" i="3"/>
  <c r="AN517" i="3"/>
  <c r="AN516" i="3"/>
  <c r="AN515" i="3"/>
  <c r="AN514" i="3"/>
  <c r="AN513" i="3"/>
  <c r="AN512" i="3"/>
  <c r="AN511" i="3"/>
  <c r="AN510" i="3"/>
  <c r="AN509" i="3"/>
  <c r="AN508" i="3"/>
  <c r="AN507" i="3"/>
  <c r="AN506" i="3"/>
  <c r="AN505" i="3"/>
  <c r="AN504" i="3"/>
  <c r="AN503" i="3"/>
  <c r="AN502" i="3"/>
  <c r="AN501" i="3"/>
  <c r="AN500" i="3"/>
  <c r="AN499" i="3"/>
  <c r="AN498" i="3"/>
  <c r="AN497" i="3"/>
  <c r="AN496" i="3"/>
  <c r="AN495" i="3"/>
  <c r="AN494" i="3"/>
  <c r="AN493" i="3"/>
  <c r="AN492" i="3"/>
  <c r="AN491" i="3"/>
  <c r="AN490" i="3"/>
  <c r="AN489" i="3"/>
  <c r="AN488" i="3"/>
  <c r="AN487" i="3"/>
  <c r="AN486" i="3"/>
  <c r="AN485" i="3"/>
  <c r="AN484" i="3"/>
  <c r="AN483" i="3"/>
  <c r="AN482" i="3"/>
  <c r="AN481" i="3"/>
  <c r="AN480" i="3"/>
  <c r="AN479" i="3"/>
  <c r="AN478" i="3"/>
  <c r="AN477" i="3"/>
  <c r="AN476" i="3"/>
  <c r="AN475" i="3"/>
  <c r="AN474" i="3"/>
  <c r="AN473" i="3"/>
  <c r="AN472" i="3"/>
  <c r="AN471" i="3"/>
  <c r="AN470" i="3"/>
  <c r="AN469" i="3"/>
  <c r="AN468" i="3"/>
  <c r="AN467" i="3"/>
  <c r="AN466" i="3"/>
  <c r="AN465" i="3"/>
  <c r="AN464" i="3"/>
  <c r="AN463" i="3"/>
  <c r="AN462" i="3"/>
  <c r="AN461" i="3"/>
  <c r="AN460" i="3"/>
  <c r="AN459" i="3"/>
  <c r="AN458" i="3"/>
  <c r="AN457" i="3"/>
  <c r="AN456" i="3"/>
  <c r="AN455" i="3"/>
  <c r="AN454" i="3"/>
  <c r="AN453" i="3"/>
  <c r="AN452" i="3"/>
  <c r="AN451" i="3"/>
  <c r="AN450" i="3"/>
  <c r="AN449" i="3"/>
  <c r="AN448" i="3"/>
  <c r="AN447" i="3"/>
  <c r="AN446" i="3"/>
  <c r="AN445" i="3"/>
  <c r="AN444" i="3"/>
  <c r="AN443" i="3"/>
  <c r="AN442" i="3"/>
  <c r="AN441" i="3"/>
  <c r="AN440" i="3"/>
  <c r="AN439" i="3"/>
  <c r="AN438" i="3"/>
  <c r="AN437" i="3"/>
  <c r="AN436" i="3"/>
  <c r="AN435" i="3"/>
  <c r="AN434" i="3"/>
  <c r="AN433" i="3"/>
  <c r="AN432" i="3"/>
  <c r="AN431" i="3"/>
  <c r="AN430" i="3"/>
  <c r="AN429" i="3"/>
  <c r="AN428" i="3"/>
  <c r="AN427" i="3"/>
  <c r="AN426" i="3"/>
  <c r="AN425" i="3"/>
  <c r="AN424" i="3"/>
  <c r="AN423" i="3"/>
  <c r="AN422" i="3"/>
  <c r="AN421" i="3"/>
  <c r="AN420" i="3"/>
  <c r="AN419" i="3"/>
  <c r="AN418" i="3"/>
  <c r="AN417" i="3"/>
  <c r="AN416" i="3"/>
  <c r="AN415" i="3"/>
  <c r="AN414" i="3"/>
  <c r="AN413" i="3"/>
  <c r="AN412" i="3"/>
  <c r="AN411" i="3"/>
  <c r="AN410" i="3"/>
  <c r="AN409" i="3"/>
  <c r="AN408" i="3"/>
  <c r="AN407" i="3"/>
  <c r="AN406" i="3"/>
  <c r="AN405" i="3"/>
  <c r="AN404" i="3"/>
  <c r="AN403" i="3"/>
  <c r="AN402" i="3"/>
  <c r="AN401" i="3"/>
  <c r="AN400" i="3"/>
  <c r="AN399" i="3"/>
  <c r="AN398" i="3"/>
  <c r="AN397" i="3"/>
  <c r="AN396" i="3"/>
  <c r="AN395" i="3"/>
  <c r="AN394" i="3"/>
  <c r="AN393" i="3"/>
  <c r="AN392" i="3"/>
  <c r="AN391" i="3"/>
  <c r="AN390" i="3"/>
  <c r="AN389" i="3"/>
  <c r="AN388" i="3"/>
  <c r="AN387" i="3"/>
  <c r="AN386" i="3"/>
  <c r="AN385" i="3"/>
  <c r="AN384" i="3"/>
  <c r="AN383" i="3"/>
  <c r="AN382" i="3"/>
  <c r="AN381" i="3"/>
  <c r="AN380" i="3"/>
  <c r="AN379" i="3"/>
  <c r="AN378" i="3"/>
  <c r="AN377" i="3"/>
  <c r="AN376" i="3"/>
  <c r="AN375" i="3"/>
  <c r="AN374" i="3"/>
  <c r="AN373" i="3"/>
  <c r="AN372" i="3"/>
  <c r="AN371" i="3"/>
  <c r="AN370" i="3"/>
  <c r="AN369" i="3"/>
  <c r="AN368" i="3"/>
  <c r="AN367" i="3"/>
  <c r="AN366" i="3"/>
  <c r="AN365" i="3"/>
  <c r="AN364" i="3"/>
  <c r="AN363" i="3"/>
  <c r="AN362" i="3"/>
  <c r="AN361" i="3"/>
  <c r="AN360" i="3"/>
  <c r="AN359" i="3"/>
  <c r="AN358" i="3"/>
  <c r="AN357" i="3"/>
  <c r="AN356" i="3"/>
  <c r="AN355" i="3"/>
  <c r="AN354" i="3"/>
  <c r="AN353" i="3"/>
  <c r="AN352" i="3"/>
  <c r="AN351" i="3"/>
  <c r="AN350" i="3"/>
  <c r="AN349" i="3"/>
  <c r="AN348" i="3"/>
  <c r="AN347" i="3"/>
  <c r="AN346" i="3"/>
  <c r="AN345" i="3"/>
  <c r="AN344" i="3"/>
  <c r="AN343" i="3"/>
  <c r="AN342" i="3"/>
  <c r="AN341" i="3"/>
  <c r="AN340" i="3"/>
  <c r="AN339" i="3"/>
  <c r="AN338" i="3"/>
  <c r="AN337" i="3"/>
  <c r="AN336" i="3"/>
  <c r="AN335" i="3"/>
  <c r="AN334" i="3"/>
  <c r="AN333" i="3"/>
  <c r="AN332" i="3"/>
  <c r="AN331" i="3"/>
  <c r="AN330" i="3"/>
  <c r="AN329" i="3"/>
  <c r="AN328" i="3"/>
  <c r="AN327" i="3"/>
  <c r="AN326" i="3"/>
  <c r="AN325" i="3"/>
  <c r="AN324" i="3"/>
  <c r="AN323" i="3"/>
  <c r="AN322" i="3"/>
  <c r="AN321" i="3"/>
  <c r="AN320" i="3"/>
  <c r="AN319" i="3"/>
  <c r="AN318" i="3"/>
  <c r="AN317" i="3"/>
  <c r="AN316" i="3"/>
  <c r="AN315" i="3"/>
  <c r="AN314" i="3"/>
  <c r="AN313" i="3"/>
  <c r="AN312" i="3"/>
  <c r="AN311" i="3"/>
  <c r="AN310" i="3"/>
  <c r="AN309" i="3"/>
  <c r="AN308" i="3"/>
  <c r="AN307" i="3"/>
  <c r="AN306" i="3"/>
  <c r="AN305" i="3"/>
  <c r="AN304" i="3"/>
  <c r="AN303" i="3"/>
  <c r="AN302" i="3"/>
  <c r="AN301" i="3"/>
  <c r="AN300" i="3"/>
  <c r="AN299" i="3"/>
  <c r="AN298" i="3"/>
  <c r="AN297" i="3"/>
  <c r="AN296" i="3"/>
  <c r="AN295" i="3"/>
  <c r="AN294" i="3"/>
  <c r="AN293" i="3"/>
  <c r="AN292" i="3"/>
  <c r="AN291" i="3"/>
  <c r="AN290" i="3"/>
  <c r="AN289" i="3"/>
  <c r="AN288" i="3"/>
  <c r="AN287" i="3"/>
  <c r="AN286" i="3"/>
  <c r="AN285" i="3"/>
  <c r="AN284" i="3"/>
  <c r="AN283" i="3"/>
  <c r="AN282" i="3"/>
  <c r="AN281" i="3"/>
  <c r="AN280" i="3"/>
  <c r="AN279" i="3"/>
  <c r="AN278" i="3"/>
  <c r="AN277" i="3"/>
  <c r="AN276" i="3"/>
  <c r="AN275" i="3"/>
  <c r="AN274" i="3"/>
  <c r="AN273" i="3"/>
  <c r="AN272" i="3"/>
  <c r="AN271" i="3"/>
  <c r="AN270" i="3"/>
  <c r="AN269" i="3"/>
  <c r="AN268" i="3"/>
  <c r="AN267" i="3"/>
  <c r="AN266" i="3"/>
  <c r="AN265" i="3"/>
  <c r="AN264" i="3"/>
  <c r="AN263" i="3"/>
  <c r="AN262" i="3"/>
  <c r="AN261" i="3"/>
  <c r="AN260" i="3"/>
  <c r="AN259" i="3"/>
  <c r="AN258" i="3"/>
  <c r="AN257" i="3"/>
  <c r="AN256" i="3"/>
  <c r="AN255" i="3"/>
  <c r="AN254" i="3"/>
  <c r="AN253" i="3"/>
  <c r="AN252" i="3"/>
  <c r="AN251" i="3"/>
  <c r="AN250" i="3"/>
  <c r="AN249" i="3"/>
  <c r="AN248" i="3"/>
  <c r="AN247" i="3"/>
  <c r="AN246" i="3"/>
  <c r="AN245" i="3"/>
  <c r="AN244" i="3"/>
  <c r="AN243" i="3"/>
  <c r="AN242" i="3"/>
  <c r="AN241" i="3"/>
  <c r="AN240" i="3"/>
  <c r="AN239" i="3"/>
  <c r="AN238" i="3"/>
  <c r="AN237" i="3"/>
  <c r="AN236" i="3"/>
  <c r="AN235" i="3"/>
  <c r="AN234" i="3"/>
  <c r="AN233" i="3"/>
  <c r="AN232" i="3"/>
  <c r="AN231" i="3"/>
  <c r="AN230" i="3"/>
  <c r="AN229" i="3"/>
  <c r="AN228" i="3"/>
  <c r="AN227" i="3"/>
  <c r="AN226" i="3"/>
  <c r="AN225" i="3"/>
  <c r="AN224" i="3"/>
  <c r="AN223" i="3"/>
  <c r="AN222" i="3"/>
  <c r="AN221" i="3"/>
  <c r="AN220" i="3"/>
  <c r="AN219" i="3"/>
  <c r="AN218" i="3"/>
  <c r="AN217" i="3"/>
  <c r="AN216" i="3"/>
  <c r="AN215" i="3"/>
  <c r="AN214" i="3"/>
  <c r="AN213" i="3"/>
  <c r="AN212" i="3"/>
  <c r="AN211" i="3"/>
  <c r="AN210" i="3"/>
  <c r="AN209" i="3"/>
  <c r="AN208" i="3"/>
  <c r="AN207" i="3"/>
  <c r="AN206" i="3"/>
  <c r="AN205" i="3"/>
  <c r="AN204" i="3"/>
  <c r="AN203" i="3"/>
  <c r="AN202" i="3"/>
  <c r="AN201" i="3"/>
  <c r="AN200" i="3"/>
  <c r="AN199" i="3"/>
  <c r="AN198" i="3"/>
  <c r="AN197" i="3"/>
  <c r="AN196" i="3"/>
  <c r="AN195" i="3"/>
  <c r="AN194" i="3"/>
  <c r="AN193" i="3"/>
  <c r="AN192" i="3"/>
  <c r="AN191" i="3"/>
  <c r="AN190" i="3"/>
  <c r="AN189" i="3"/>
  <c r="AN188" i="3"/>
  <c r="AN187" i="3"/>
  <c r="AN186" i="3"/>
  <c r="AN185" i="3"/>
  <c r="AN184" i="3"/>
  <c r="AN183" i="3"/>
  <c r="AN182" i="3"/>
  <c r="AN181" i="3"/>
  <c r="AN180" i="3"/>
  <c r="AN179" i="3"/>
  <c r="AN178" i="3"/>
  <c r="AN177" i="3"/>
  <c r="AN176" i="3"/>
  <c r="AN175" i="3"/>
  <c r="AN174" i="3"/>
  <c r="AN173" i="3"/>
  <c r="AN172" i="3"/>
  <c r="AN171" i="3"/>
  <c r="AN170" i="3"/>
  <c r="AN169" i="3"/>
  <c r="AN168" i="3"/>
  <c r="AN167" i="3"/>
  <c r="AN166" i="3"/>
  <c r="AN165" i="3"/>
  <c r="AN164" i="3"/>
  <c r="AN163" i="3"/>
  <c r="AN162" i="3"/>
  <c r="AN161" i="3"/>
  <c r="AN160" i="3"/>
  <c r="AN159" i="3"/>
  <c r="AN158" i="3"/>
  <c r="AN157" i="3"/>
  <c r="AN156" i="3"/>
  <c r="AN155" i="3"/>
  <c r="AN154" i="3"/>
  <c r="AN153" i="3"/>
  <c r="AN152" i="3"/>
  <c r="AN151" i="3"/>
  <c r="AN150" i="3"/>
  <c r="AN149" i="3"/>
  <c r="AN148" i="3"/>
  <c r="AN147" i="3"/>
  <c r="AN146" i="3"/>
  <c r="AN145" i="3"/>
  <c r="AN144" i="3"/>
  <c r="AN143" i="3"/>
  <c r="AN142" i="3"/>
  <c r="AN141" i="3"/>
  <c r="AN140" i="3"/>
  <c r="AN139" i="3"/>
  <c r="AN138" i="3"/>
  <c r="AN137" i="3"/>
  <c r="AN136" i="3"/>
  <c r="AN135" i="3"/>
  <c r="AN134" i="3"/>
  <c r="AN133" i="3"/>
  <c r="AN132" i="3"/>
  <c r="AN131" i="3"/>
  <c r="AN130" i="3"/>
  <c r="AN129" i="3"/>
  <c r="AN128" i="3"/>
  <c r="AN127" i="3"/>
  <c r="AN126" i="3"/>
  <c r="AN125" i="3"/>
  <c r="AN124" i="3"/>
  <c r="AN123" i="3"/>
  <c r="AN122" i="3"/>
  <c r="AN121" i="3"/>
  <c r="AN120" i="3"/>
  <c r="AN119" i="3"/>
  <c r="AN118" i="3"/>
  <c r="AN117" i="3"/>
  <c r="AN116" i="3"/>
  <c r="AN115" i="3"/>
  <c r="AN114" i="3"/>
  <c r="AN113" i="3"/>
  <c r="AN112" i="3"/>
  <c r="AN111" i="3"/>
  <c r="AN110" i="3"/>
  <c r="AN109" i="3"/>
  <c r="AN108" i="3"/>
  <c r="AN107" i="3"/>
  <c r="AN106" i="3"/>
  <c r="AN105" i="3"/>
  <c r="AN104" i="3"/>
  <c r="AN103" i="3"/>
  <c r="AN102" i="3"/>
  <c r="AN101" i="3"/>
  <c r="AN100" i="3"/>
  <c r="AN99" i="3"/>
  <c r="AN98" i="3"/>
  <c r="AN97" i="3"/>
  <c r="AN96" i="3"/>
  <c r="AN95" i="3"/>
  <c r="AN94" i="3"/>
  <c r="AN93" i="3"/>
  <c r="AN92" i="3"/>
  <c r="AN91" i="3"/>
  <c r="AN90" i="3"/>
  <c r="AN89" i="3"/>
  <c r="AN88" i="3"/>
  <c r="AN87" i="3"/>
  <c r="AN86" i="3"/>
  <c r="AN85" i="3"/>
  <c r="AN84" i="3"/>
  <c r="AN83" i="3"/>
  <c r="AN82" i="3"/>
  <c r="AN81" i="3"/>
  <c r="AN80" i="3"/>
  <c r="AN79" i="3"/>
  <c r="AN78" i="3"/>
  <c r="AN77" i="3"/>
  <c r="AN76" i="3"/>
  <c r="AN75" i="3"/>
  <c r="AN74" i="3"/>
  <c r="AN73" i="3"/>
  <c r="AN72" i="3"/>
  <c r="AN71" i="3"/>
  <c r="AN70" i="3"/>
  <c r="AN69" i="3"/>
  <c r="AN68" i="3"/>
  <c r="AN67" i="3"/>
  <c r="AN66" i="3"/>
  <c r="AN65" i="3"/>
  <c r="AN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L7" i="3"/>
  <c r="AN7" i="3"/>
  <c r="AJ642" i="3"/>
  <c r="AJ641" i="3"/>
  <c r="AJ640" i="3"/>
  <c r="AJ639" i="3"/>
  <c r="AJ638" i="3"/>
  <c r="AJ637" i="3"/>
  <c r="AJ636" i="3"/>
  <c r="AJ635" i="3"/>
  <c r="AJ634" i="3"/>
  <c r="AJ633" i="3"/>
  <c r="AJ632" i="3"/>
  <c r="AJ631" i="3"/>
  <c r="AJ630" i="3"/>
  <c r="AJ629" i="3"/>
  <c r="AJ628" i="3"/>
  <c r="AJ627" i="3"/>
  <c r="AJ626" i="3"/>
  <c r="AJ625" i="3"/>
  <c r="AJ624" i="3"/>
  <c r="AJ623" i="3"/>
  <c r="AJ622" i="3"/>
  <c r="AJ621" i="3"/>
  <c r="AJ620" i="3"/>
  <c r="AJ619" i="3"/>
  <c r="AJ618" i="3"/>
  <c r="AJ617" i="3"/>
  <c r="AJ616" i="3"/>
  <c r="AJ615" i="3"/>
  <c r="AJ614" i="3"/>
  <c r="AJ613" i="3"/>
  <c r="AJ612" i="3"/>
  <c r="AJ611" i="3"/>
  <c r="AJ610" i="3"/>
  <c r="AJ609" i="3"/>
  <c r="AJ608" i="3"/>
  <c r="AJ607" i="3"/>
  <c r="AJ606" i="3"/>
  <c r="AJ605" i="3"/>
  <c r="AJ604" i="3"/>
  <c r="AJ603" i="3"/>
  <c r="AJ602" i="3"/>
  <c r="AJ601" i="3"/>
  <c r="AJ600" i="3"/>
  <c r="AJ599" i="3"/>
  <c r="AJ598" i="3"/>
  <c r="AJ597" i="3"/>
  <c r="AJ596" i="3"/>
  <c r="AJ595" i="3"/>
  <c r="AJ594" i="3"/>
  <c r="AJ593" i="3"/>
  <c r="AJ592" i="3"/>
  <c r="AJ591" i="3"/>
  <c r="AJ590" i="3"/>
  <c r="AJ589" i="3"/>
  <c r="AJ588" i="3"/>
  <c r="AJ587" i="3"/>
  <c r="AJ586" i="3"/>
  <c r="AJ585" i="3"/>
  <c r="AJ584" i="3"/>
  <c r="AJ583" i="3"/>
  <c r="AJ582" i="3"/>
  <c r="AJ581" i="3"/>
  <c r="AJ580" i="3"/>
  <c r="AJ579" i="3"/>
  <c r="AJ578" i="3"/>
  <c r="AJ577" i="3"/>
  <c r="AJ576" i="3"/>
  <c r="AJ575" i="3"/>
  <c r="AJ574" i="3"/>
  <c r="AJ573" i="3"/>
  <c r="AJ572" i="3"/>
  <c r="AJ571" i="3"/>
  <c r="AJ570" i="3"/>
  <c r="AJ569" i="3"/>
  <c r="AJ568" i="3"/>
  <c r="AJ567" i="3"/>
  <c r="AJ566" i="3"/>
  <c r="AJ565" i="3"/>
  <c r="AJ564" i="3"/>
  <c r="AJ563" i="3"/>
  <c r="AJ562" i="3"/>
  <c r="AJ561" i="3"/>
  <c r="AJ560" i="3"/>
  <c r="AJ559" i="3"/>
  <c r="AJ558" i="3"/>
  <c r="AJ557" i="3"/>
  <c r="AJ556" i="3"/>
  <c r="AJ555" i="3"/>
  <c r="AJ554" i="3"/>
  <c r="AJ553" i="3"/>
  <c r="AJ552" i="3"/>
  <c r="AJ551" i="3"/>
  <c r="AJ550" i="3"/>
  <c r="AJ549" i="3"/>
  <c r="AJ548" i="3"/>
  <c r="AJ547" i="3"/>
  <c r="AJ546" i="3"/>
  <c r="AJ545" i="3"/>
  <c r="AJ544" i="3"/>
  <c r="AJ543" i="3"/>
  <c r="AJ542" i="3"/>
  <c r="AJ541" i="3"/>
  <c r="AJ540" i="3"/>
  <c r="AJ539" i="3"/>
  <c r="AJ538" i="3"/>
  <c r="AJ537" i="3"/>
  <c r="AJ536" i="3"/>
  <c r="AJ535" i="3"/>
  <c r="AJ534" i="3"/>
  <c r="AJ533" i="3"/>
  <c r="AJ532" i="3"/>
  <c r="AJ531" i="3"/>
  <c r="AJ530" i="3"/>
  <c r="AJ529" i="3"/>
  <c r="AJ528" i="3"/>
  <c r="AJ527" i="3"/>
  <c r="AJ526" i="3"/>
  <c r="AJ525" i="3"/>
  <c r="AJ524" i="3"/>
  <c r="AJ523" i="3"/>
  <c r="AJ522" i="3"/>
  <c r="AJ521" i="3"/>
  <c r="AJ520" i="3"/>
  <c r="AJ519" i="3"/>
  <c r="AJ518" i="3"/>
  <c r="AJ517" i="3"/>
  <c r="AJ516" i="3"/>
  <c r="AJ515" i="3"/>
  <c r="AJ514" i="3"/>
  <c r="AJ513" i="3"/>
  <c r="AJ512" i="3"/>
  <c r="AJ511" i="3"/>
  <c r="AJ510" i="3"/>
  <c r="AJ509" i="3"/>
  <c r="AJ508" i="3"/>
  <c r="AJ507" i="3"/>
  <c r="AJ506" i="3"/>
  <c r="AJ505" i="3"/>
  <c r="AJ504" i="3"/>
  <c r="AJ503" i="3"/>
  <c r="AJ502" i="3"/>
  <c r="AJ501" i="3"/>
  <c r="AJ500" i="3"/>
  <c r="AJ499" i="3"/>
  <c r="AJ498" i="3"/>
  <c r="AJ497" i="3"/>
  <c r="AJ496" i="3"/>
  <c r="AJ495" i="3"/>
  <c r="AJ494" i="3"/>
  <c r="AJ493" i="3"/>
  <c r="AJ492" i="3"/>
  <c r="AJ491" i="3"/>
  <c r="AJ490" i="3"/>
  <c r="AJ489" i="3"/>
  <c r="AJ488" i="3"/>
  <c r="AJ487" i="3"/>
  <c r="AJ486" i="3"/>
  <c r="AJ485" i="3"/>
  <c r="AJ484" i="3"/>
  <c r="AJ483" i="3"/>
  <c r="AJ482" i="3"/>
  <c r="AJ481" i="3"/>
  <c r="AJ480" i="3"/>
  <c r="AJ479" i="3"/>
  <c r="AJ478" i="3"/>
  <c r="AJ477" i="3"/>
  <c r="AJ476" i="3"/>
  <c r="AJ475" i="3"/>
  <c r="AJ474" i="3"/>
  <c r="AJ473" i="3"/>
  <c r="AJ472" i="3"/>
  <c r="AJ471" i="3"/>
  <c r="AJ470" i="3"/>
  <c r="AJ469" i="3"/>
  <c r="AJ468" i="3"/>
  <c r="AJ467" i="3"/>
  <c r="AJ466" i="3"/>
  <c r="AJ465" i="3"/>
  <c r="AJ464" i="3"/>
  <c r="AJ463" i="3"/>
  <c r="AJ462" i="3"/>
  <c r="AJ461" i="3"/>
  <c r="AJ460" i="3"/>
  <c r="AJ459" i="3"/>
  <c r="AJ458" i="3"/>
  <c r="AJ457" i="3"/>
  <c r="AJ456" i="3"/>
  <c r="AJ455" i="3"/>
  <c r="AJ454" i="3"/>
  <c r="AJ453" i="3"/>
  <c r="AJ452" i="3"/>
  <c r="AJ451" i="3"/>
  <c r="AJ450" i="3"/>
  <c r="AJ449" i="3"/>
  <c r="AJ448" i="3"/>
  <c r="AJ447" i="3"/>
  <c r="AJ446" i="3"/>
  <c r="AJ445" i="3"/>
  <c r="AJ444" i="3"/>
  <c r="AJ443" i="3"/>
  <c r="AJ442" i="3"/>
  <c r="AJ441" i="3"/>
  <c r="AJ440" i="3"/>
  <c r="AJ439" i="3"/>
  <c r="AJ438" i="3"/>
  <c r="AJ437" i="3"/>
  <c r="AJ436" i="3"/>
  <c r="AJ435" i="3"/>
  <c r="AJ434" i="3"/>
  <c r="AJ433" i="3"/>
  <c r="AJ432" i="3"/>
  <c r="AJ431" i="3"/>
  <c r="AJ430" i="3"/>
  <c r="AJ429" i="3"/>
  <c r="AJ428" i="3"/>
  <c r="AJ427" i="3"/>
  <c r="AJ426" i="3"/>
  <c r="AJ425" i="3"/>
  <c r="AJ424" i="3"/>
  <c r="AJ423" i="3"/>
  <c r="AJ422" i="3"/>
  <c r="AJ421" i="3"/>
  <c r="AJ420" i="3"/>
  <c r="AJ419" i="3"/>
  <c r="AJ418" i="3"/>
  <c r="AJ417" i="3"/>
  <c r="AJ416" i="3"/>
  <c r="AJ415" i="3"/>
  <c r="AJ414" i="3"/>
  <c r="AJ413" i="3"/>
  <c r="AJ412" i="3"/>
  <c r="AJ411" i="3"/>
  <c r="AJ410" i="3"/>
  <c r="AJ409" i="3"/>
  <c r="AJ408" i="3"/>
  <c r="AJ407" i="3"/>
  <c r="AJ406" i="3"/>
  <c r="AJ405" i="3"/>
  <c r="AJ404" i="3"/>
  <c r="AJ403" i="3"/>
  <c r="AJ402" i="3"/>
  <c r="AJ401" i="3"/>
  <c r="AJ400" i="3"/>
  <c r="AJ399" i="3"/>
  <c r="AJ398" i="3"/>
  <c r="AJ397" i="3"/>
  <c r="AJ396" i="3"/>
  <c r="AJ395" i="3"/>
  <c r="AJ394" i="3"/>
  <c r="AJ393" i="3"/>
  <c r="AJ392" i="3"/>
  <c r="AJ391" i="3"/>
  <c r="AJ390" i="3"/>
  <c r="AJ389" i="3"/>
  <c r="AJ388" i="3"/>
  <c r="AJ387" i="3"/>
  <c r="AJ386" i="3"/>
  <c r="AJ385" i="3"/>
  <c r="AJ384" i="3"/>
  <c r="AJ383" i="3"/>
  <c r="AJ382" i="3"/>
  <c r="AJ381" i="3"/>
  <c r="AJ380" i="3"/>
  <c r="AJ379" i="3"/>
  <c r="AJ378" i="3"/>
  <c r="AJ377" i="3"/>
  <c r="AJ376" i="3"/>
  <c r="AJ375" i="3"/>
  <c r="AJ374" i="3"/>
  <c r="AJ373" i="3"/>
  <c r="AJ372" i="3"/>
  <c r="AJ371" i="3"/>
  <c r="AJ370" i="3"/>
  <c r="AJ369" i="3"/>
  <c r="AJ368" i="3"/>
  <c r="AJ367" i="3"/>
  <c r="AJ366" i="3"/>
  <c r="AJ365" i="3"/>
  <c r="AJ364" i="3"/>
  <c r="AJ363" i="3"/>
  <c r="AJ362" i="3"/>
  <c r="AJ361" i="3"/>
  <c r="AJ360" i="3"/>
  <c r="AJ359" i="3"/>
  <c r="AJ358" i="3"/>
  <c r="AJ357" i="3"/>
  <c r="AJ356" i="3"/>
  <c r="AJ355" i="3"/>
  <c r="AJ354" i="3"/>
  <c r="AJ353" i="3"/>
  <c r="AJ352" i="3"/>
  <c r="AJ351" i="3"/>
  <c r="AJ350" i="3"/>
  <c r="AJ349" i="3"/>
  <c r="AJ348" i="3"/>
  <c r="AJ347" i="3"/>
  <c r="AJ346" i="3"/>
  <c r="AJ345" i="3"/>
  <c r="AJ344" i="3"/>
  <c r="AJ343" i="3"/>
  <c r="AJ342" i="3"/>
  <c r="AJ341" i="3"/>
  <c r="AJ340" i="3"/>
  <c r="AJ339" i="3"/>
  <c r="AJ338" i="3"/>
  <c r="AJ337" i="3"/>
  <c r="AJ336" i="3"/>
  <c r="AJ335" i="3"/>
  <c r="AJ334" i="3"/>
  <c r="AJ333" i="3"/>
  <c r="AJ332" i="3"/>
  <c r="AJ331" i="3"/>
  <c r="AJ330" i="3"/>
  <c r="AJ329" i="3"/>
  <c r="AJ328" i="3"/>
  <c r="AJ327" i="3"/>
  <c r="AJ326" i="3"/>
  <c r="AJ325" i="3"/>
  <c r="AJ324" i="3"/>
  <c r="AJ323" i="3"/>
  <c r="AJ322" i="3"/>
  <c r="AJ321" i="3"/>
  <c r="AJ320" i="3"/>
  <c r="AJ319" i="3"/>
  <c r="AJ318" i="3"/>
  <c r="AJ317" i="3"/>
  <c r="AJ316" i="3"/>
  <c r="AJ315" i="3"/>
  <c r="AJ314" i="3"/>
  <c r="AJ313" i="3"/>
  <c r="AJ312" i="3"/>
  <c r="AJ311" i="3"/>
  <c r="AJ310" i="3"/>
  <c r="AJ309" i="3"/>
  <c r="AJ308" i="3"/>
  <c r="AJ307" i="3"/>
  <c r="AJ306" i="3"/>
  <c r="AJ305" i="3"/>
  <c r="AJ304" i="3"/>
  <c r="AJ303" i="3"/>
  <c r="AJ302" i="3"/>
  <c r="AJ301" i="3"/>
  <c r="AJ300" i="3"/>
  <c r="AJ299" i="3"/>
  <c r="AJ298" i="3"/>
  <c r="AJ297" i="3"/>
  <c r="AJ296" i="3"/>
  <c r="AJ295" i="3"/>
  <c r="AJ294" i="3"/>
  <c r="AJ293" i="3"/>
  <c r="AJ292" i="3"/>
  <c r="AJ291" i="3"/>
  <c r="AJ290" i="3"/>
  <c r="AJ289" i="3"/>
  <c r="AJ288" i="3"/>
  <c r="AJ287" i="3"/>
  <c r="AJ286" i="3"/>
  <c r="AJ285" i="3"/>
  <c r="AJ284" i="3"/>
  <c r="AJ283" i="3"/>
  <c r="AJ282" i="3"/>
  <c r="AJ281" i="3"/>
  <c r="AJ280" i="3"/>
  <c r="AJ279" i="3"/>
  <c r="AJ278" i="3"/>
  <c r="AJ277" i="3"/>
  <c r="AJ276" i="3"/>
  <c r="AJ275" i="3"/>
  <c r="AJ274" i="3"/>
  <c r="AJ273" i="3"/>
  <c r="AJ272" i="3"/>
  <c r="AJ271" i="3"/>
  <c r="AJ270" i="3"/>
  <c r="AJ269" i="3"/>
  <c r="AJ268" i="3"/>
  <c r="AJ267" i="3"/>
  <c r="AJ266" i="3"/>
  <c r="AJ265" i="3"/>
  <c r="AJ264" i="3"/>
  <c r="AJ263" i="3"/>
  <c r="AJ262" i="3"/>
  <c r="AJ261" i="3"/>
  <c r="AJ260" i="3"/>
  <c r="AJ259" i="3"/>
  <c r="AJ258" i="3"/>
  <c r="AJ257" i="3"/>
  <c r="AJ256" i="3"/>
  <c r="AJ255" i="3"/>
  <c r="AJ254" i="3"/>
  <c r="AJ253" i="3"/>
  <c r="AJ252" i="3"/>
  <c r="AJ251" i="3"/>
  <c r="AJ250" i="3"/>
  <c r="AJ249" i="3"/>
  <c r="AJ248" i="3"/>
  <c r="AJ247" i="3"/>
  <c r="AJ246" i="3"/>
  <c r="AJ245" i="3"/>
  <c r="AJ244" i="3"/>
  <c r="AJ243" i="3"/>
  <c r="AJ242" i="3"/>
  <c r="AJ241" i="3"/>
  <c r="AJ240" i="3"/>
  <c r="AJ239" i="3"/>
  <c r="AJ238" i="3"/>
  <c r="AJ237" i="3"/>
  <c r="AJ236" i="3"/>
  <c r="AJ235" i="3"/>
  <c r="AJ234" i="3"/>
  <c r="AJ233" i="3"/>
  <c r="AJ232" i="3"/>
  <c r="AJ231" i="3"/>
  <c r="AJ230" i="3"/>
  <c r="AJ229" i="3"/>
  <c r="AJ228" i="3"/>
  <c r="AJ227" i="3"/>
  <c r="AJ226" i="3"/>
  <c r="AJ225" i="3"/>
  <c r="AJ224" i="3"/>
  <c r="AJ223" i="3"/>
  <c r="AJ222" i="3"/>
  <c r="AJ221" i="3"/>
  <c r="AJ220" i="3"/>
  <c r="AJ219" i="3"/>
  <c r="AJ218" i="3"/>
  <c r="AJ217" i="3"/>
  <c r="AJ216" i="3"/>
  <c r="AJ215" i="3"/>
  <c r="AJ214" i="3"/>
  <c r="AJ213" i="3"/>
  <c r="AJ212" i="3"/>
  <c r="AJ211" i="3"/>
  <c r="AJ210" i="3"/>
  <c r="AJ209" i="3"/>
  <c r="AJ208" i="3"/>
  <c r="AJ207" i="3"/>
  <c r="AJ206" i="3"/>
  <c r="AJ205" i="3"/>
  <c r="AJ204" i="3"/>
  <c r="AJ203" i="3"/>
  <c r="AJ202" i="3"/>
  <c r="AJ201" i="3"/>
  <c r="AJ200" i="3"/>
  <c r="AJ199" i="3"/>
  <c r="AJ198" i="3"/>
  <c r="AJ197" i="3"/>
  <c r="AJ196" i="3"/>
  <c r="AJ195" i="3"/>
  <c r="AJ194" i="3"/>
  <c r="AJ193" i="3"/>
  <c r="AJ192" i="3"/>
  <c r="AJ191" i="3"/>
  <c r="AJ190" i="3"/>
  <c r="AJ189" i="3"/>
  <c r="AJ188" i="3"/>
  <c r="AJ187" i="3"/>
  <c r="AJ186" i="3"/>
  <c r="AJ185" i="3"/>
  <c r="AJ184" i="3"/>
  <c r="AJ183" i="3"/>
  <c r="AJ182" i="3"/>
  <c r="AJ181" i="3"/>
  <c r="AJ180" i="3"/>
  <c r="AJ179" i="3"/>
  <c r="AJ178" i="3"/>
  <c r="AJ177" i="3"/>
  <c r="AJ176" i="3"/>
  <c r="AJ175" i="3"/>
  <c r="AJ174" i="3"/>
  <c r="AJ173" i="3"/>
  <c r="AJ172" i="3"/>
  <c r="AJ171" i="3"/>
  <c r="AJ170" i="3"/>
  <c r="AJ169" i="3"/>
  <c r="AJ168" i="3"/>
  <c r="AJ167" i="3"/>
  <c r="AJ166" i="3"/>
  <c r="AJ165" i="3"/>
  <c r="AJ164" i="3"/>
  <c r="AJ163" i="3"/>
  <c r="AJ162" i="3"/>
  <c r="AJ161" i="3"/>
  <c r="AJ160" i="3"/>
  <c r="AJ159" i="3"/>
  <c r="AJ158" i="3"/>
  <c r="AJ157" i="3"/>
  <c r="AJ156" i="3"/>
  <c r="AJ155" i="3"/>
  <c r="AJ154" i="3"/>
  <c r="AJ153" i="3"/>
  <c r="AJ152" i="3"/>
  <c r="AJ151" i="3"/>
  <c r="AJ150" i="3"/>
  <c r="AJ149" i="3"/>
  <c r="AJ148" i="3"/>
  <c r="AJ147" i="3"/>
  <c r="AJ146" i="3"/>
  <c r="AJ145" i="3"/>
  <c r="AJ144" i="3"/>
  <c r="AJ143" i="3"/>
  <c r="AJ142" i="3"/>
  <c r="AJ141" i="3"/>
  <c r="AJ140" i="3"/>
  <c r="AJ139" i="3"/>
  <c r="AJ138" i="3"/>
  <c r="AJ137" i="3"/>
  <c r="AJ136" i="3"/>
  <c r="AJ135" i="3"/>
  <c r="AJ134" i="3"/>
  <c r="AJ133" i="3"/>
  <c r="AJ132" i="3"/>
  <c r="AJ131" i="3"/>
  <c r="AJ130" i="3"/>
  <c r="AJ129" i="3"/>
  <c r="AJ128" i="3"/>
  <c r="AJ127" i="3"/>
  <c r="AJ126" i="3"/>
  <c r="AJ125" i="3"/>
  <c r="AJ124" i="3"/>
  <c r="AJ123" i="3"/>
  <c r="AJ122" i="3"/>
  <c r="AJ121" i="3"/>
  <c r="AJ120" i="3"/>
  <c r="AJ119" i="3"/>
  <c r="AJ118" i="3"/>
  <c r="AJ117" i="3"/>
  <c r="AJ116" i="3"/>
  <c r="AJ115" i="3"/>
  <c r="AJ114" i="3"/>
  <c r="AJ113" i="3"/>
  <c r="AJ112" i="3"/>
  <c r="AJ111" i="3"/>
  <c r="AJ110" i="3"/>
  <c r="AJ109" i="3"/>
  <c r="AJ108" i="3"/>
  <c r="AJ107" i="3"/>
  <c r="AJ106" i="3"/>
  <c r="AJ105" i="3"/>
  <c r="AJ104" i="3"/>
  <c r="AJ103" i="3"/>
  <c r="AJ102" i="3"/>
  <c r="AJ101" i="3"/>
  <c r="AJ100" i="3"/>
  <c r="AJ99" i="3"/>
  <c r="AJ98" i="3"/>
  <c r="AJ97" i="3"/>
  <c r="AJ96" i="3"/>
  <c r="AJ95" i="3"/>
  <c r="AJ94" i="3"/>
  <c r="AJ93" i="3"/>
  <c r="AJ92" i="3"/>
  <c r="AJ91" i="3"/>
  <c r="AJ90" i="3"/>
  <c r="AJ89" i="3"/>
  <c r="AJ88" i="3"/>
  <c r="AJ87" i="3"/>
  <c r="AJ86" i="3"/>
  <c r="AJ85" i="3"/>
  <c r="AJ84" i="3"/>
  <c r="AJ83" i="3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136" i="3"/>
  <c r="AG137" i="3"/>
  <c r="AG138" i="3"/>
  <c r="AG139" i="3"/>
  <c r="AG140" i="3"/>
  <c r="AG141" i="3"/>
  <c r="AG142" i="3"/>
  <c r="AG143" i="3"/>
  <c r="AG144" i="3"/>
  <c r="AG145" i="3"/>
  <c r="AG146" i="3"/>
  <c r="AG147" i="3"/>
  <c r="AG148" i="3"/>
  <c r="AG149" i="3"/>
  <c r="AG150" i="3"/>
  <c r="AG151" i="3"/>
  <c r="AG152" i="3"/>
  <c r="AG153" i="3"/>
  <c r="AG154" i="3"/>
  <c r="AG155" i="3"/>
  <c r="AG156" i="3"/>
  <c r="AG157" i="3"/>
  <c r="AG158" i="3"/>
  <c r="AG159" i="3"/>
  <c r="AG160" i="3"/>
  <c r="AG161" i="3"/>
  <c r="AG162" i="3"/>
  <c r="AG163" i="3"/>
  <c r="AG164" i="3"/>
  <c r="AG165" i="3"/>
  <c r="AG166" i="3"/>
  <c r="AG167" i="3"/>
  <c r="AG168" i="3"/>
  <c r="AG169" i="3"/>
  <c r="AG170" i="3"/>
  <c r="AG171" i="3"/>
  <c r="AG172" i="3"/>
  <c r="AG173" i="3"/>
  <c r="AG174" i="3"/>
  <c r="AG175" i="3"/>
  <c r="AG176" i="3"/>
  <c r="AG177" i="3"/>
  <c r="AG178" i="3"/>
  <c r="AG179" i="3"/>
  <c r="AG180" i="3"/>
  <c r="AG181" i="3"/>
  <c r="AG182" i="3"/>
  <c r="AG183" i="3"/>
  <c r="AG184" i="3"/>
  <c r="AG185" i="3"/>
  <c r="AG186" i="3"/>
  <c r="AG187" i="3"/>
  <c r="AG188" i="3"/>
  <c r="AG189" i="3"/>
  <c r="AG190" i="3"/>
  <c r="AG191" i="3"/>
  <c r="AG192" i="3"/>
  <c r="AG193" i="3"/>
  <c r="AG194" i="3"/>
  <c r="AG195" i="3"/>
  <c r="AG196" i="3"/>
  <c r="AG197" i="3"/>
  <c r="AG198" i="3"/>
  <c r="AG199" i="3"/>
  <c r="AG200" i="3"/>
  <c r="AG201" i="3"/>
  <c r="AG202" i="3"/>
  <c r="AG203" i="3"/>
  <c r="AG204" i="3"/>
  <c r="AG205" i="3"/>
  <c r="AG206" i="3"/>
  <c r="AG207" i="3"/>
  <c r="AG208" i="3"/>
  <c r="AG209" i="3"/>
  <c r="AG210" i="3"/>
  <c r="AG211" i="3"/>
  <c r="AG212" i="3"/>
  <c r="AG213" i="3"/>
  <c r="AG214" i="3"/>
  <c r="AG215" i="3"/>
  <c r="AG216" i="3"/>
  <c r="AG217" i="3"/>
  <c r="AG218" i="3"/>
  <c r="AG219" i="3"/>
  <c r="AG220" i="3"/>
  <c r="AG221" i="3"/>
  <c r="AG222" i="3"/>
  <c r="AG223" i="3"/>
  <c r="AG224" i="3"/>
  <c r="AG225" i="3"/>
  <c r="AG226" i="3"/>
  <c r="AG227" i="3"/>
  <c r="AG228" i="3"/>
  <c r="AG229" i="3"/>
  <c r="AG230" i="3"/>
  <c r="AG231" i="3"/>
  <c r="AG232" i="3"/>
  <c r="AG233" i="3"/>
  <c r="AG234" i="3"/>
  <c r="AG235" i="3"/>
  <c r="AG236" i="3"/>
  <c r="AG237" i="3"/>
  <c r="AG238" i="3"/>
  <c r="AG239" i="3"/>
  <c r="AG240" i="3"/>
  <c r="AG241" i="3"/>
  <c r="AG242" i="3"/>
  <c r="AG243" i="3"/>
  <c r="AG244" i="3"/>
  <c r="AG245" i="3"/>
  <c r="AG246" i="3"/>
  <c r="AG247" i="3"/>
  <c r="AG248" i="3"/>
  <c r="AG249" i="3"/>
  <c r="AG250" i="3"/>
  <c r="AG251" i="3"/>
  <c r="AG252" i="3"/>
  <c r="AG253" i="3"/>
  <c r="AG254" i="3"/>
  <c r="AG255" i="3"/>
  <c r="AG256" i="3"/>
  <c r="AG257" i="3"/>
  <c r="AG258" i="3"/>
  <c r="AG259" i="3"/>
  <c r="AG260" i="3"/>
  <c r="AG261" i="3"/>
  <c r="AG262" i="3"/>
  <c r="AG263" i="3"/>
  <c r="AG264" i="3"/>
  <c r="AG265" i="3"/>
  <c r="AG266" i="3"/>
  <c r="AG267" i="3"/>
  <c r="AG268" i="3"/>
  <c r="AG269" i="3"/>
  <c r="AG270" i="3"/>
  <c r="AG271" i="3"/>
  <c r="AG272" i="3"/>
  <c r="AG273" i="3"/>
  <c r="AG274" i="3"/>
  <c r="AG275" i="3"/>
  <c r="AG276" i="3"/>
  <c r="AG277" i="3"/>
  <c r="AG278" i="3"/>
  <c r="AG279" i="3"/>
  <c r="AG280" i="3"/>
  <c r="AG281" i="3"/>
  <c r="AG282" i="3"/>
  <c r="AG283" i="3"/>
  <c r="AG284" i="3"/>
  <c r="AG285" i="3"/>
  <c r="AG286" i="3"/>
  <c r="AG287" i="3"/>
  <c r="AG288" i="3"/>
  <c r="AG289" i="3"/>
  <c r="AG290" i="3"/>
  <c r="AG291" i="3"/>
  <c r="AG292" i="3"/>
  <c r="AG293" i="3"/>
  <c r="AG294" i="3"/>
  <c r="AG295" i="3"/>
  <c r="AG296" i="3"/>
  <c r="AG297" i="3"/>
  <c r="AG298" i="3"/>
  <c r="AG299" i="3"/>
  <c r="AG300" i="3"/>
  <c r="AG301" i="3"/>
  <c r="AG302" i="3"/>
  <c r="AG303" i="3"/>
  <c r="AG304" i="3"/>
  <c r="AG305" i="3"/>
  <c r="AG306" i="3"/>
  <c r="AG307" i="3"/>
  <c r="AG308" i="3"/>
  <c r="AG309" i="3"/>
  <c r="AG310" i="3"/>
  <c r="AG311" i="3"/>
  <c r="AG312" i="3"/>
  <c r="AG313" i="3"/>
  <c r="AG314" i="3"/>
  <c r="AG315" i="3"/>
  <c r="AG316" i="3"/>
  <c r="AG317" i="3"/>
  <c r="AG318" i="3"/>
  <c r="AG319" i="3"/>
  <c r="AG320" i="3"/>
  <c r="AG321" i="3"/>
  <c r="AG322" i="3"/>
  <c r="AG323" i="3"/>
  <c r="AG324" i="3"/>
  <c r="AG325" i="3"/>
  <c r="AG326" i="3"/>
  <c r="AG327" i="3"/>
  <c r="AG328" i="3"/>
  <c r="AG329" i="3"/>
  <c r="AG330" i="3"/>
  <c r="AG331" i="3"/>
  <c r="AG332" i="3"/>
  <c r="AG333" i="3"/>
  <c r="AG334" i="3"/>
  <c r="AG335" i="3"/>
  <c r="AG336" i="3"/>
  <c r="AG337" i="3"/>
  <c r="AG338" i="3"/>
  <c r="AG339" i="3"/>
  <c r="AG340" i="3"/>
  <c r="AG341" i="3"/>
  <c r="AG342" i="3"/>
  <c r="AG343" i="3"/>
  <c r="AG344" i="3"/>
  <c r="AG345" i="3"/>
  <c r="AG346" i="3"/>
  <c r="AG347" i="3"/>
  <c r="AG348" i="3"/>
  <c r="AG349" i="3"/>
  <c r="AG350" i="3"/>
  <c r="AG351" i="3"/>
  <c r="AG352" i="3"/>
  <c r="AG353" i="3"/>
  <c r="AG354" i="3"/>
  <c r="AG355" i="3"/>
  <c r="AG356" i="3"/>
  <c r="AG357" i="3"/>
  <c r="AG358" i="3"/>
  <c r="AG359" i="3"/>
  <c r="AG360" i="3"/>
  <c r="AG361" i="3"/>
  <c r="AG362" i="3"/>
  <c r="AG363" i="3"/>
  <c r="AG364" i="3"/>
  <c r="AG365" i="3"/>
  <c r="AG366" i="3"/>
  <c r="AG367" i="3"/>
  <c r="AG368" i="3"/>
  <c r="AG369" i="3"/>
  <c r="AG370" i="3"/>
  <c r="AG371" i="3"/>
  <c r="AG372" i="3"/>
  <c r="AG373" i="3"/>
  <c r="AG374" i="3"/>
  <c r="AG375" i="3"/>
  <c r="AG376" i="3"/>
  <c r="AG377" i="3"/>
  <c r="AG378" i="3"/>
  <c r="AG379" i="3"/>
  <c r="AG380" i="3"/>
  <c r="AG381" i="3"/>
  <c r="AG382" i="3"/>
  <c r="AG383" i="3"/>
  <c r="AG384" i="3"/>
  <c r="AG385" i="3"/>
  <c r="AG386" i="3"/>
  <c r="AG387" i="3"/>
  <c r="AG388" i="3"/>
  <c r="AG389" i="3"/>
  <c r="AG390" i="3"/>
  <c r="AG391" i="3"/>
  <c r="AG392" i="3"/>
  <c r="AG393" i="3"/>
  <c r="AG394" i="3"/>
  <c r="AG395" i="3"/>
  <c r="AG396" i="3"/>
  <c r="AG397" i="3"/>
  <c r="AG398" i="3"/>
  <c r="AG399" i="3"/>
  <c r="AG400" i="3"/>
  <c r="AG401" i="3"/>
  <c r="AG402" i="3"/>
  <c r="AG403" i="3"/>
  <c r="AG404" i="3"/>
  <c r="AG405" i="3"/>
  <c r="AG406" i="3"/>
  <c r="AG407" i="3"/>
  <c r="AG408" i="3"/>
  <c r="AG409" i="3"/>
  <c r="AG410" i="3"/>
  <c r="AG411" i="3"/>
  <c r="AG412" i="3"/>
  <c r="AG413" i="3"/>
  <c r="AG414" i="3"/>
  <c r="AG415" i="3"/>
  <c r="AG416" i="3"/>
  <c r="AG417" i="3"/>
  <c r="AG418" i="3"/>
  <c r="AG419" i="3"/>
  <c r="AG420" i="3"/>
  <c r="AG421" i="3"/>
  <c r="AG422" i="3"/>
  <c r="AG423" i="3"/>
  <c r="AG424" i="3"/>
  <c r="AG425" i="3"/>
  <c r="AG426" i="3"/>
  <c r="AG427" i="3"/>
  <c r="AG428" i="3"/>
  <c r="AG429" i="3"/>
  <c r="AG430" i="3"/>
  <c r="AG431" i="3"/>
  <c r="AG432" i="3"/>
  <c r="AG433" i="3"/>
  <c r="AG434" i="3"/>
  <c r="AG435" i="3"/>
  <c r="AG436" i="3"/>
  <c r="AG437" i="3"/>
  <c r="AG438" i="3"/>
  <c r="AG439" i="3"/>
  <c r="AG440" i="3"/>
  <c r="AG441" i="3"/>
  <c r="AG442" i="3"/>
  <c r="AG443" i="3"/>
  <c r="AG444" i="3"/>
  <c r="AG445" i="3"/>
  <c r="AG446" i="3"/>
  <c r="AG447" i="3"/>
  <c r="AG448" i="3"/>
  <c r="AG449" i="3"/>
  <c r="AG450" i="3"/>
  <c r="AG451" i="3"/>
  <c r="AG452" i="3"/>
  <c r="AG453" i="3"/>
  <c r="AG454" i="3"/>
  <c r="AG455" i="3"/>
  <c r="AG456" i="3"/>
  <c r="AG457" i="3"/>
  <c r="AG458" i="3"/>
  <c r="AG459" i="3"/>
  <c r="AG460" i="3"/>
  <c r="AG461" i="3"/>
  <c r="AG462" i="3"/>
  <c r="AG463" i="3"/>
  <c r="AG464" i="3"/>
  <c r="AG465" i="3"/>
  <c r="AG466" i="3"/>
  <c r="AG467" i="3"/>
  <c r="AG468" i="3"/>
  <c r="AG469" i="3"/>
  <c r="AG470" i="3"/>
  <c r="AG471" i="3"/>
  <c r="AG472" i="3"/>
  <c r="AG473" i="3"/>
  <c r="AG474" i="3"/>
  <c r="AG475" i="3"/>
  <c r="AG476" i="3"/>
  <c r="AG477" i="3"/>
  <c r="AG478" i="3"/>
  <c r="AG479" i="3"/>
  <c r="AG480" i="3"/>
  <c r="AG481" i="3"/>
  <c r="AG482" i="3"/>
  <c r="AG483" i="3"/>
  <c r="AG484" i="3"/>
  <c r="AG485" i="3"/>
  <c r="AG486" i="3"/>
  <c r="AG487" i="3"/>
  <c r="AG488" i="3"/>
  <c r="AG489" i="3"/>
  <c r="AG490" i="3"/>
  <c r="AG491" i="3"/>
  <c r="AG492" i="3"/>
  <c r="AG493" i="3"/>
  <c r="AG494" i="3"/>
  <c r="AG495" i="3"/>
  <c r="AG496" i="3"/>
  <c r="AG497" i="3"/>
  <c r="AG498" i="3"/>
  <c r="AG499" i="3"/>
  <c r="AG500" i="3"/>
  <c r="AG501" i="3"/>
  <c r="AG502" i="3"/>
  <c r="AG503" i="3"/>
  <c r="AG504" i="3"/>
  <c r="AG505" i="3"/>
  <c r="AG506" i="3"/>
  <c r="AG507" i="3"/>
  <c r="AG508" i="3"/>
  <c r="AG509" i="3"/>
  <c r="AG510" i="3"/>
  <c r="AG511" i="3"/>
  <c r="AG512" i="3"/>
  <c r="AG513" i="3"/>
  <c r="AG514" i="3"/>
  <c r="AG515" i="3"/>
  <c r="AG516" i="3"/>
  <c r="AG517" i="3"/>
  <c r="AG518" i="3"/>
  <c r="AG519" i="3"/>
  <c r="AG520" i="3"/>
  <c r="AG521" i="3"/>
  <c r="AG522" i="3"/>
  <c r="AG523" i="3"/>
  <c r="AG524" i="3"/>
  <c r="AG525" i="3"/>
  <c r="AG526" i="3"/>
  <c r="AG527" i="3"/>
  <c r="AG528" i="3"/>
  <c r="AG529" i="3"/>
  <c r="AG530" i="3"/>
  <c r="AG531" i="3"/>
  <c r="AG532" i="3"/>
  <c r="AG533" i="3"/>
  <c r="AG534" i="3"/>
  <c r="AG535" i="3"/>
  <c r="AG536" i="3"/>
  <c r="AG537" i="3"/>
  <c r="AG538" i="3"/>
  <c r="AG539" i="3"/>
  <c r="AG540" i="3"/>
  <c r="AG541" i="3"/>
  <c r="AG542" i="3"/>
  <c r="AG543" i="3"/>
  <c r="AG544" i="3"/>
  <c r="AG545" i="3"/>
  <c r="AG546" i="3"/>
  <c r="AG547" i="3"/>
  <c r="AG548" i="3"/>
  <c r="AG549" i="3"/>
  <c r="AG550" i="3"/>
  <c r="AG551" i="3"/>
  <c r="AG552" i="3"/>
  <c r="AG553" i="3"/>
  <c r="AG554" i="3"/>
  <c r="AG555" i="3"/>
  <c r="AG556" i="3"/>
  <c r="AG557" i="3"/>
  <c r="AG558" i="3"/>
  <c r="AG559" i="3"/>
  <c r="AG560" i="3"/>
  <c r="AG561" i="3"/>
  <c r="AG562" i="3"/>
  <c r="AG563" i="3"/>
  <c r="AG564" i="3"/>
  <c r="AG565" i="3"/>
  <c r="AG566" i="3"/>
  <c r="AG567" i="3"/>
  <c r="AG568" i="3"/>
  <c r="AG569" i="3"/>
  <c r="AG570" i="3"/>
  <c r="AG571" i="3"/>
  <c r="AG572" i="3"/>
  <c r="AG573" i="3"/>
  <c r="AG574" i="3"/>
  <c r="AG575" i="3"/>
  <c r="AG576" i="3"/>
  <c r="AG577" i="3"/>
  <c r="AG578" i="3"/>
  <c r="AG579" i="3"/>
  <c r="AG580" i="3"/>
  <c r="AG581" i="3"/>
  <c r="AG582" i="3"/>
  <c r="AG583" i="3"/>
  <c r="AG584" i="3"/>
  <c r="AG585" i="3"/>
  <c r="AG586" i="3"/>
  <c r="AG587" i="3"/>
  <c r="AG588" i="3"/>
  <c r="AG589" i="3"/>
  <c r="AG590" i="3"/>
  <c r="AG591" i="3"/>
  <c r="AG592" i="3"/>
  <c r="AG593" i="3"/>
  <c r="AG594" i="3"/>
  <c r="AG595" i="3"/>
  <c r="AG596" i="3"/>
  <c r="AG597" i="3"/>
  <c r="AG598" i="3"/>
  <c r="AG599" i="3"/>
  <c r="AG600" i="3"/>
  <c r="AG601" i="3"/>
  <c r="AG602" i="3"/>
  <c r="AG603" i="3"/>
  <c r="AG604" i="3"/>
  <c r="AG605" i="3"/>
  <c r="AG606" i="3"/>
  <c r="AG607" i="3"/>
  <c r="AG608" i="3"/>
  <c r="AG609" i="3"/>
  <c r="AG610" i="3"/>
  <c r="AG611" i="3"/>
  <c r="AG612" i="3"/>
  <c r="AG613" i="3"/>
  <c r="AG614" i="3"/>
  <c r="AG615" i="3"/>
  <c r="AG616" i="3"/>
  <c r="AG617" i="3"/>
  <c r="AG618" i="3"/>
  <c r="AG619" i="3"/>
  <c r="AG620" i="3"/>
  <c r="AG621" i="3"/>
  <c r="AG622" i="3"/>
  <c r="AG623" i="3"/>
  <c r="AG624" i="3"/>
  <c r="AG625" i="3"/>
  <c r="AG626" i="3"/>
  <c r="AG627" i="3"/>
  <c r="AG628" i="3"/>
  <c r="AG629" i="3"/>
  <c r="AG630" i="3"/>
  <c r="AG631" i="3"/>
  <c r="AG632" i="3"/>
  <c r="AG633" i="3"/>
  <c r="AG634" i="3"/>
  <c r="AG635" i="3"/>
  <c r="AG636" i="3"/>
  <c r="AG637" i="3"/>
  <c r="AG638" i="3"/>
  <c r="AG639" i="3"/>
  <c r="AG640" i="3"/>
  <c r="AG641" i="3"/>
  <c r="AG642" i="3"/>
  <c r="AG7" i="3"/>
  <c r="AJ1" i="4"/>
  <c r="AL642" i="4"/>
  <c r="AH642" i="4"/>
  <c r="AE642" i="4"/>
  <c r="AA642" i="4"/>
  <c r="X642" i="4"/>
  <c r="T642" i="4"/>
  <c r="Q642" i="4"/>
  <c r="M642" i="4"/>
  <c r="J642" i="4"/>
  <c r="E642" i="4"/>
  <c r="D642" i="4"/>
  <c r="C642" i="4"/>
  <c r="B642" i="4"/>
  <c r="A642" i="4"/>
  <c r="AL641" i="4"/>
  <c r="AH641" i="4"/>
  <c r="AE641" i="4"/>
  <c r="D641" i="4"/>
  <c r="AA641" i="4"/>
  <c r="X641" i="4"/>
  <c r="C641" i="4"/>
  <c r="T641" i="4"/>
  <c r="Q641" i="4"/>
  <c r="B641" i="4"/>
  <c r="E641" i="4"/>
  <c r="A641" i="4"/>
  <c r="M641" i="4"/>
  <c r="J641" i="4"/>
  <c r="AL640" i="4"/>
  <c r="AH640" i="4"/>
  <c r="AE640" i="4"/>
  <c r="AA640" i="4"/>
  <c r="X640" i="4"/>
  <c r="C640" i="4"/>
  <c r="T640" i="4"/>
  <c r="Q640" i="4"/>
  <c r="M640" i="4"/>
  <c r="J640" i="4"/>
  <c r="E640" i="4"/>
  <c r="D640" i="4"/>
  <c r="B640" i="4"/>
  <c r="AL639" i="4"/>
  <c r="AH639" i="4"/>
  <c r="AE639" i="4"/>
  <c r="AA639" i="4"/>
  <c r="X639" i="4"/>
  <c r="T639" i="4"/>
  <c r="Q639" i="4"/>
  <c r="B639" i="4"/>
  <c r="C639" i="4"/>
  <c r="D639" i="4"/>
  <c r="E639" i="4"/>
  <c r="A639" i="4"/>
  <c r="M639" i="4"/>
  <c r="J639" i="4"/>
  <c r="AL638" i="4"/>
  <c r="AH638" i="4"/>
  <c r="AE638" i="4"/>
  <c r="AA638" i="4"/>
  <c r="X638" i="4"/>
  <c r="T638" i="4"/>
  <c r="Q638" i="4"/>
  <c r="M638" i="4"/>
  <c r="J638" i="4"/>
  <c r="E638" i="4"/>
  <c r="D638" i="4"/>
  <c r="C638" i="4"/>
  <c r="B638" i="4"/>
  <c r="A638" i="4"/>
  <c r="AL637" i="4"/>
  <c r="AH637" i="4"/>
  <c r="AE637" i="4"/>
  <c r="D637" i="4"/>
  <c r="AA637" i="4"/>
  <c r="X637" i="4"/>
  <c r="C637" i="4"/>
  <c r="T637" i="4"/>
  <c r="Q637" i="4"/>
  <c r="B637" i="4"/>
  <c r="E637" i="4"/>
  <c r="A637" i="4"/>
  <c r="M637" i="4"/>
  <c r="J637" i="4"/>
  <c r="AL636" i="4"/>
  <c r="AH636" i="4"/>
  <c r="AE636" i="4"/>
  <c r="AA636" i="4"/>
  <c r="X636" i="4"/>
  <c r="C636" i="4"/>
  <c r="T636" i="4"/>
  <c r="Q636" i="4"/>
  <c r="M636" i="4"/>
  <c r="J636" i="4"/>
  <c r="E636" i="4"/>
  <c r="D636" i="4"/>
  <c r="B636" i="4"/>
  <c r="A636" i="4"/>
  <c r="AL635" i="4"/>
  <c r="AH635" i="4"/>
  <c r="AE635" i="4"/>
  <c r="AA635" i="4"/>
  <c r="X635" i="4"/>
  <c r="T635" i="4"/>
  <c r="Q635" i="4"/>
  <c r="B635" i="4"/>
  <c r="C635" i="4"/>
  <c r="D635" i="4"/>
  <c r="E635" i="4"/>
  <c r="A635" i="4"/>
  <c r="M635" i="4"/>
  <c r="J635" i="4"/>
  <c r="AL634" i="4"/>
  <c r="AH634" i="4"/>
  <c r="AE634" i="4"/>
  <c r="AA634" i="4"/>
  <c r="X634" i="4"/>
  <c r="T634" i="4"/>
  <c r="Q634" i="4"/>
  <c r="M634" i="4"/>
  <c r="J634" i="4"/>
  <c r="E634" i="4"/>
  <c r="D634" i="4"/>
  <c r="C634" i="4"/>
  <c r="B634" i="4"/>
  <c r="A634" i="4"/>
  <c r="AL633" i="4"/>
  <c r="AH633" i="4"/>
  <c r="AE633" i="4"/>
  <c r="D633" i="4"/>
  <c r="AA633" i="4"/>
  <c r="X633" i="4"/>
  <c r="C633" i="4"/>
  <c r="T633" i="4"/>
  <c r="Q633" i="4"/>
  <c r="B633" i="4"/>
  <c r="E633" i="4"/>
  <c r="A633" i="4"/>
  <c r="M633" i="4"/>
  <c r="J633" i="4"/>
  <c r="AL632" i="4"/>
  <c r="AH632" i="4"/>
  <c r="AE632" i="4"/>
  <c r="AA632" i="4"/>
  <c r="X632" i="4"/>
  <c r="C632" i="4"/>
  <c r="T632" i="4"/>
  <c r="Q632" i="4"/>
  <c r="M632" i="4"/>
  <c r="J632" i="4"/>
  <c r="E632" i="4"/>
  <c r="D632" i="4"/>
  <c r="B632" i="4"/>
  <c r="A632" i="4"/>
  <c r="AL631" i="4"/>
  <c r="AH631" i="4"/>
  <c r="AE631" i="4"/>
  <c r="AA631" i="4"/>
  <c r="X631" i="4"/>
  <c r="T631" i="4"/>
  <c r="Q631" i="4"/>
  <c r="B631" i="4"/>
  <c r="C631" i="4"/>
  <c r="D631" i="4"/>
  <c r="E631" i="4"/>
  <c r="A631" i="4"/>
  <c r="M631" i="4"/>
  <c r="J631" i="4"/>
  <c r="AL630" i="4"/>
  <c r="AH630" i="4"/>
  <c r="AE630" i="4"/>
  <c r="AA630" i="4"/>
  <c r="X630" i="4"/>
  <c r="T630" i="4"/>
  <c r="Q630" i="4"/>
  <c r="M630" i="4"/>
  <c r="J630" i="4"/>
  <c r="E630" i="4"/>
  <c r="D630" i="4"/>
  <c r="C630" i="4"/>
  <c r="B630" i="4"/>
  <c r="A630" i="4"/>
  <c r="AL629" i="4"/>
  <c r="AH629" i="4"/>
  <c r="AE629" i="4"/>
  <c r="D629" i="4"/>
  <c r="AA629" i="4"/>
  <c r="X629" i="4"/>
  <c r="C629" i="4"/>
  <c r="T629" i="4"/>
  <c r="Q629" i="4"/>
  <c r="B629" i="4"/>
  <c r="E629" i="4"/>
  <c r="A629" i="4"/>
  <c r="M629" i="4"/>
  <c r="J629" i="4"/>
  <c r="AL628" i="4"/>
  <c r="AH628" i="4"/>
  <c r="AE628" i="4"/>
  <c r="AA628" i="4"/>
  <c r="X628" i="4"/>
  <c r="C628" i="4"/>
  <c r="T628" i="4"/>
  <c r="Q628" i="4"/>
  <c r="M628" i="4"/>
  <c r="J628" i="4"/>
  <c r="E628" i="4"/>
  <c r="D628" i="4"/>
  <c r="B628" i="4"/>
  <c r="A628" i="4"/>
  <c r="AL627" i="4"/>
  <c r="AH627" i="4"/>
  <c r="AE627" i="4"/>
  <c r="AA627" i="4"/>
  <c r="X627" i="4"/>
  <c r="T627" i="4"/>
  <c r="Q627" i="4"/>
  <c r="B627" i="4"/>
  <c r="C627" i="4"/>
  <c r="D627" i="4"/>
  <c r="E627" i="4"/>
  <c r="A627" i="4"/>
  <c r="M627" i="4"/>
  <c r="J627" i="4"/>
  <c r="AL626" i="4"/>
  <c r="AH626" i="4"/>
  <c r="AE626" i="4"/>
  <c r="AA626" i="4"/>
  <c r="X626" i="4"/>
  <c r="T626" i="4"/>
  <c r="Q626" i="4"/>
  <c r="M626" i="4"/>
  <c r="J626" i="4"/>
  <c r="E626" i="4"/>
  <c r="D626" i="4"/>
  <c r="C626" i="4"/>
  <c r="B626" i="4"/>
  <c r="A626" i="4"/>
  <c r="AL625" i="4"/>
  <c r="AH625" i="4"/>
  <c r="AE625" i="4"/>
  <c r="D625" i="4"/>
  <c r="AA625" i="4"/>
  <c r="X625" i="4"/>
  <c r="C625" i="4"/>
  <c r="T625" i="4"/>
  <c r="Q625" i="4"/>
  <c r="M625" i="4"/>
  <c r="J625" i="4"/>
  <c r="E625" i="4"/>
  <c r="B625" i="4"/>
  <c r="A625" i="4"/>
  <c r="AL624" i="4"/>
  <c r="AH624" i="4"/>
  <c r="AE624" i="4"/>
  <c r="AA624" i="4"/>
  <c r="X624" i="4"/>
  <c r="C624" i="4"/>
  <c r="T624" i="4"/>
  <c r="Q624" i="4"/>
  <c r="M624" i="4"/>
  <c r="J624" i="4"/>
  <c r="E624" i="4"/>
  <c r="D624" i="4"/>
  <c r="B624" i="4"/>
  <c r="A624" i="4"/>
  <c r="AL623" i="4"/>
  <c r="AH623" i="4"/>
  <c r="AE623" i="4"/>
  <c r="AA623" i="4"/>
  <c r="X623" i="4"/>
  <c r="T623" i="4"/>
  <c r="Q623" i="4"/>
  <c r="B623" i="4"/>
  <c r="C623" i="4"/>
  <c r="D623" i="4"/>
  <c r="E623" i="4"/>
  <c r="A623" i="4"/>
  <c r="M623" i="4"/>
  <c r="J623" i="4"/>
  <c r="AL622" i="4"/>
  <c r="AH622" i="4"/>
  <c r="AE622" i="4"/>
  <c r="AA622" i="4"/>
  <c r="X622" i="4"/>
  <c r="T622" i="4"/>
  <c r="Q622" i="4"/>
  <c r="M622" i="4"/>
  <c r="J622" i="4"/>
  <c r="E622" i="4"/>
  <c r="D622" i="4"/>
  <c r="C622" i="4"/>
  <c r="B622" i="4"/>
  <c r="A622" i="4"/>
  <c r="AL621" i="4"/>
  <c r="AH621" i="4"/>
  <c r="AE621" i="4"/>
  <c r="D621" i="4"/>
  <c r="AA621" i="4"/>
  <c r="X621" i="4"/>
  <c r="C621" i="4"/>
  <c r="T621" i="4"/>
  <c r="Q621" i="4"/>
  <c r="M621" i="4"/>
  <c r="J621" i="4"/>
  <c r="E621" i="4"/>
  <c r="B621" i="4"/>
  <c r="A621" i="4"/>
  <c r="AL620" i="4"/>
  <c r="AH620" i="4"/>
  <c r="AE620" i="4"/>
  <c r="AA620" i="4"/>
  <c r="X620" i="4"/>
  <c r="C620" i="4"/>
  <c r="T620" i="4"/>
  <c r="Q620" i="4"/>
  <c r="M620" i="4"/>
  <c r="J620" i="4"/>
  <c r="E620" i="4"/>
  <c r="D620" i="4"/>
  <c r="B620" i="4"/>
  <c r="AL619" i="4"/>
  <c r="AH619" i="4"/>
  <c r="AE619" i="4"/>
  <c r="AA619" i="4"/>
  <c r="X619" i="4"/>
  <c r="T619" i="4"/>
  <c r="Q619" i="4"/>
  <c r="B619" i="4"/>
  <c r="C619" i="4"/>
  <c r="D619" i="4"/>
  <c r="E619" i="4"/>
  <c r="A619" i="4"/>
  <c r="M619" i="4"/>
  <c r="J619" i="4"/>
  <c r="AL618" i="4"/>
  <c r="AH618" i="4"/>
  <c r="AE618" i="4"/>
  <c r="AA618" i="4"/>
  <c r="X618" i="4"/>
  <c r="T618" i="4"/>
  <c r="Q618" i="4"/>
  <c r="M618" i="4"/>
  <c r="J618" i="4"/>
  <c r="E618" i="4"/>
  <c r="D618" i="4"/>
  <c r="C618" i="4"/>
  <c r="B618" i="4"/>
  <c r="A618" i="4"/>
  <c r="AL617" i="4"/>
  <c r="AH617" i="4"/>
  <c r="AE617" i="4"/>
  <c r="D617" i="4"/>
  <c r="AA617" i="4"/>
  <c r="X617" i="4"/>
  <c r="C617" i="4"/>
  <c r="T617" i="4"/>
  <c r="Q617" i="4"/>
  <c r="M617" i="4"/>
  <c r="J617" i="4"/>
  <c r="E617" i="4"/>
  <c r="B617" i="4"/>
  <c r="A617" i="4"/>
  <c r="AL616" i="4"/>
  <c r="AH616" i="4"/>
  <c r="AE616" i="4"/>
  <c r="AA616" i="4"/>
  <c r="X616" i="4"/>
  <c r="C616" i="4"/>
  <c r="T616" i="4"/>
  <c r="Q616" i="4"/>
  <c r="M616" i="4"/>
  <c r="J616" i="4"/>
  <c r="E616" i="4"/>
  <c r="D616" i="4"/>
  <c r="B616" i="4"/>
  <c r="A616" i="4"/>
  <c r="AL615" i="4"/>
  <c r="AH615" i="4"/>
  <c r="AE615" i="4"/>
  <c r="AA615" i="4"/>
  <c r="X615" i="4"/>
  <c r="T615" i="4"/>
  <c r="Q615" i="4"/>
  <c r="B615" i="4"/>
  <c r="C615" i="4"/>
  <c r="D615" i="4"/>
  <c r="E615" i="4"/>
  <c r="A615" i="4"/>
  <c r="M615" i="4"/>
  <c r="J615" i="4"/>
  <c r="AL614" i="4"/>
  <c r="AH614" i="4"/>
  <c r="AE614" i="4"/>
  <c r="AA614" i="4"/>
  <c r="X614" i="4"/>
  <c r="T614" i="4"/>
  <c r="Q614" i="4"/>
  <c r="M614" i="4"/>
  <c r="J614" i="4"/>
  <c r="E614" i="4"/>
  <c r="D614" i="4"/>
  <c r="C614" i="4"/>
  <c r="B614" i="4"/>
  <c r="A614" i="4"/>
  <c r="AL613" i="4"/>
  <c r="AH613" i="4"/>
  <c r="AE613" i="4"/>
  <c r="D613" i="4"/>
  <c r="AA613" i="4"/>
  <c r="X613" i="4"/>
  <c r="C613" i="4"/>
  <c r="T613" i="4"/>
  <c r="Q613" i="4"/>
  <c r="B613" i="4"/>
  <c r="E613" i="4"/>
  <c r="A613" i="4"/>
  <c r="M613" i="4"/>
  <c r="J613" i="4"/>
  <c r="AL612" i="4"/>
  <c r="AH612" i="4"/>
  <c r="AE612" i="4"/>
  <c r="AA612" i="4"/>
  <c r="X612" i="4"/>
  <c r="C612" i="4"/>
  <c r="T612" i="4"/>
  <c r="Q612" i="4"/>
  <c r="M612" i="4"/>
  <c r="J612" i="4"/>
  <c r="E612" i="4"/>
  <c r="D612" i="4"/>
  <c r="B612" i="4"/>
  <c r="A612" i="4"/>
  <c r="AL611" i="4"/>
  <c r="AH611" i="4"/>
  <c r="AE611" i="4"/>
  <c r="AA611" i="4"/>
  <c r="X611" i="4"/>
  <c r="T611" i="4"/>
  <c r="Q611" i="4"/>
  <c r="B611" i="4"/>
  <c r="C611" i="4"/>
  <c r="D611" i="4"/>
  <c r="E611" i="4"/>
  <c r="A611" i="4"/>
  <c r="M611" i="4"/>
  <c r="J611" i="4"/>
  <c r="AL610" i="4"/>
  <c r="AH610" i="4"/>
  <c r="AE610" i="4"/>
  <c r="AA610" i="4"/>
  <c r="X610" i="4"/>
  <c r="T610" i="4"/>
  <c r="Q610" i="4"/>
  <c r="M610" i="4"/>
  <c r="J610" i="4"/>
  <c r="E610" i="4"/>
  <c r="D610" i="4"/>
  <c r="C610" i="4"/>
  <c r="B610" i="4"/>
  <c r="A610" i="4"/>
  <c r="AL609" i="4"/>
  <c r="AH609" i="4"/>
  <c r="AE609" i="4"/>
  <c r="D609" i="4"/>
  <c r="AA609" i="4"/>
  <c r="X609" i="4"/>
  <c r="C609" i="4"/>
  <c r="T609" i="4"/>
  <c r="Q609" i="4"/>
  <c r="B609" i="4"/>
  <c r="E609" i="4"/>
  <c r="A609" i="4"/>
  <c r="M609" i="4"/>
  <c r="J609" i="4"/>
  <c r="AL608" i="4"/>
  <c r="AH608" i="4"/>
  <c r="AE608" i="4"/>
  <c r="AA608" i="4"/>
  <c r="X608" i="4"/>
  <c r="C608" i="4"/>
  <c r="T608" i="4"/>
  <c r="Q608" i="4"/>
  <c r="M608" i="4"/>
  <c r="J608" i="4"/>
  <c r="E608" i="4"/>
  <c r="D608" i="4"/>
  <c r="B608" i="4"/>
  <c r="A608" i="4"/>
  <c r="AL607" i="4"/>
  <c r="AH607" i="4"/>
  <c r="AE607" i="4"/>
  <c r="AA607" i="4"/>
  <c r="X607" i="4"/>
  <c r="T607" i="4"/>
  <c r="Q607" i="4"/>
  <c r="B607" i="4"/>
  <c r="C607" i="4"/>
  <c r="D607" i="4"/>
  <c r="E607" i="4"/>
  <c r="A607" i="4"/>
  <c r="M607" i="4"/>
  <c r="J607" i="4"/>
  <c r="AL606" i="4"/>
  <c r="AH606" i="4"/>
  <c r="AE606" i="4"/>
  <c r="AA606" i="4"/>
  <c r="X606" i="4"/>
  <c r="T606" i="4"/>
  <c r="Q606" i="4"/>
  <c r="M606" i="4"/>
  <c r="J606" i="4"/>
  <c r="E606" i="4"/>
  <c r="D606" i="4"/>
  <c r="C606" i="4"/>
  <c r="B606" i="4"/>
  <c r="A606" i="4"/>
  <c r="AL605" i="4"/>
  <c r="AH605" i="4"/>
  <c r="AE605" i="4"/>
  <c r="D605" i="4"/>
  <c r="AA605" i="4"/>
  <c r="X605" i="4"/>
  <c r="C605" i="4"/>
  <c r="T605" i="4"/>
  <c r="Q605" i="4"/>
  <c r="B605" i="4"/>
  <c r="E605" i="4"/>
  <c r="A605" i="4"/>
  <c r="M605" i="4"/>
  <c r="J605" i="4"/>
  <c r="AL604" i="4"/>
  <c r="AH604" i="4"/>
  <c r="AE604" i="4"/>
  <c r="AA604" i="4"/>
  <c r="X604" i="4"/>
  <c r="C604" i="4"/>
  <c r="T604" i="4"/>
  <c r="Q604" i="4"/>
  <c r="M604" i="4"/>
  <c r="J604" i="4"/>
  <c r="E604" i="4"/>
  <c r="D604" i="4"/>
  <c r="B604" i="4"/>
  <c r="AL603" i="4"/>
  <c r="AH603" i="4"/>
  <c r="AE603" i="4"/>
  <c r="AA603" i="4"/>
  <c r="X603" i="4"/>
  <c r="T603" i="4"/>
  <c r="Q603" i="4"/>
  <c r="B603" i="4"/>
  <c r="C603" i="4"/>
  <c r="D603" i="4"/>
  <c r="E603" i="4"/>
  <c r="A603" i="4"/>
  <c r="M603" i="4"/>
  <c r="J603" i="4"/>
  <c r="AL602" i="4"/>
  <c r="AH602" i="4"/>
  <c r="AE602" i="4"/>
  <c r="AA602" i="4"/>
  <c r="X602" i="4"/>
  <c r="T602" i="4"/>
  <c r="Q602" i="4"/>
  <c r="M602" i="4"/>
  <c r="J602" i="4"/>
  <c r="E602" i="4"/>
  <c r="D602" i="4"/>
  <c r="C602" i="4"/>
  <c r="B602" i="4"/>
  <c r="A602" i="4"/>
  <c r="AL601" i="4"/>
  <c r="AH601" i="4"/>
  <c r="AE601" i="4"/>
  <c r="D601" i="4"/>
  <c r="AA601" i="4"/>
  <c r="X601" i="4"/>
  <c r="C601" i="4"/>
  <c r="T601" i="4"/>
  <c r="Q601" i="4"/>
  <c r="B601" i="4"/>
  <c r="E601" i="4"/>
  <c r="A601" i="4"/>
  <c r="M601" i="4"/>
  <c r="J601" i="4"/>
  <c r="AL600" i="4"/>
  <c r="AH600" i="4"/>
  <c r="AE600" i="4"/>
  <c r="AA600" i="4"/>
  <c r="X600" i="4"/>
  <c r="C600" i="4"/>
  <c r="T600" i="4"/>
  <c r="Q600" i="4"/>
  <c r="M600" i="4"/>
  <c r="J600" i="4"/>
  <c r="E600" i="4"/>
  <c r="D600" i="4"/>
  <c r="B600" i="4"/>
  <c r="A600" i="4"/>
  <c r="AL599" i="4"/>
  <c r="AH599" i="4"/>
  <c r="AE599" i="4"/>
  <c r="AA599" i="4"/>
  <c r="X599" i="4"/>
  <c r="T599" i="4"/>
  <c r="Q599" i="4"/>
  <c r="B599" i="4"/>
  <c r="C599" i="4"/>
  <c r="D599" i="4"/>
  <c r="E599" i="4"/>
  <c r="A599" i="4"/>
  <c r="M599" i="4"/>
  <c r="J599" i="4"/>
  <c r="AL598" i="4"/>
  <c r="AH598" i="4"/>
  <c r="AE598" i="4"/>
  <c r="AA598" i="4"/>
  <c r="X598" i="4"/>
  <c r="T598" i="4"/>
  <c r="Q598" i="4"/>
  <c r="M598" i="4"/>
  <c r="J598" i="4"/>
  <c r="E598" i="4"/>
  <c r="D598" i="4"/>
  <c r="C598" i="4"/>
  <c r="B598" i="4"/>
  <c r="A598" i="4"/>
  <c r="AL597" i="4"/>
  <c r="AH597" i="4"/>
  <c r="AE597" i="4"/>
  <c r="D597" i="4"/>
  <c r="AA597" i="4"/>
  <c r="X597" i="4"/>
  <c r="C597" i="4"/>
  <c r="T597" i="4"/>
  <c r="Q597" i="4"/>
  <c r="B597" i="4"/>
  <c r="E597" i="4"/>
  <c r="A597" i="4"/>
  <c r="M597" i="4"/>
  <c r="J597" i="4"/>
  <c r="AL596" i="4"/>
  <c r="AH596" i="4"/>
  <c r="AE596" i="4"/>
  <c r="AA596" i="4"/>
  <c r="X596" i="4"/>
  <c r="C596" i="4"/>
  <c r="T596" i="4"/>
  <c r="Q596" i="4"/>
  <c r="M596" i="4"/>
  <c r="J596" i="4"/>
  <c r="E596" i="4"/>
  <c r="D596" i="4"/>
  <c r="B596" i="4"/>
  <c r="A596" i="4"/>
  <c r="AL595" i="4"/>
  <c r="AH595" i="4"/>
  <c r="AE595" i="4"/>
  <c r="AA595" i="4"/>
  <c r="X595" i="4"/>
  <c r="T595" i="4"/>
  <c r="Q595" i="4"/>
  <c r="B595" i="4"/>
  <c r="C595" i="4"/>
  <c r="D595" i="4"/>
  <c r="E595" i="4"/>
  <c r="A595" i="4"/>
  <c r="M595" i="4"/>
  <c r="J595" i="4"/>
  <c r="AL594" i="4"/>
  <c r="AH594" i="4"/>
  <c r="AE594" i="4"/>
  <c r="AA594" i="4"/>
  <c r="X594" i="4"/>
  <c r="T594" i="4"/>
  <c r="Q594" i="4"/>
  <c r="M594" i="4"/>
  <c r="J594" i="4"/>
  <c r="E594" i="4"/>
  <c r="D594" i="4"/>
  <c r="C594" i="4"/>
  <c r="B594" i="4"/>
  <c r="A594" i="4"/>
  <c r="AL593" i="4"/>
  <c r="AH593" i="4"/>
  <c r="AE593" i="4"/>
  <c r="D593" i="4"/>
  <c r="AA593" i="4"/>
  <c r="X593" i="4"/>
  <c r="C593" i="4"/>
  <c r="T593" i="4"/>
  <c r="Q593" i="4"/>
  <c r="B593" i="4"/>
  <c r="E593" i="4"/>
  <c r="A593" i="4"/>
  <c r="M593" i="4"/>
  <c r="J593" i="4"/>
  <c r="AL592" i="4"/>
  <c r="AH592" i="4"/>
  <c r="AE592" i="4"/>
  <c r="AA592" i="4"/>
  <c r="X592" i="4"/>
  <c r="C592" i="4"/>
  <c r="T592" i="4"/>
  <c r="Q592" i="4"/>
  <c r="M592" i="4"/>
  <c r="J592" i="4"/>
  <c r="E592" i="4"/>
  <c r="D592" i="4"/>
  <c r="B592" i="4"/>
  <c r="A592" i="4"/>
  <c r="AL591" i="4"/>
  <c r="AH591" i="4"/>
  <c r="AE591" i="4"/>
  <c r="AA591" i="4"/>
  <c r="X591" i="4"/>
  <c r="T591" i="4"/>
  <c r="Q591" i="4"/>
  <c r="B591" i="4"/>
  <c r="C591" i="4"/>
  <c r="D591" i="4"/>
  <c r="E591" i="4"/>
  <c r="A591" i="4"/>
  <c r="M591" i="4"/>
  <c r="J591" i="4"/>
  <c r="AL590" i="4"/>
  <c r="AH590" i="4"/>
  <c r="AE590" i="4"/>
  <c r="AA590" i="4"/>
  <c r="X590" i="4"/>
  <c r="T590" i="4"/>
  <c r="Q590" i="4"/>
  <c r="M590" i="4"/>
  <c r="J590" i="4"/>
  <c r="E590" i="4"/>
  <c r="D590" i="4"/>
  <c r="C590" i="4"/>
  <c r="B590" i="4"/>
  <c r="A590" i="4"/>
  <c r="AL589" i="4"/>
  <c r="AH589" i="4"/>
  <c r="AE589" i="4"/>
  <c r="D589" i="4"/>
  <c r="AA589" i="4"/>
  <c r="X589" i="4"/>
  <c r="C589" i="4"/>
  <c r="T589" i="4"/>
  <c r="Q589" i="4"/>
  <c r="B589" i="4"/>
  <c r="E589" i="4"/>
  <c r="A589" i="4"/>
  <c r="M589" i="4"/>
  <c r="J589" i="4"/>
  <c r="AL588" i="4"/>
  <c r="AH588" i="4"/>
  <c r="AE588" i="4"/>
  <c r="AA588" i="4"/>
  <c r="X588" i="4"/>
  <c r="C588" i="4"/>
  <c r="T588" i="4"/>
  <c r="Q588" i="4"/>
  <c r="M588" i="4"/>
  <c r="J588" i="4"/>
  <c r="E588" i="4"/>
  <c r="D588" i="4"/>
  <c r="B588" i="4"/>
  <c r="AL587" i="4"/>
  <c r="AH587" i="4"/>
  <c r="AE587" i="4"/>
  <c r="AA587" i="4"/>
  <c r="X587" i="4"/>
  <c r="T587" i="4"/>
  <c r="Q587" i="4"/>
  <c r="B587" i="4"/>
  <c r="C587" i="4"/>
  <c r="D587" i="4"/>
  <c r="E587" i="4"/>
  <c r="A587" i="4"/>
  <c r="M587" i="4"/>
  <c r="J587" i="4"/>
  <c r="AL586" i="4"/>
  <c r="AH586" i="4"/>
  <c r="AE586" i="4"/>
  <c r="AA586" i="4"/>
  <c r="X586" i="4"/>
  <c r="T586" i="4"/>
  <c r="Q586" i="4"/>
  <c r="M586" i="4"/>
  <c r="J586" i="4"/>
  <c r="E586" i="4"/>
  <c r="D586" i="4"/>
  <c r="C586" i="4"/>
  <c r="B586" i="4"/>
  <c r="A586" i="4"/>
  <c r="AL585" i="4"/>
  <c r="AH585" i="4"/>
  <c r="AE585" i="4"/>
  <c r="D585" i="4"/>
  <c r="AA585" i="4"/>
  <c r="X585" i="4"/>
  <c r="C585" i="4"/>
  <c r="T585" i="4"/>
  <c r="Q585" i="4"/>
  <c r="B585" i="4"/>
  <c r="E585" i="4"/>
  <c r="A585" i="4"/>
  <c r="M585" i="4"/>
  <c r="J585" i="4"/>
  <c r="AL584" i="4"/>
  <c r="AH584" i="4"/>
  <c r="AE584" i="4"/>
  <c r="AA584" i="4"/>
  <c r="X584" i="4"/>
  <c r="C584" i="4"/>
  <c r="T584" i="4"/>
  <c r="Q584" i="4"/>
  <c r="M584" i="4"/>
  <c r="J584" i="4"/>
  <c r="E584" i="4"/>
  <c r="D584" i="4"/>
  <c r="B584" i="4"/>
  <c r="A584" i="4"/>
  <c r="AL583" i="4"/>
  <c r="AH583" i="4"/>
  <c r="AE583" i="4"/>
  <c r="AA583" i="4"/>
  <c r="X583" i="4"/>
  <c r="T583" i="4"/>
  <c r="Q583" i="4"/>
  <c r="B583" i="4"/>
  <c r="C583" i="4"/>
  <c r="D583" i="4"/>
  <c r="E583" i="4"/>
  <c r="A583" i="4"/>
  <c r="M583" i="4"/>
  <c r="J583" i="4"/>
  <c r="AL582" i="4"/>
  <c r="AH582" i="4"/>
  <c r="AE582" i="4"/>
  <c r="AA582" i="4"/>
  <c r="X582" i="4"/>
  <c r="T582" i="4"/>
  <c r="Q582" i="4"/>
  <c r="M582" i="4"/>
  <c r="J582" i="4"/>
  <c r="E582" i="4"/>
  <c r="D582" i="4"/>
  <c r="C582" i="4"/>
  <c r="B582" i="4"/>
  <c r="A582" i="4"/>
  <c r="AL581" i="4"/>
  <c r="AH581" i="4"/>
  <c r="AE581" i="4"/>
  <c r="D581" i="4"/>
  <c r="AA581" i="4"/>
  <c r="X581" i="4"/>
  <c r="C581" i="4"/>
  <c r="T581" i="4"/>
  <c r="Q581" i="4"/>
  <c r="B581" i="4"/>
  <c r="E581" i="4"/>
  <c r="A581" i="4"/>
  <c r="M581" i="4"/>
  <c r="J581" i="4"/>
  <c r="AL580" i="4"/>
  <c r="AH580" i="4"/>
  <c r="AE580" i="4"/>
  <c r="AA580" i="4"/>
  <c r="X580" i="4"/>
  <c r="C580" i="4"/>
  <c r="T580" i="4"/>
  <c r="Q580" i="4"/>
  <c r="M580" i="4"/>
  <c r="J580" i="4"/>
  <c r="E580" i="4"/>
  <c r="D580" i="4"/>
  <c r="B580" i="4"/>
  <c r="A580" i="4"/>
  <c r="AL579" i="4"/>
  <c r="AH579" i="4"/>
  <c r="AE579" i="4"/>
  <c r="AA579" i="4"/>
  <c r="X579" i="4"/>
  <c r="T579" i="4"/>
  <c r="Q579" i="4"/>
  <c r="B579" i="4"/>
  <c r="C579" i="4"/>
  <c r="D579" i="4"/>
  <c r="E579" i="4"/>
  <c r="A579" i="4"/>
  <c r="M579" i="4"/>
  <c r="J579" i="4"/>
  <c r="AL578" i="4"/>
  <c r="AH578" i="4"/>
  <c r="AE578" i="4"/>
  <c r="AA578" i="4"/>
  <c r="X578" i="4"/>
  <c r="T578" i="4"/>
  <c r="Q578" i="4"/>
  <c r="M578" i="4"/>
  <c r="J578" i="4"/>
  <c r="E578" i="4"/>
  <c r="D578" i="4"/>
  <c r="C578" i="4"/>
  <c r="B578" i="4"/>
  <c r="A578" i="4"/>
  <c r="AL577" i="4"/>
  <c r="AH577" i="4"/>
  <c r="AE577" i="4"/>
  <c r="D577" i="4"/>
  <c r="AA577" i="4"/>
  <c r="X577" i="4"/>
  <c r="C577" i="4"/>
  <c r="T577" i="4"/>
  <c r="Q577" i="4"/>
  <c r="B577" i="4"/>
  <c r="E577" i="4"/>
  <c r="A577" i="4"/>
  <c r="M577" i="4"/>
  <c r="J577" i="4"/>
  <c r="AL576" i="4"/>
  <c r="AH576" i="4"/>
  <c r="AE576" i="4"/>
  <c r="AA576" i="4"/>
  <c r="X576" i="4"/>
  <c r="C576" i="4"/>
  <c r="T576" i="4"/>
  <c r="Q576" i="4"/>
  <c r="M576" i="4"/>
  <c r="J576" i="4"/>
  <c r="E576" i="4"/>
  <c r="D576" i="4"/>
  <c r="B576" i="4"/>
  <c r="A576" i="4"/>
  <c r="AL575" i="4"/>
  <c r="AH575" i="4"/>
  <c r="AE575" i="4"/>
  <c r="AA575" i="4"/>
  <c r="X575" i="4"/>
  <c r="T575" i="4"/>
  <c r="Q575" i="4"/>
  <c r="B575" i="4"/>
  <c r="C575" i="4"/>
  <c r="D575" i="4"/>
  <c r="E575" i="4"/>
  <c r="A575" i="4"/>
  <c r="M575" i="4"/>
  <c r="J575" i="4"/>
  <c r="AL574" i="4"/>
  <c r="AH574" i="4"/>
  <c r="AE574" i="4"/>
  <c r="AA574" i="4"/>
  <c r="X574" i="4"/>
  <c r="T574" i="4"/>
  <c r="Q574" i="4"/>
  <c r="M574" i="4"/>
  <c r="J574" i="4"/>
  <c r="E574" i="4"/>
  <c r="D574" i="4"/>
  <c r="C574" i="4"/>
  <c r="B574" i="4"/>
  <c r="A574" i="4"/>
  <c r="AL573" i="4"/>
  <c r="AH573" i="4"/>
  <c r="AE573" i="4"/>
  <c r="D573" i="4"/>
  <c r="AA573" i="4"/>
  <c r="X573" i="4"/>
  <c r="C573" i="4"/>
  <c r="T573" i="4"/>
  <c r="Q573" i="4"/>
  <c r="B573" i="4"/>
  <c r="E573" i="4"/>
  <c r="A573" i="4"/>
  <c r="M573" i="4"/>
  <c r="J573" i="4"/>
  <c r="AL572" i="4"/>
  <c r="AH572" i="4"/>
  <c r="AE572" i="4"/>
  <c r="AA572" i="4"/>
  <c r="X572" i="4"/>
  <c r="C572" i="4"/>
  <c r="T572" i="4"/>
  <c r="Q572" i="4"/>
  <c r="M572" i="4"/>
  <c r="J572" i="4"/>
  <c r="E572" i="4"/>
  <c r="D572" i="4"/>
  <c r="B572" i="4"/>
  <c r="AL571" i="4"/>
  <c r="AH571" i="4"/>
  <c r="AE571" i="4"/>
  <c r="AA571" i="4"/>
  <c r="X571" i="4"/>
  <c r="T571" i="4"/>
  <c r="Q571" i="4"/>
  <c r="B571" i="4"/>
  <c r="C571" i="4"/>
  <c r="D571" i="4"/>
  <c r="E571" i="4"/>
  <c r="A571" i="4"/>
  <c r="M571" i="4"/>
  <c r="J571" i="4"/>
  <c r="AL570" i="4"/>
  <c r="AH570" i="4"/>
  <c r="AE570" i="4"/>
  <c r="AA570" i="4"/>
  <c r="X570" i="4"/>
  <c r="T570" i="4"/>
  <c r="Q570" i="4"/>
  <c r="M570" i="4"/>
  <c r="J570" i="4"/>
  <c r="E570" i="4"/>
  <c r="D570" i="4"/>
  <c r="C570" i="4"/>
  <c r="B570" i="4"/>
  <c r="A570" i="4"/>
  <c r="AL569" i="4"/>
  <c r="AH569" i="4"/>
  <c r="AE569" i="4"/>
  <c r="D569" i="4"/>
  <c r="AA569" i="4"/>
  <c r="X569" i="4"/>
  <c r="C569" i="4"/>
  <c r="T569" i="4"/>
  <c r="Q569" i="4"/>
  <c r="B569" i="4"/>
  <c r="E569" i="4"/>
  <c r="A569" i="4"/>
  <c r="M569" i="4"/>
  <c r="J569" i="4"/>
  <c r="AL568" i="4"/>
  <c r="AH568" i="4"/>
  <c r="AE568" i="4"/>
  <c r="AA568" i="4"/>
  <c r="X568" i="4"/>
  <c r="C568" i="4"/>
  <c r="T568" i="4"/>
  <c r="Q568" i="4"/>
  <c r="M568" i="4"/>
  <c r="J568" i="4"/>
  <c r="E568" i="4"/>
  <c r="D568" i="4"/>
  <c r="B568" i="4"/>
  <c r="A568" i="4"/>
  <c r="AL567" i="4"/>
  <c r="AH567" i="4"/>
  <c r="AE567" i="4"/>
  <c r="AA567" i="4"/>
  <c r="X567" i="4"/>
  <c r="T567" i="4"/>
  <c r="Q567" i="4"/>
  <c r="B567" i="4"/>
  <c r="C567" i="4"/>
  <c r="D567" i="4"/>
  <c r="E567" i="4"/>
  <c r="A567" i="4"/>
  <c r="M567" i="4"/>
  <c r="J567" i="4"/>
  <c r="AL566" i="4"/>
  <c r="AH566" i="4"/>
  <c r="AE566" i="4"/>
  <c r="AA566" i="4"/>
  <c r="X566" i="4"/>
  <c r="T566" i="4"/>
  <c r="Q566" i="4"/>
  <c r="M566" i="4"/>
  <c r="J566" i="4"/>
  <c r="E566" i="4"/>
  <c r="D566" i="4"/>
  <c r="C566" i="4"/>
  <c r="B566" i="4"/>
  <c r="A566" i="4"/>
  <c r="AL565" i="4"/>
  <c r="AH565" i="4"/>
  <c r="AE565" i="4"/>
  <c r="D565" i="4"/>
  <c r="AA565" i="4"/>
  <c r="X565" i="4"/>
  <c r="C565" i="4"/>
  <c r="T565" i="4"/>
  <c r="Q565" i="4"/>
  <c r="M565" i="4"/>
  <c r="J565" i="4"/>
  <c r="E565" i="4"/>
  <c r="B565" i="4"/>
  <c r="A565" i="4"/>
  <c r="AL564" i="4"/>
  <c r="AH564" i="4"/>
  <c r="AE564" i="4"/>
  <c r="AA564" i="4"/>
  <c r="X564" i="4"/>
  <c r="C564" i="4"/>
  <c r="T564" i="4"/>
  <c r="Q564" i="4"/>
  <c r="M564" i="4"/>
  <c r="J564" i="4"/>
  <c r="E564" i="4"/>
  <c r="D564" i="4"/>
  <c r="B564" i="4"/>
  <c r="A564" i="4"/>
  <c r="AL563" i="4"/>
  <c r="AH563" i="4"/>
  <c r="AE563" i="4"/>
  <c r="AA563" i="4"/>
  <c r="X563" i="4"/>
  <c r="T563" i="4"/>
  <c r="Q563" i="4"/>
  <c r="B563" i="4"/>
  <c r="C563" i="4"/>
  <c r="D563" i="4"/>
  <c r="E563" i="4"/>
  <c r="A563" i="4"/>
  <c r="M563" i="4"/>
  <c r="J563" i="4"/>
  <c r="AL562" i="4"/>
  <c r="AH562" i="4"/>
  <c r="AE562" i="4"/>
  <c r="AA562" i="4"/>
  <c r="X562" i="4"/>
  <c r="T562" i="4"/>
  <c r="Q562" i="4"/>
  <c r="M562" i="4"/>
  <c r="J562" i="4"/>
  <c r="E562" i="4"/>
  <c r="D562" i="4"/>
  <c r="C562" i="4"/>
  <c r="B562" i="4"/>
  <c r="A562" i="4"/>
  <c r="AL561" i="4"/>
  <c r="AH561" i="4"/>
  <c r="AE561" i="4"/>
  <c r="D561" i="4"/>
  <c r="AA561" i="4"/>
  <c r="X561" i="4"/>
  <c r="C561" i="4"/>
  <c r="T561" i="4"/>
  <c r="Q561" i="4"/>
  <c r="M561" i="4"/>
  <c r="J561" i="4"/>
  <c r="E561" i="4"/>
  <c r="B561" i="4"/>
  <c r="A561" i="4"/>
  <c r="AL560" i="4"/>
  <c r="AH560" i="4"/>
  <c r="AE560" i="4"/>
  <c r="AA560" i="4"/>
  <c r="X560" i="4"/>
  <c r="C560" i="4"/>
  <c r="T560" i="4"/>
  <c r="Q560" i="4"/>
  <c r="M560" i="4"/>
  <c r="J560" i="4"/>
  <c r="E560" i="4"/>
  <c r="D560" i="4"/>
  <c r="B560" i="4"/>
  <c r="AL559" i="4"/>
  <c r="AH559" i="4"/>
  <c r="AE559" i="4"/>
  <c r="AA559" i="4"/>
  <c r="X559" i="4"/>
  <c r="T559" i="4"/>
  <c r="Q559" i="4"/>
  <c r="B559" i="4"/>
  <c r="C559" i="4"/>
  <c r="D559" i="4"/>
  <c r="E559" i="4"/>
  <c r="A559" i="4"/>
  <c r="M559" i="4"/>
  <c r="J559" i="4"/>
  <c r="AL558" i="4"/>
  <c r="AH558" i="4"/>
  <c r="AE558" i="4"/>
  <c r="AA558" i="4"/>
  <c r="X558" i="4"/>
  <c r="T558" i="4"/>
  <c r="Q558" i="4"/>
  <c r="M558" i="4"/>
  <c r="J558" i="4"/>
  <c r="E558" i="4"/>
  <c r="D558" i="4"/>
  <c r="C558" i="4"/>
  <c r="B558" i="4"/>
  <c r="A558" i="4"/>
  <c r="AL557" i="4"/>
  <c r="AH557" i="4"/>
  <c r="AE557" i="4"/>
  <c r="AA557" i="4"/>
  <c r="X557" i="4"/>
  <c r="T557" i="4"/>
  <c r="Q557" i="4"/>
  <c r="M557" i="4"/>
  <c r="J557" i="4"/>
  <c r="E557" i="4"/>
  <c r="D557" i="4"/>
  <c r="C557" i="4"/>
  <c r="B557" i="4"/>
  <c r="A557" i="4"/>
  <c r="AL556" i="4"/>
  <c r="AH556" i="4"/>
  <c r="AE556" i="4"/>
  <c r="D556" i="4"/>
  <c r="AA556" i="4"/>
  <c r="X556" i="4"/>
  <c r="T556" i="4"/>
  <c r="Q556" i="4"/>
  <c r="B556" i="4"/>
  <c r="C556" i="4"/>
  <c r="E556" i="4"/>
  <c r="A556" i="4"/>
  <c r="M556" i="4"/>
  <c r="J556" i="4"/>
  <c r="AL555" i="4"/>
  <c r="AH555" i="4"/>
  <c r="AE555" i="4"/>
  <c r="AA555" i="4"/>
  <c r="X555" i="4"/>
  <c r="C555" i="4"/>
  <c r="T555" i="4"/>
  <c r="Q555" i="4"/>
  <c r="M555" i="4"/>
  <c r="J555" i="4"/>
  <c r="E555" i="4"/>
  <c r="D555" i="4"/>
  <c r="B555" i="4"/>
  <c r="AL554" i="4"/>
  <c r="AH554" i="4"/>
  <c r="AE554" i="4"/>
  <c r="D554" i="4"/>
  <c r="AA554" i="4"/>
  <c r="X554" i="4"/>
  <c r="C554" i="4"/>
  <c r="T554" i="4"/>
  <c r="Q554" i="4"/>
  <c r="B554" i="4"/>
  <c r="E554" i="4"/>
  <c r="A554" i="4"/>
  <c r="M554" i="4"/>
  <c r="J554" i="4"/>
  <c r="AL553" i="4"/>
  <c r="AH553" i="4"/>
  <c r="AE553" i="4"/>
  <c r="AA553" i="4"/>
  <c r="X553" i="4"/>
  <c r="T553" i="4"/>
  <c r="Q553" i="4"/>
  <c r="M553" i="4"/>
  <c r="J553" i="4"/>
  <c r="E553" i="4"/>
  <c r="D553" i="4"/>
  <c r="C553" i="4"/>
  <c r="B553" i="4"/>
  <c r="A553" i="4"/>
  <c r="AL552" i="4"/>
  <c r="AH552" i="4"/>
  <c r="AE552" i="4"/>
  <c r="D552" i="4"/>
  <c r="AA552" i="4"/>
  <c r="X552" i="4"/>
  <c r="T552" i="4"/>
  <c r="Q552" i="4"/>
  <c r="B552" i="4"/>
  <c r="C552" i="4"/>
  <c r="E552" i="4"/>
  <c r="A552" i="4"/>
  <c r="M552" i="4"/>
  <c r="J552" i="4"/>
  <c r="AL551" i="4"/>
  <c r="AH551" i="4"/>
  <c r="AE551" i="4"/>
  <c r="AA551" i="4"/>
  <c r="X551" i="4"/>
  <c r="C551" i="4"/>
  <c r="T551" i="4"/>
  <c r="Q551" i="4"/>
  <c r="M551" i="4"/>
  <c r="J551" i="4"/>
  <c r="E551" i="4"/>
  <c r="D551" i="4"/>
  <c r="B551" i="4"/>
  <c r="AL550" i="4"/>
  <c r="AH550" i="4"/>
  <c r="AE550" i="4"/>
  <c r="D550" i="4"/>
  <c r="AA550" i="4"/>
  <c r="X550" i="4"/>
  <c r="C550" i="4"/>
  <c r="T550" i="4"/>
  <c r="Q550" i="4"/>
  <c r="B550" i="4"/>
  <c r="E550" i="4"/>
  <c r="A550" i="4"/>
  <c r="M550" i="4"/>
  <c r="J550" i="4"/>
  <c r="AL549" i="4"/>
  <c r="AH549" i="4"/>
  <c r="AE549" i="4"/>
  <c r="AA549" i="4"/>
  <c r="X549" i="4"/>
  <c r="T549" i="4"/>
  <c r="Q549" i="4"/>
  <c r="M549" i="4"/>
  <c r="J549" i="4"/>
  <c r="E549" i="4"/>
  <c r="D549" i="4"/>
  <c r="C549" i="4"/>
  <c r="B549" i="4"/>
  <c r="A549" i="4"/>
  <c r="AL548" i="4"/>
  <c r="AH548" i="4"/>
  <c r="AE548" i="4"/>
  <c r="D548" i="4"/>
  <c r="AA548" i="4"/>
  <c r="X548" i="4"/>
  <c r="T548" i="4"/>
  <c r="Q548" i="4"/>
  <c r="B548" i="4"/>
  <c r="C548" i="4"/>
  <c r="E548" i="4"/>
  <c r="A548" i="4"/>
  <c r="M548" i="4"/>
  <c r="J548" i="4"/>
  <c r="AL547" i="4"/>
  <c r="AH547" i="4"/>
  <c r="AE547" i="4"/>
  <c r="AA547" i="4"/>
  <c r="X547" i="4"/>
  <c r="C547" i="4"/>
  <c r="T547" i="4"/>
  <c r="Q547" i="4"/>
  <c r="M547" i="4"/>
  <c r="J547" i="4"/>
  <c r="E547" i="4"/>
  <c r="D547" i="4"/>
  <c r="B547" i="4"/>
  <c r="A547" i="4"/>
  <c r="AL546" i="4"/>
  <c r="AH546" i="4"/>
  <c r="AE546" i="4"/>
  <c r="D546" i="4"/>
  <c r="AA546" i="4"/>
  <c r="X546" i="4"/>
  <c r="C546" i="4"/>
  <c r="T546" i="4"/>
  <c r="Q546" i="4"/>
  <c r="B546" i="4"/>
  <c r="E546" i="4"/>
  <c r="A546" i="4"/>
  <c r="M546" i="4"/>
  <c r="J546" i="4"/>
  <c r="AL545" i="4"/>
  <c r="AH545" i="4"/>
  <c r="AE545" i="4"/>
  <c r="AA545" i="4"/>
  <c r="X545" i="4"/>
  <c r="T545" i="4"/>
  <c r="Q545" i="4"/>
  <c r="M545" i="4"/>
  <c r="J545" i="4"/>
  <c r="E545" i="4"/>
  <c r="D545" i="4"/>
  <c r="C545" i="4"/>
  <c r="B545" i="4"/>
  <c r="A545" i="4"/>
  <c r="AL544" i="4"/>
  <c r="AH544" i="4"/>
  <c r="AE544" i="4"/>
  <c r="D544" i="4"/>
  <c r="AA544" i="4"/>
  <c r="X544" i="4"/>
  <c r="T544" i="4"/>
  <c r="Q544" i="4"/>
  <c r="B544" i="4"/>
  <c r="C544" i="4"/>
  <c r="E544" i="4"/>
  <c r="A544" i="4"/>
  <c r="M544" i="4"/>
  <c r="J544" i="4"/>
  <c r="AL543" i="4"/>
  <c r="AH543" i="4"/>
  <c r="AE543" i="4"/>
  <c r="AA543" i="4"/>
  <c r="X543" i="4"/>
  <c r="C543" i="4"/>
  <c r="T543" i="4"/>
  <c r="Q543" i="4"/>
  <c r="M543" i="4"/>
  <c r="J543" i="4"/>
  <c r="E543" i="4"/>
  <c r="D543" i="4"/>
  <c r="B543" i="4"/>
  <c r="AL542" i="4"/>
  <c r="AH542" i="4"/>
  <c r="AE542" i="4"/>
  <c r="D542" i="4"/>
  <c r="AA542" i="4"/>
  <c r="X542" i="4"/>
  <c r="C542" i="4"/>
  <c r="T542" i="4"/>
  <c r="Q542" i="4"/>
  <c r="B542" i="4"/>
  <c r="E542" i="4"/>
  <c r="A542" i="4"/>
  <c r="M542" i="4"/>
  <c r="J542" i="4"/>
  <c r="AL541" i="4"/>
  <c r="AH541" i="4"/>
  <c r="AE541" i="4"/>
  <c r="AA541" i="4"/>
  <c r="X541" i="4"/>
  <c r="T541" i="4"/>
  <c r="Q541" i="4"/>
  <c r="M541" i="4"/>
  <c r="J541" i="4"/>
  <c r="E541" i="4"/>
  <c r="D541" i="4"/>
  <c r="C541" i="4"/>
  <c r="B541" i="4"/>
  <c r="A541" i="4"/>
  <c r="AL540" i="4"/>
  <c r="AH540" i="4"/>
  <c r="AE540" i="4"/>
  <c r="D540" i="4"/>
  <c r="AA540" i="4"/>
  <c r="X540" i="4"/>
  <c r="T540" i="4"/>
  <c r="Q540" i="4"/>
  <c r="B540" i="4"/>
  <c r="C540" i="4"/>
  <c r="E540" i="4"/>
  <c r="A540" i="4"/>
  <c r="M540" i="4"/>
  <c r="J540" i="4"/>
  <c r="AL539" i="4"/>
  <c r="AH539" i="4"/>
  <c r="AE539" i="4"/>
  <c r="AA539" i="4"/>
  <c r="X539" i="4"/>
  <c r="C539" i="4"/>
  <c r="T539" i="4"/>
  <c r="Q539" i="4"/>
  <c r="M539" i="4"/>
  <c r="J539" i="4"/>
  <c r="E539" i="4"/>
  <c r="D539" i="4"/>
  <c r="B539" i="4"/>
  <c r="A539" i="4"/>
  <c r="AL538" i="4"/>
  <c r="AH538" i="4"/>
  <c r="AE538" i="4"/>
  <c r="D538" i="4"/>
  <c r="AA538" i="4"/>
  <c r="X538" i="4"/>
  <c r="C538" i="4"/>
  <c r="T538" i="4"/>
  <c r="Q538" i="4"/>
  <c r="B538" i="4"/>
  <c r="E538" i="4"/>
  <c r="A538" i="4"/>
  <c r="M538" i="4"/>
  <c r="J538" i="4"/>
  <c r="AL537" i="4"/>
  <c r="AH537" i="4"/>
  <c r="AE537" i="4"/>
  <c r="AA537" i="4"/>
  <c r="X537" i="4"/>
  <c r="T537" i="4"/>
  <c r="Q537" i="4"/>
  <c r="M537" i="4"/>
  <c r="J537" i="4"/>
  <c r="E537" i="4"/>
  <c r="D537" i="4"/>
  <c r="C537" i="4"/>
  <c r="B537" i="4"/>
  <c r="A537" i="4"/>
  <c r="AL536" i="4"/>
  <c r="AH536" i="4"/>
  <c r="AE536" i="4"/>
  <c r="D536" i="4"/>
  <c r="AA536" i="4"/>
  <c r="X536" i="4"/>
  <c r="T536" i="4"/>
  <c r="Q536" i="4"/>
  <c r="B536" i="4"/>
  <c r="C536" i="4"/>
  <c r="E536" i="4"/>
  <c r="A536" i="4"/>
  <c r="M536" i="4"/>
  <c r="J536" i="4"/>
  <c r="AL535" i="4"/>
  <c r="AH535" i="4"/>
  <c r="AE535" i="4"/>
  <c r="AA535" i="4"/>
  <c r="X535" i="4"/>
  <c r="C535" i="4"/>
  <c r="T535" i="4"/>
  <c r="Q535" i="4"/>
  <c r="M535" i="4"/>
  <c r="J535" i="4"/>
  <c r="E535" i="4"/>
  <c r="D535" i="4"/>
  <c r="B535" i="4"/>
  <c r="AL534" i="4"/>
  <c r="AH534" i="4"/>
  <c r="AE534" i="4"/>
  <c r="D534" i="4"/>
  <c r="AA534" i="4"/>
  <c r="X534" i="4"/>
  <c r="C534" i="4"/>
  <c r="T534" i="4"/>
  <c r="Q534" i="4"/>
  <c r="B534" i="4"/>
  <c r="E534" i="4"/>
  <c r="A534" i="4"/>
  <c r="M534" i="4"/>
  <c r="J534" i="4"/>
  <c r="AL533" i="4"/>
  <c r="AH533" i="4"/>
  <c r="AE533" i="4"/>
  <c r="AA533" i="4"/>
  <c r="X533" i="4"/>
  <c r="C533" i="4"/>
  <c r="T533" i="4"/>
  <c r="Q533" i="4"/>
  <c r="B533" i="4"/>
  <c r="D533" i="4"/>
  <c r="E533" i="4"/>
  <c r="A533" i="4"/>
  <c r="M533" i="4"/>
  <c r="J533" i="4"/>
  <c r="AL532" i="4"/>
  <c r="AH532" i="4"/>
  <c r="AE532" i="4"/>
  <c r="AA532" i="4"/>
  <c r="X532" i="4"/>
  <c r="T532" i="4"/>
  <c r="Q532" i="4"/>
  <c r="B532" i="4"/>
  <c r="C532" i="4"/>
  <c r="D532" i="4"/>
  <c r="E532" i="4"/>
  <c r="A532" i="4"/>
  <c r="M532" i="4"/>
  <c r="J532" i="4"/>
  <c r="AL531" i="4"/>
  <c r="AH531" i="4"/>
  <c r="AE531" i="4"/>
  <c r="AA531" i="4"/>
  <c r="X531" i="4"/>
  <c r="T531" i="4"/>
  <c r="Q531" i="4"/>
  <c r="M531" i="4"/>
  <c r="J531" i="4"/>
  <c r="E531" i="4"/>
  <c r="D531" i="4"/>
  <c r="C531" i="4"/>
  <c r="B531" i="4"/>
  <c r="A531" i="4"/>
  <c r="AL530" i="4"/>
  <c r="AH530" i="4"/>
  <c r="AE530" i="4"/>
  <c r="D530" i="4"/>
  <c r="AA530" i="4"/>
  <c r="X530" i="4"/>
  <c r="C530" i="4"/>
  <c r="T530" i="4"/>
  <c r="Q530" i="4"/>
  <c r="B530" i="4"/>
  <c r="E530" i="4"/>
  <c r="A530" i="4"/>
  <c r="M530" i="4"/>
  <c r="J530" i="4"/>
  <c r="AL529" i="4"/>
  <c r="AH529" i="4"/>
  <c r="AE529" i="4"/>
  <c r="AA529" i="4"/>
  <c r="X529" i="4"/>
  <c r="C529" i="4"/>
  <c r="T529" i="4"/>
  <c r="Q529" i="4"/>
  <c r="B529" i="4"/>
  <c r="D529" i="4"/>
  <c r="E529" i="4"/>
  <c r="A529" i="4"/>
  <c r="M529" i="4"/>
  <c r="J529" i="4"/>
  <c r="AL528" i="4"/>
  <c r="AH528" i="4"/>
  <c r="AE528" i="4"/>
  <c r="AA528" i="4"/>
  <c r="X528" i="4"/>
  <c r="T528" i="4"/>
  <c r="Q528" i="4"/>
  <c r="B528" i="4"/>
  <c r="C528" i="4"/>
  <c r="D528" i="4"/>
  <c r="E528" i="4"/>
  <c r="A528" i="4"/>
  <c r="M528" i="4"/>
  <c r="J528" i="4"/>
  <c r="AL527" i="4"/>
  <c r="AH527" i="4"/>
  <c r="AE527" i="4"/>
  <c r="AA527" i="4"/>
  <c r="X527" i="4"/>
  <c r="T527" i="4"/>
  <c r="Q527" i="4"/>
  <c r="M527" i="4"/>
  <c r="J527" i="4"/>
  <c r="E527" i="4"/>
  <c r="D527" i="4"/>
  <c r="C527" i="4"/>
  <c r="B527" i="4"/>
  <c r="A527" i="4"/>
  <c r="AL526" i="4"/>
  <c r="AH526" i="4"/>
  <c r="AE526" i="4"/>
  <c r="D526" i="4"/>
  <c r="AA526" i="4"/>
  <c r="X526" i="4"/>
  <c r="C526" i="4"/>
  <c r="T526" i="4"/>
  <c r="Q526" i="4"/>
  <c r="B526" i="4"/>
  <c r="E526" i="4"/>
  <c r="A526" i="4"/>
  <c r="M526" i="4"/>
  <c r="J526" i="4"/>
  <c r="AL525" i="4"/>
  <c r="AH525" i="4"/>
  <c r="AE525" i="4"/>
  <c r="AA525" i="4"/>
  <c r="X525" i="4"/>
  <c r="C525" i="4"/>
  <c r="T525" i="4"/>
  <c r="Q525" i="4"/>
  <c r="B525" i="4"/>
  <c r="D525" i="4"/>
  <c r="E525" i="4"/>
  <c r="A525" i="4"/>
  <c r="M525" i="4"/>
  <c r="J525" i="4"/>
  <c r="AL524" i="4"/>
  <c r="AH524" i="4"/>
  <c r="AE524" i="4"/>
  <c r="AA524" i="4"/>
  <c r="X524" i="4"/>
  <c r="T524" i="4"/>
  <c r="Q524" i="4"/>
  <c r="B524" i="4"/>
  <c r="C524" i="4"/>
  <c r="D524" i="4"/>
  <c r="E524" i="4"/>
  <c r="A524" i="4"/>
  <c r="M524" i="4"/>
  <c r="J524" i="4"/>
  <c r="AL523" i="4"/>
  <c r="AH523" i="4"/>
  <c r="AE523" i="4"/>
  <c r="AA523" i="4"/>
  <c r="X523" i="4"/>
  <c r="T523" i="4"/>
  <c r="Q523" i="4"/>
  <c r="M523" i="4"/>
  <c r="J523" i="4"/>
  <c r="E523" i="4"/>
  <c r="D523" i="4"/>
  <c r="C523" i="4"/>
  <c r="B523" i="4"/>
  <c r="A523" i="4"/>
  <c r="AL522" i="4"/>
  <c r="AH522" i="4"/>
  <c r="AE522" i="4"/>
  <c r="D522" i="4"/>
  <c r="AA522" i="4"/>
  <c r="X522" i="4"/>
  <c r="C522" i="4"/>
  <c r="T522" i="4"/>
  <c r="Q522" i="4"/>
  <c r="B522" i="4"/>
  <c r="E522" i="4"/>
  <c r="A522" i="4"/>
  <c r="M522" i="4"/>
  <c r="J522" i="4"/>
  <c r="AL521" i="4"/>
  <c r="AH521" i="4"/>
  <c r="AE521" i="4"/>
  <c r="AA521" i="4"/>
  <c r="X521" i="4"/>
  <c r="C521" i="4"/>
  <c r="T521" i="4"/>
  <c r="Q521" i="4"/>
  <c r="B521" i="4"/>
  <c r="D521" i="4"/>
  <c r="E521" i="4"/>
  <c r="A521" i="4"/>
  <c r="M521" i="4"/>
  <c r="J521" i="4"/>
  <c r="AL520" i="4"/>
  <c r="AH520" i="4"/>
  <c r="AE520" i="4"/>
  <c r="AA520" i="4"/>
  <c r="X520" i="4"/>
  <c r="T520" i="4"/>
  <c r="Q520" i="4"/>
  <c r="B520" i="4"/>
  <c r="C520" i="4"/>
  <c r="D520" i="4"/>
  <c r="E520" i="4"/>
  <c r="A520" i="4"/>
  <c r="M520" i="4"/>
  <c r="J520" i="4"/>
  <c r="AL519" i="4"/>
  <c r="AH519" i="4"/>
  <c r="AE519" i="4"/>
  <c r="AA519" i="4"/>
  <c r="X519" i="4"/>
  <c r="T519" i="4"/>
  <c r="Q519" i="4"/>
  <c r="M519" i="4"/>
  <c r="J519" i="4"/>
  <c r="E519" i="4"/>
  <c r="D519" i="4"/>
  <c r="C519" i="4"/>
  <c r="B519" i="4"/>
  <c r="A519" i="4"/>
  <c r="AL518" i="4"/>
  <c r="AH518" i="4"/>
  <c r="AE518" i="4"/>
  <c r="D518" i="4"/>
  <c r="AA518" i="4"/>
  <c r="X518" i="4"/>
  <c r="C518" i="4"/>
  <c r="T518" i="4"/>
  <c r="Q518" i="4"/>
  <c r="B518" i="4"/>
  <c r="E518" i="4"/>
  <c r="A518" i="4"/>
  <c r="M518" i="4"/>
  <c r="J518" i="4"/>
  <c r="AL517" i="4"/>
  <c r="AH517" i="4"/>
  <c r="AE517" i="4"/>
  <c r="AA517" i="4"/>
  <c r="X517" i="4"/>
  <c r="C517" i="4"/>
  <c r="T517" i="4"/>
  <c r="Q517" i="4"/>
  <c r="B517" i="4"/>
  <c r="D517" i="4"/>
  <c r="E517" i="4"/>
  <c r="A517" i="4"/>
  <c r="M517" i="4"/>
  <c r="J517" i="4"/>
  <c r="AL516" i="4"/>
  <c r="AH516" i="4"/>
  <c r="AE516" i="4"/>
  <c r="AA516" i="4"/>
  <c r="X516" i="4"/>
  <c r="T516" i="4"/>
  <c r="Q516" i="4"/>
  <c r="B516" i="4"/>
  <c r="C516" i="4"/>
  <c r="D516" i="4"/>
  <c r="E516" i="4"/>
  <c r="A516" i="4"/>
  <c r="M516" i="4"/>
  <c r="J516" i="4"/>
  <c r="AL515" i="4"/>
  <c r="AH515" i="4"/>
  <c r="AE515" i="4"/>
  <c r="AA515" i="4"/>
  <c r="X515" i="4"/>
  <c r="T515" i="4"/>
  <c r="Q515" i="4"/>
  <c r="M515" i="4"/>
  <c r="J515" i="4"/>
  <c r="E515" i="4"/>
  <c r="D515" i="4"/>
  <c r="C515" i="4"/>
  <c r="B515" i="4"/>
  <c r="A515" i="4"/>
  <c r="AL514" i="4"/>
  <c r="AH514" i="4"/>
  <c r="AE514" i="4"/>
  <c r="D514" i="4"/>
  <c r="AA514" i="4"/>
  <c r="X514" i="4"/>
  <c r="C514" i="4"/>
  <c r="T514" i="4"/>
  <c r="Q514" i="4"/>
  <c r="B514" i="4"/>
  <c r="E514" i="4"/>
  <c r="A514" i="4"/>
  <c r="M514" i="4"/>
  <c r="J514" i="4"/>
  <c r="AL513" i="4"/>
  <c r="AH513" i="4"/>
  <c r="AE513" i="4"/>
  <c r="AA513" i="4"/>
  <c r="X513" i="4"/>
  <c r="C513" i="4"/>
  <c r="T513" i="4"/>
  <c r="Q513" i="4"/>
  <c r="B513" i="4"/>
  <c r="D513" i="4"/>
  <c r="E513" i="4"/>
  <c r="A513" i="4"/>
  <c r="M513" i="4"/>
  <c r="J513" i="4"/>
  <c r="AL512" i="4"/>
  <c r="AH512" i="4"/>
  <c r="AE512" i="4"/>
  <c r="AA512" i="4"/>
  <c r="X512" i="4"/>
  <c r="T512" i="4"/>
  <c r="Q512" i="4"/>
  <c r="B512" i="4"/>
  <c r="C512" i="4"/>
  <c r="D512" i="4"/>
  <c r="E512" i="4"/>
  <c r="A512" i="4"/>
  <c r="M512" i="4"/>
  <c r="J512" i="4"/>
  <c r="AL511" i="4"/>
  <c r="AH511" i="4"/>
  <c r="AE511" i="4"/>
  <c r="AA511" i="4"/>
  <c r="X511" i="4"/>
  <c r="T511" i="4"/>
  <c r="Q511" i="4"/>
  <c r="M511" i="4"/>
  <c r="J511" i="4"/>
  <c r="E511" i="4"/>
  <c r="D511" i="4"/>
  <c r="C511" i="4"/>
  <c r="B511" i="4"/>
  <c r="A511" i="4"/>
  <c r="AL510" i="4"/>
  <c r="AH510" i="4"/>
  <c r="AE510" i="4"/>
  <c r="D510" i="4"/>
  <c r="AA510" i="4"/>
  <c r="X510" i="4"/>
  <c r="C510" i="4"/>
  <c r="T510" i="4"/>
  <c r="Q510" i="4"/>
  <c r="B510" i="4"/>
  <c r="E510" i="4"/>
  <c r="A510" i="4"/>
  <c r="M510" i="4"/>
  <c r="J510" i="4"/>
  <c r="AL509" i="4"/>
  <c r="AH509" i="4"/>
  <c r="AE509" i="4"/>
  <c r="AA509" i="4"/>
  <c r="X509" i="4"/>
  <c r="C509" i="4"/>
  <c r="T509" i="4"/>
  <c r="Q509" i="4"/>
  <c r="B509" i="4"/>
  <c r="D509" i="4"/>
  <c r="E509" i="4"/>
  <c r="A509" i="4"/>
  <c r="M509" i="4"/>
  <c r="J509" i="4"/>
  <c r="AL508" i="4"/>
  <c r="AH508" i="4"/>
  <c r="AE508" i="4"/>
  <c r="AA508" i="4"/>
  <c r="X508" i="4"/>
  <c r="T508" i="4"/>
  <c r="Q508" i="4"/>
  <c r="B508" i="4"/>
  <c r="C508" i="4"/>
  <c r="D508" i="4"/>
  <c r="E508" i="4"/>
  <c r="A508" i="4"/>
  <c r="M508" i="4"/>
  <c r="J508" i="4"/>
  <c r="AL507" i="4"/>
  <c r="AH507" i="4"/>
  <c r="AE507" i="4"/>
  <c r="AA507" i="4"/>
  <c r="X507" i="4"/>
  <c r="T507" i="4"/>
  <c r="Q507" i="4"/>
  <c r="M507" i="4"/>
  <c r="J507" i="4"/>
  <c r="E507" i="4"/>
  <c r="D507" i="4"/>
  <c r="C507" i="4"/>
  <c r="B507" i="4"/>
  <c r="A507" i="4"/>
  <c r="AL506" i="4"/>
  <c r="AH506" i="4"/>
  <c r="AE506" i="4"/>
  <c r="D506" i="4"/>
  <c r="AA506" i="4"/>
  <c r="X506" i="4"/>
  <c r="C506" i="4"/>
  <c r="T506" i="4"/>
  <c r="Q506" i="4"/>
  <c r="B506" i="4"/>
  <c r="E506" i="4"/>
  <c r="A506" i="4"/>
  <c r="M506" i="4"/>
  <c r="J506" i="4"/>
  <c r="AL505" i="4"/>
  <c r="AH505" i="4"/>
  <c r="AE505" i="4"/>
  <c r="AA505" i="4"/>
  <c r="X505" i="4"/>
  <c r="C505" i="4"/>
  <c r="T505" i="4"/>
  <c r="Q505" i="4"/>
  <c r="M505" i="4"/>
  <c r="J505" i="4"/>
  <c r="E505" i="4"/>
  <c r="D505" i="4"/>
  <c r="B505" i="4"/>
  <c r="A505" i="4"/>
  <c r="AL504" i="4"/>
  <c r="AH504" i="4"/>
  <c r="AE504" i="4"/>
  <c r="AA504" i="4"/>
  <c r="X504" i="4"/>
  <c r="T504" i="4"/>
  <c r="Q504" i="4"/>
  <c r="B504" i="4"/>
  <c r="C504" i="4"/>
  <c r="D504" i="4"/>
  <c r="E504" i="4"/>
  <c r="A504" i="4"/>
  <c r="M504" i="4"/>
  <c r="J504" i="4"/>
  <c r="AL503" i="4"/>
  <c r="AH503" i="4"/>
  <c r="AE503" i="4"/>
  <c r="AA503" i="4"/>
  <c r="X503" i="4"/>
  <c r="T503" i="4"/>
  <c r="Q503" i="4"/>
  <c r="M503" i="4"/>
  <c r="J503" i="4"/>
  <c r="E503" i="4"/>
  <c r="D503" i="4"/>
  <c r="C503" i="4"/>
  <c r="B503" i="4"/>
  <c r="A503" i="4"/>
  <c r="AL502" i="4"/>
  <c r="AH502" i="4"/>
  <c r="AE502" i="4"/>
  <c r="D502" i="4"/>
  <c r="AA502" i="4"/>
  <c r="X502" i="4"/>
  <c r="C502" i="4"/>
  <c r="T502" i="4"/>
  <c r="Q502" i="4"/>
  <c r="B502" i="4"/>
  <c r="E502" i="4"/>
  <c r="A502" i="4"/>
  <c r="M502" i="4"/>
  <c r="J502" i="4"/>
  <c r="AL501" i="4"/>
  <c r="AH501" i="4"/>
  <c r="AE501" i="4"/>
  <c r="AA501" i="4"/>
  <c r="X501" i="4"/>
  <c r="C501" i="4"/>
  <c r="T501" i="4"/>
  <c r="Q501" i="4"/>
  <c r="M501" i="4"/>
  <c r="J501" i="4"/>
  <c r="E501" i="4"/>
  <c r="D501" i="4"/>
  <c r="B501" i="4"/>
  <c r="A501" i="4"/>
  <c r="AL500" i="4"/>
  <c r="AH500" i="4"/>
  <c r="AE500" i="4"/>
  <c r="AA500" i="4"/>
  <c r="X500" i="4"/>
  <c r="T500" i="4"/>
  <c r="Q500" i="4"/>
  <c r="B500" i="4"/>
  <c r="C500" i="4"/>
  <c r="D500" i="4"/>
  <c r="E500" i="4"/>
  <c r="A500" i="4"/>
  <c r="M500" i="4"/>
  <c r="J500" i="4"/>
  <c r="AL499" i="4"/>
  <c r="AH499" i="4"/>
  <c r="AE499" i="4"/>
  <c r="AA499" i="4"/>
  <c r="X499" i="4"/>
  <c r="T499" i="4"/>
  <c r="Q499" i="4"/>
  <c r="M499" i="4"/>
  <c r="J499" i="4"/>
  <c r="E499" i="4"/>
  <c r="D499" i="4"/>
  <c r="C499" i="4"/>
  <c r="B499" i="4"/>
  <c r="A499" i="4"/>
  <c r="AL498" i="4"/>
  <c r="AH498" i="4"/>
  <c r="AE498" i="4"/>
  <c r="D498" i="4"/>
  <c r="AA498" i="4"/>
  <c r="X498" i="4"/>
  <c r="C498" i="4"/>
  <c r="T498" i="4"/>
  <c r="Q498" i="4"/>
  <c r="B498" i="4"/>
  <c r="E498" i="4"/>
  <c r="A498" i="4"/>
  <c r="M498" i="4"/>
  <c r="J498" i="4"/>
  <c r="AL497" i="4"/>
  <c r="AH497" i="4"/>
  <c r="AE497" i="4"/>
  <c r="AA497" i="4"/>
  <c r="X497" i="4"/>
  <c r="C497" i="4"/>
  <c r="T497" i="4"/>
  <c r="Q497" i="4"/>
  <c r="M497" i="4"/>
  <c r="J497" i="4"/>
  <c r="E497" i="4"/>
  <c r="D497" i="4"/>
  <c r="B497" i="4"/>
  <c r="A497" i="4"/>
  <c r="AL496" i="4"/>
  <c r="AH496" i="4"/>
  <c r="AE496" i="4"/>
  <c r="AA496" i="4"/>
  <c r="X496" i="4"/>
  <c r="T496" i="4"/>
  <c r="Q496" i="4"/>
  <c r="B496" i="4"/>
  <c r="C496" i="4"/>
  <c r="D496" i="4"/>
  <c r="E496" i="4"/>
  <c r="A496" i="4"/>
  <c r="M496" i="4"/>
  <c r="J496" i="4"/>
  <c r="AL495" i="4"/>
  <c r="AH495" i="4"/>
  <c r="AE495" i="4"/>
  <c r="AA495" i="4"/>
  <c r="X495" i="4"/>
  <c r="T495" i="4"/>
  <c r="Q495" i="4"/>
  <c r="M495" i="4"/>
  <c r="J495" i="4"/>
  <c r="E495" i="4"/>
  <c r="D495" i="4"/>
  <c r="C495" i="4"/>
  <c r="B495" i="4"/>
  <c r="A495" i="4"/>
  <c r="AL494" i="4"/>
  <c r="AH494" i="4"/>
  <c r="AE494" i="4"/>
  <c r="D494" i="4"/>
  <c r="AA494" i="4"/>
  <c r="X494" i="4"/>
  <c r="C494" i="4"/>
  <c r="T494" i="4"/>
  <c r="Q494" i="4"/>
  <c r="B494" i="4"/>
  <c r="E494" i="4"/>
  <c r="A494" i="4"/>
  <c r="M494" i="4"/>
  <c r="J494" i="4"/>
  <c r="AL493" i="4"/>
  <c r="AH493" i="4"/>
  <c r="AE493" i="4"/>
  <c r="AA493" i="4"/>
  <c r="X493" i="4"/>
  <c r="C493" i="4"/>
  <c r="T493" i="4"/>
  <c r="Q493" i="4"/>
  <c r="M493" i="4"/>
  <c r="J493" i="4"/>
  <c r="E493" i="4"/>
  <c r="D493" i="4"/>
  <c r="B493" i="4"/>
  <c r="AL492" i="4"/>
  <c r="AH492" i="4"/>
  <c r="AE492" i="4"/>
  <c r="AA492" i="4"/>
  <c r="X492" i="4"/>
  <c r="T492" i="4"/>
  <c r="Q492" i="4"/>
  <c r="B492" i="4"/>
  <c r="C492" i="4"/>
  <c r="D492" i="4"/>
  <c r="E492" i="4"/>
  <c r="A492" i="4"/>
  <c r="M492" i="4"/>
  <c r="J492" i="4"/>
  <c r="AL491" i="4"/>
  <c r="AH491" i="4"/>
  <c r="AE491" i="4"/>
  <c r="AA491" i="4"/>
  <c r="X491" i="4"/>
  <c r="T491" i="4"/>
  <c r="Q491" i="4"/>
  <c r="M491" i="4"/>
  <c r="J491" i="4"/>
  <c r="E491" i="4"/>
  <c r="D491" i="4"/>
  <c r="C491" i="4"/>
  <c r="B491" i="4"/>
  <c r="A491" i="4"/>
  <c r="AL490" i="4"/>
  <c r="AH490" i="4"/>
  <c r="AE490" i="4"/>
  <c r="D490" i="4"/>
  <c r="AA490" i="4"/>
  <c r="X490" i="4"/>
  <c r="C490" i="4"/>
  <c r="T490" i="4"/>
  <c r="Q490" i="4"/>
  <c r="B490" i="4"/>
  <c r="E490" i="4"/>
  <c r="A490" i="4"/>
  <c r="M490" i="4"/>
  <c r="J490" i="4"/>
  <c r="AL489" i="4"/>
  <c r="AH489" i="4"/>
  <c r="AE489" i="4"/>
  <c r="AA489" i="4"/>
  <c r="X489" i="4"/>
  <c r="C489" i="4"/>
  <c r="T489" i="4"/>
  <c r="Q489" i="4"/>
  <c r="M489" i="4"/>
  <c r="J489" i="4"/>
  <c r="E489" i="4"/>
  <c r="D489" i="4"/>
  <c r="B489" i="4"/>
  <c r="A489" i="4"/>
  <c r="AL488" i="4"/>
  <c r="AH488" i="4"/>
  <c r="AE488" i="4"/>
  <c r="AA488" i="4"/>
  <c r="X488" i="4"/>
  <c r="T488" i="4"/>
  <c r="Q488" i="4"/>
  <c r="B488" i="4"/>
  <c r="C488" i="4"/>
  <c r="D488" i="4"/>
  <c r="E488" i="4"/>
  <c r="A488" i="4"/>
  <c r="M488" i="4"/>
  <c r="J488" i="4"/>
  <c r="AL487" i="4"/>
  <c r="AH487" i="4"/>
  <c r="AE487" i="4"/>
  <c r="AA487" i="4"/>
  <c r="X487" i="4"/>
  <c r="T487" i="4"/>
  <c r="Q487" i="4"/>
  <c r="M487" i="4"/>
  <c r="J487" i="4"/>
  <c r="E487" i="4"/>
  <c r="D487" i="4"/>
  <c r="C487" i="4"/>
  <c r="B487" i="4"/>
  <c r="A487" i="4"/>
  <c r="AL486" i="4"/>
  <c r="AH486" i="4"/>
  <c r="AE486" i="4"/>
  <c r="D486" i="4"/>
  <c r="AA486" i="4"/>
  <c r="X486" i="4"/>
  <c r="C486" i="4"/>
  <c r="T486" i="4"/>
  <c r="Q486" i="4"/>
  <c r="B486" i="4"/>
  <c r="E486" i="4"/>
  <c r="A486" i="4"/>
  <c r="M486" i="4"/>
  <c r="J486" i="4"/>
  <c r="AL485" i="4"/>
  <c r="AH485" i="4"/>
  <c r="AE485" i="4"/>
  <c r="AA485" i="4"/>
  <c r="X485" i="4"/>
  <c r="C485" i="4"/>
  <c r="T485" i="4"/>
  <c r="Q485" i="4"/>
  <c r="M485" i="4"/>
  <c r="J485" i="4"/>
  <c r="E485" i="4"/>
  <c r="D485" i="4"/>
  <c r="B485" i="4"/>
  <c r="A485" i="4"/>
  <c r="AL484" i="4"/>
  <c r="AH484" i="4"/>
  <c r="AE484" i="4"/>
  <c r="AA484" i="4"/>
  <c r="X484" i="4"/>
  <c r="T484" i="4"/>
  <c r="Q484" i="4"/>
  <c r="B484" i="4"/>
  <c r="C484" i="4"/>
  <c r="D484" i="4"/>
  <c r="E484" i="4"/>
  <c r="A484" i="4"/>
  <c r="M484" i="4"/>
  <c r="J484" i="4"/>
  <c r="AL483" i="4"/>
  <c r="AH483" i="4"/>
  <c r="AE483" i="4"/>
  <c r="AA483" i="4"/>
  <c r="X483" i="4"/>
  <c r="T483" i="4"/>
  <c r="Q483" i="4"/>
  <c r="M483" i="4"/>
  <c r="J483" i="4"/>
  <c r="E483" i="4"/>
  <c r="D483" i="4"/>
  <c r="C483" i="4"/>
  <c r="B483" i="4"/>
  <c r="A483" i="4"/>
  <c r="AL482" i="4"/>
  <c r="AH482" i="4"/>
  <c r="AE482" i="4"/>
  <c r="D482" i="4"/>
  <c r="AA482" i="4"/>
  <c r="X482" i="4"/>
  <c r="C482" i="4"/>
  <c r="T482" i="4"/>
  <c r="Q482" i="4"/>
  <c r="B482" i="4"/>
  <c r="E482" i="4"/>
  <c r="A482" i="4"/>
  <c r="M482" i="4"/>
  <c r="J482" i="4"/>
  <c r="AL481" i="4"/>
  <c r="AH481" i="4"/>
  <c r="AE481" i="4"/>
  <c r="AA481" i="4"/>
  <c r="X481" i="4"/>
  <c r="C481" i="4"/>
  <c r="T481" i="4"/>
  <c r="Q481" i="4"/>
  <c r="M481" i="4"/>
  <c r="J481" i="4"/>
  <c r="E481" i="4"/>
  <c r="D481" i="4"/>
  <c r="B481" i="4"/>
  <c r="A481" i="4"/>
  <c r="AL480" i="4"/>
  <c r="AH480" i="4"/>
  <c r="AE480" i="4"/>
  <c r="AA480" i="4"/>
  <c r="X480" i="4"/>
  <c r="T480" i="4"/>
  <c r="Q480" i="4"/>
  <c r="B480" i="4"/>
  <c r="C480" i="4"/>
  <c r="D480" i="4"/>
  <c r="E480" i="4"/>
  <c r="A480" i="4"/>
  <c r="M480" i="4"/>
  <c r="J480" i="4"/>
  <c r="AL479" i="4"/>
  <c r="AH479" i="4"/>
  <c r="AE479" i="4"/>
  <c r="AA479" i="4"/>
  <c r="X479" i="4"/>
  <c r="T479" i="4"/>
  <c r="Q479" i="4"/>
  <c r="M479" i="4"/>
  <c r="J479" i="4"/>
  <c r="E479" i="4"/>
  <c r="D479" i="4"/>
  <c r="C479" i="4"/>
  <c r="B479" i="4"/>
  <c r="A479" i="4"/>
  <c r="AL478" i="4"/>
  <c r="AH478" i="4"/>
  <c r="AE478" i="4"/>
  <c r="D478" i="4"/>
  <c r="AA478" i="4"/>
  <c r="X478" i="4"/>
  <c r="C478" i="4"/>
  <c r="T478" i="4"/>
  <c r="Q478" i="4"/>
  <c r="B478" i="4"/>
  <c r="E478" i="4"/>
  <c r="A478" i="4"/>
  <c r="M478" i="4"/>
  <c r="J478" i="4"/>
  <c r="AL477" i="4"/>
  <c r="AH477" i="4"/>
  <c r="AE477" i="4"/>
  <c r="AA477" i="4"/>
  <c r="X477" i="4"/>
  <c r="C477" i="4"/>
  <c r="T477" i="4"/>
  <c r="Q477" i="4"/>
  <c r="M477" i="4"/>
  <c r="J477" i="4"/>
  <c r="E477" i="4"/>
  <c r="D477" i="4"/>
  <c r="B477" i="4"/>
  <c r="AL476" i="4"/>
  <c r="AH476" i="4"/>
  <c r="AE476" i="4"/>
  <c r="AA476" i="4"/>
  <c r="X476" i="4"/>
  <c r="T476" i="4"/>
  <c r="Q476" i="4"/>
  <c r="B476" i="4"/>
  <c r="C476" i="4"/>
  <c r="D476" i="4"/>
  <c r="E476" i="4"/>
  <c r="A476" i="4"/>
  <c r="M476" i="4"/>
  <c r="J476" i="4"/>
  <c r="AL475" i="4"/>
  <c r="AH475" i="4"/>
  <c r="AE475" i="4"/>
  <c r="AA475" i="4"/>
  <c r="X475" i="4"/>
  <c r="T475" i="4"/>
  <c r="Q475" i="4"/>
  <c r="M475" i="4"/>
  <c r="J475" i="4"/>
  <c r="E475" i="4"/>
  <c r="D475" i="4"/>
  <c r="C475" i="4"/>
  <c r="B475" i="4"/>
  <c r="A475" i="4"/>
  <c r="AL474" i="4"/>
  <c r="AH474" i="4"/>
  <c r="AE474" i="4"/>
  <c r="D474" i="4"/>
  <c r="AA474" i="4"/>
  <c r="X474" i="4"/>
  <c r="C474" i="4"/>
  <c r="T474" i="4"/>
  <c r="Q474" i="4"/>
  <c r="B474" i="4"/>
  <c r="E474" i="4"/>
  <c r="A474" i="4"/>
  <c r="M474" i="4"/>
  <c r="J474" i="4"/>
  <c r="AL473" i="4"/>
  <c r="AH473" i="4"/>
  <c r="AE473" i="4"/>
  <c r="AA473" i="4"/>
  <c r="X473" i="4"/>
  <c r="C473" i="4"/>
  <c r="T473" i="4"/>
  <c r="Q473" i="4"/>
  <c r="M473" i="4"/>
  <c r="J473" i="4"/>
  <c r="E473" i="4"/>
  <c r="D473" i="4"/>
  <c r="B473" i="4"/>
  <c r="A473" i="4"/>
  <c r="AL472" i="4"/>
  <c r="AH472" i="4"/>
  <c r="AE472" i="4"/>
  <c r="AA472" i="4"/>
  <c r="X472" i="4"/>
  <c r="T472" i="4"/>
  <c r="Q472" i="4"/>
  <c r="B472" i="4"/>
  <c r="C472" i="4"/>
  <c r="D472" i="4"/>
  <c r="E472" i="4"/>
  <c r="A472" i="4"/>
  <c r="M472" i="4"/>
  <c r="J472" i="4"/>
  <c r="AL471" i="4"/>
  <c r="AH471" i="4"/>
  <c r="AE471" i="4"/>
  <c r="AA471" i="4"/>
  <c r="X471" i="4"/>
  <c r="T471" i="4"/>
  <c r="Q471" i="4"/>
  <c r="M471" i="4"/>
  <c r="J471" i="4"/>
  <c r="E471" i="4"/>
  <c r="D471" i="4"/>
  <c r="C471" i="4"/>
  <c r="B471" i="4"/>
  <c r="A471" i="4"/>
  <c r="AL470" i="4"/>
  <c r="AH470" i="4"/>
  <c r="AE470" i="4"/>
  <c r="D470" i="4"/>
  <c r="AA470" i="4"/>
  <c r="X470" i="4"/>
  <c r="C470" i="4"/>
  <c r="T470" i="4"/>
  <c r="Q470" i="4"/>
  <c r="B470" i="4"/>
  <c r="E470" i="4"/>
  <c r="A470" i="4"/>
  <c r="M470" i="4"/>
  <c r="J470" i="4"/>
  <c r="AL469" i="4"/>
  <c r="AH469" i="4"/>
  <c r="AE469" i="4"/>
  <c r="AA469" i="4"/>
  <c r="X469" i="4"/>
  <c r="C469" i="4"/>
  <c r="T469" i="4"/>
  <c r="Q469" i="4"/>
  <c r="M469" i="4"/>
  <c r="J469" i="4"/>
  <c r="E469" i="4"/>
  <c r="D469" i="4"/>
  <c r="B469" i="4"/>
  <c r="A469" i="4"/>
  <c r="AL468" i="4"/>
  <c r="AH468" i="4"/>
  <c r="AE468" i="4"/>
  <c r="AA468" i="4"/>
  <c r="X468" i="4"/>
  <c r="T468" i="4"/>
  <c r="Q468" i="4"/>
  <c r="B468" i="4"/>
  <c r="C468" i="4"/>
  <c r="D468" i="4"/>
  <c r="E468" i="4"/>
  <c r="A468" i="4"/>
  <c r="M468" i="4"/>
  <c r="J468" i="4"/>
  <c r="AL467" i="4"/>
  <c r="AH467" i="4"/>
  <c r="AE467" i="4"/>
  <c r="AA467" i="4"/>
  <c r="X467" i="4"/>
  <c r="T467" i="4"/>
  <c r="Q467" i="4"/>
  <c r="M467" i="4"/>
  <c r="J467" i="4"/>
  <c r="E467" i="4"/>
  <c r="D467" i="4"/>
  <c r="C467" i="4"/>
  <c r="B467" i="4"/>
  <c r="A467" i="4"/>
  <c r="AL466" i="4"/>
  <c r="AH466" i="4"/>
  <c r="AE466" i="4"/>
  <c r="D466" i="4"/>
  <c r="AA466" i="4"/>
  <c r="X466" i="4"/>
  <c r="C466" i="4"/>
  <c r="T466" i="4"/>
  <c r="Q466" i="4"/>
  <c r="B466" i="4"/>
  <c r="E466" i="4"/>
  <c r="A466" i="4"/>
  <c r="M466" i="4"/>
  <c r="J466" i="4"/>
  <c r="AL465" i="4"/>
  <c r="AH465" i="4"/>
  <c r="AE465" i="4"/>
  <c r="AA465" i="4"/>
  <c r="X465" i="4"/>
  <c r="C465" i="4"/>
  <c r="T465" i="4"/>
  <c r="Q465" i="4"/>
  <c r="M465" i="4"/>
  <c r="J465" i="4"/>
  <c r="E465" i="4"/>
  <c r="D465" i="4"/>
  <c r="B465" i="4"/>
  <c r="A465" i="4"/>
  <c r="AL464" i="4"/>
  <c r="AH464" i="4"/>
  <c r="AE464" i="4"/>
  <c r="AA464" i="4"/>
  <c r="X464" i="4"/>
  <c r="T464" i="4"/>
  <c r="Q464" i="4"/>
  <c r="B464" i="4"/>
  <c r="C464" i="4"/>
  <c r="D464" i="4"/>
  <c r="E464" i="4"/>
  <c r="A464" i="4"/>
  <c r="M464" i="4"/>
  <c r="J464" i="4"/>
  <c r="AL463" i="4"/>
  <c r="AH463" i="4"/>
  <c r="AE463" i="4"/>
  <c r="AA463" i="4"/>
  <c r="X463" i="4"/>
  <c r="T463" i="4"/>
  <c r="Q463" i="4"/>
  <c r="M463" i="4"/>
  <c r="J463" i="4"/>
  <c r="E463" i="4"/>
  <c r="D463" i="4"/>
  <c r="C463" i="4"/>
  <c r="B463" i="4"/>
  <c r="A463" i="4"/>
  <c r="AL462" i="4"/>
  <c r="AH462" i="4"/>
  <c r="AE462" i="4"/>
  <c r="D462" i="4"/>
  <c r="AA462" i="4"/>
  <c r="X462" i="4"/>
  <c r="C462" i="4"/>
  <c r="T462" i="4"/>
  <c r="Q462" i="4"/>
  <c r="B462" i="4"/>
  <c r="E462" i="4"/>
  <c r="A462" i="4"/>
  <c r="M462" i="4"/>
  <c r="J462" i="4"/>
  <c r="AL461" i="4"/>
  <c r="AH461" i="4"/>
  <c r="AE461" i="4"/>
  <c r="AA461" i="4"/>
  <c r="X461" i="4"/>
  <c r="C461" i="4"/>
  <c r="T461" i="4"/>
  <c r="Q461" i="4"/>
  <c r="M461" i="4"/>
  <c r="J461" i="4"/>
  <c r="E461" i="4"/>
  <c r="D461" i="4"/>
  <c r="B461" i="4"/>
  <c r="AL460" i="4"/>
  <c r="AH460" i="4"/>
  <c r="AE460" i="4"/>
  <c r="AA460" i="4"/>
  <c r="X460" i="4"/>
  <c r="T460" i="4"/>
  <c r="Q460" i="4"/>
  <c r="B460" i="4"/>
  <c r="C460" i="4"/>
  <c r="D460" i="4"/>
  <c r="E460" i="4"/>
  <c r="A460" i="4"/>
  <c r="M460" i="4"/>
  <c r="J460" i="4"/>
  <c r="AL459" i="4"/>
  <c r="AH459" i="4"/>
  <c r="AE459" i="4"/>
  <c r="AA459" i="4"/>
  <c r="X459" i="4"/>
  <c r="T459" i="4"/>
  <c r="Q459" i="4"/>
  <c r="M459" i="4"/>
  <c r="J459" i="4"/>
  <c r="E459" i="4"/>
  <c r="D459" i="4"/>
  <c r="C459" i="4"/>
  <c r="B459" i="4"/>
  <c r="A459" i="4"/>
  <c r="AL458" i="4"/>
  <c r="AH458" i="4"/>
  <c r="AE458" i="4"/>
  <c r="D458" i="4"/>
  <c r="AA458" i="4"/>
  <c r="X458" i="4"/>
  <c r="C458" i="4"/>
  <c r="T458" i="4"/>
  <c r="Q458" i="4"/>
  <c r="B458" i="4"/>
  <c r="E458" i="4"/>
  <c r="A458" i="4"/>
  <c r="M458" i="4"/>
  <c r="J458" i="4"/>
  <c r="AL457" i="4"/>
  <c r="AH457" i="4"/>
  <c r="AE457" i="4"/>
  <c r="AA457" i="4"/>
  <c r="X457" i="4"/>
  <c r="C457" i="4"/>
  <c r="T457" i="4"/>
  <c r="Q457" i="4"/>
  <c r="M457" i="4"/>
  <c r="J457" i="4"/>
  <c r="E457" i="4"/>
  <c r="D457" i="4"/>
  <c r="B457" i="4"/>
  <c r="A457" i="4"/>
  <c r="AL456" i="4"/>
  <c r="AH456" i="4"/>
  <c r="AE456" i="4"/>
  <c r="AA456" i="4"/>
  <c r="X456" i="4"/>
  <c r="T456" i="4"/>
  <c r="Q456" i="4"/>
  <c r="B456" i="4"/>
  <c r="C456" i="4"/>
  <c r="D456" i="4"/>
  <c r="E456" i="4"/>
  <c r="A456" i="4"/>
  <c r="M456" i="4"/>
  <c r="J456" i="4"/>
  <c r="AL455" i="4"/>
  <c r="AH455" i="4"/>
  <c r="AE455" i="4"/>
  <c r="AA455" i="4"/>
  <c r="X455" i="4"/>
  <c r="T455" i="4"/>
  <c r="Q455" i="4"/>
  <c r="M455" i="4"/>
  <c r="J455" i="4"/>
  <c r="E455" i="4"/>
  <c r="D455" i="4"/>
  <c r="C455" i="4"/>
  <c r="B455" i="4"/>
  <c r="A455" i="4"/>
  <c r="AL454" i="4"/>
  <c r="AH454" i="4"/>
  <c r="AE454" i="4"/>
  <c r="D454" i="4"/>
  <c r="AA454" i="4"/>
  <c r="X454" i="4"/>
  <c r="C454" i="4"/>
  <c r="T454" i="4"/>
  <c r="Q454" i="4"/>
  <c r="B454" i="4"/>
  <c r="E454" i="4"/>
  <c r="A454" i="4"/>
  <c r="M454" i="4"/>
  <c r="J454" i="4"/>
  <c r="AL453" i="4"/>
  <c r="AH453" i="4"/>
  <c r="AE453" i="4"/>
  <c r="AA453" i="4"/>
  <c r="X453" i="4"/>
  <c r="C453" i="4"/>
  <c r="T453" i="4"/>
  <c r="Q453" i="4"/>
  <c r="M453" i="4"/>
  <c r="J453" i="4"/>
  <c r="E453" i="4"/>
  <c r="D453" i="4"/>
  <c r="B453" i="4"/>
  <c r="A453" i="4"/>
  <c r="AL452" i="4"/>
  <c r="AH452" i="4"/>
  <c r="AE452" i="4"/>
  <c r="AA452" i="4"/>
  <c r="X452" i="4"/>
  <c r="T452" i="4"/>
  <c r="Q452" i="4"/>
  <c r="B452" i="4"/>
  <c r="C452" i="4"/>
  <c r="D452" i="4"/>
  <c r="E452" i="4"/>
  <c r="A452" i="4"/>
  <c r="M452" i="4"/>
  <c r="J452" i="4"/>
  <c r="AL451" i="4"/>
  <c r="AH451" i="4"/>
  <c r="AE451" i="4"/>
  <c r="AA451" i="4"/>
  <c r="X451" i="4"/>
  <c r="T451" i="4"/>
  <c r="Q451" i="4"/>
  <c r="M451" i="4"/>
  <c r="J451" i="4"/>
  <c r="E451" i="4"/>
  <c r="D451" i="4"/>
  <c r="C451" i="4"/>
  <c r="B451" i="4"/>
  <c r="A451" i="4"/>
  <c r="AL450" i="4"/>
  <c r="AH450" i="4"/>
  <c r="AE450" i="4"/>
  <c r="D450" i="4"/>
  <c r="AA450" i="4"/>
  <c r="X450" i="4"/>
  <c r="C450" i="4"/>
  <c r="T450" i="4"/>
  <c r="Q450" i="4"/>
  <c r="B450" i="4"/>
  <c r="E450" i="4"/>
  <c r="A450" i="4"/>
  <c r="M450" i="4"/>
  <c r="J450" i="4"/>
  <c r="AL449" i="4"/>
  <c r="AH449" i="4"/>
  <c r="AE449" i="4"/>
  <c r="AA449" i="4"/>
  <c r="X449" i="4"/>
  <c r="C449" i="4"/>
  <c r="T449" i="4"/>
  <c r="Q449" i="4"/>
  <c r="M449" i="4"/>
  <c r="J449" i="4"/>
  <c r="E449" i="4"/>
  <c r="D449" i="4"/>
  <c r="B449" i="4"/>
  <c r="A449" i="4"/>
  <c r="AL448" i="4"/>
  <c r="AH448" i="4"/>
  <c r="AE448" i="4"/>
  <c r="AA448" i="4"/>
  <c r="X448" i="4"/>
  <c r="T448" i="4"/>
  <c r="Q448" i="4"/>
  <c r="B448" i="4"/>
  <c r="C448" i="4"/>
  <c r="D448" i="4"/>
  <c r="E448" i="4"/>
  <c r="A448" i="4"/>
  <c r="M448" i="4"/>
  <c r="J448" i="4"/>
  <c r="AL447" i="4"/>
  <c r="AH447" i="4"/>
  <c r="AE447" i="4"/>
  <c r="AA447" i="4"/>
  <c r="X447" i="4"/>
  <c r="T447" i="4"/>
  <c r="Q447" i="4"/>
  <c r="M447" i="4"/>
  <c r="J447" i="4"/>
  <c r="E447" i="4"/>
  <c r="D447" i="4"/>
  <c r="C447" i="4"/>
  <c r="B447" i="4"/>
  <c r="A447" i="4"/>
  <c r="AL446" i="4"/>
  <c r="AH446" i="4"/>
  <c r="AE446" i="4"/>
  <c r="D446" i="4"/>
  <c r="AA446" i="4"/>
  <c r="X446" i="4"/>
  <c r="C446" i="4"/>
  <c r="T446" i="4"/>
  <c r="Q446" i="4"/>
  <c r="B446" i="4"/>
  <c r="E446" i="4"/>
  <c r="A446" i="4"/>
  <c r="M446" i="4"/>
  <c r="J446" i="4"/>
  <c r="AL445" i="4"/>
  <c r="AH445" i="4"/>
  <c r="AE445" i="4"/>
  <c r="AA445" i="4"/>
  <c r="X445" i="4"/>
  <c r="C445" i="4"/>
  <c r="T445" i="4"/>
  <c r="Q445" i="4"/>
  <c r="M445" i="4"/>
  <c r="J445" i="4"/>
  <c r="E445" i="4"/>
  <c r="D445" i="4"/>
  <c r="B445" i="4"/>
  <c r="AL444" i="4"/>
  <c r="AH444" i="4"/>
  <c r="AE444" i="4"/>
  <c r="AA444" i="4"/>
  <c r="X444" i="4"/>
  <c r="T444" i="4"/>
  <c r="Q444" i="4"/>
  <c r="B444" i="4"/>
  <c r="C444" i="4"/>
  <c r="D444" i="4"/>
  <c r="E444" i="4"/>
  <c r="A444" i="4"/>
  <c r="M444" i="4"/>
  <c r="J444" i="4"/>
  <c r="AL443" i="4"/>
  <c r="AH443" i="4"/>
  <c r="AE443" i="4"/>
  <c r="AA443" i="4"/>
  <c r="X443" i="4"/>
  <c r="T443" i="4"/>
  <c r="Q443" i="4"/>
  <c r="M443" i="4"/>
  <c r="J443" i="4"/>
  <c r="E443" i="4"/>
  <c r="D443" i="4"/>
  <c r="C443" i="4"/>
  <c r="B443" i="4"/>
  <c r="A443" i="4"/>
  <c r="AL442" i="4"/>
  <c r="AH442" i="4"/>
  <c r="AE442" i="4"/>
  <c r="D442" i="4"/>
  <c r="AA442" i="4"/>
  <c r="X442" i="4"/>
  <c r="C442" i="4"/>
  <c r="T442" i="4"/>
  <c r="Q442" i="4"/>
  <c r="B442" i="4"/>
  <c r="E442" i="4"/>
  <c r="A442" i="4"/>
  <c r="M442" i="4"/>
  <c r="J442" i="4"/>
  <c r="AL441" i="4"/>
  <c r="AH441" i="4"/>
  <c r="AE441" i="4"/>
  <c r="AA441" i="4"/>
  <c r="X441" i="4"/>
  <c r="C441" i="4"/>
  <c r="T441" i="4"/>
  <c r="Q441" i="4"/>
  <c r="M441" i="4"/>
  <c r="J441" i="4"/>
  <c r="E441" i="4"/>
  <c r="D441" i="4"/>
  <c r="B441" i="4"/>
  <c r="A441" i="4"/>
  <c r="AL440" i="4"/>
  <c r="AH440" i="4"/>
  <c r="AE440" i="4"/>
  <c r="AA440" i="4"/>
  <c r="X440" i="4"/>
  <c r="T440" i="4"/>
  <c r="Q440" i="4"/>
  <c r="B440" i="4"/>
  <c r="C440" i="4"/>
  <c r="D440" i="4"/>
  <c r="E440" i="4"/>
  <c r="A440" i="4"/>
  <c r="M440" i="4"/>
  <c r="J440" i="4"/>
  <c r="AL439" i="4"/>
  <c r="AH439" i="4"/>
  <c r="AE439" i="4"/>
  <c r="AA439" i="4"/>
  <c r="X439" i="4"/>
  <c r="T439" i="4"/>
  <c r="Q439" i="4"/>
  <c r="M439" i="4"/>
  <c r="J439" i="4"/>
  <c r="E439" i="4"/>
  <c r="D439" i="4"/>
  <c r="C439" i="4"/>
  <c r="B439" i="4"/>
  <c r="A439" i="4"/>
  <c r="AL438" i="4"/>
  <c r="AH438" i="4"/>
  <c r="AE438" i="4"/>
  <c r="D438" i="4"/>
  <c r="AA438" i="4"/>
  <c r="X438" i="4"/>
  <c r="C438" i="4"/>
  <c r="T438" i="4"/>
  <c r="Q438" i="4"/>
  <c r="B438" i="4"/>
  <c r="E438" i="4"/>
  <c r="A438" i="4"/>
  <c r="M438" i="4"/>
  <c r="J438" i="4"/>
  <c r="AL437" i="4"/>
  <c r="AH437" i="4"/>
  <c r="AE437" i="4"/>
  <c r="AA437" i="4"/>
  <c r="X437" i="4"/>
  <c r="C437" i="4"/>
  <c r="T437" i="4"/>
  <c r="Q437" i="4"/>
  <c r="M437" i="4"/>
  <c r="J437" i="4"/>
  <c r="E437" i="4"/>
  <c r="D437" i="4"/>
  <c r="B437" i="4"/>
  <c r="A437" i="4"/>
  <c r="AL436" i="4"/>
  <c r="AH436" i="4"/>
  <c r="AE436" i="4"/>
  <c r="AA436" i="4"/>
  <c r="X436" i="4"/>
  <c r="T436" i="4"/>
  <c r="Q436" i="4"/>
  <c r="B436" i="4"/>
  <c r="C436" i="4"/>
  <c r="D436" i="4"/>
  <c r="E436" i="4"/>
  <c r="A436" i="4"/>
  <c r="M436" i="4"/>
  <c r="J436" i="4"/>
  <c r="AL435" i="4"/>
  <c r="AH435" i="4"/>
  <c r="AE435" i="4"/>
  <c r="AA435" i="4"/>
  <c r="X435" i="4"/>
  <c r="T435" i="4"/>
  <c r="Q435" i="4"/>
  <c r="M435" i="4"/>
  <c r="J435" i="4"/>
  <c r="E435" i="4"/>
  <c r="D435" i="4"/>
  <c r="C435" i="4"/>
  <c r="B435" i="4"/>
  <c r="A435" i="4"/>
  <c r="AL434" i="4"/>
  <c r="AH434" i="4"/>
  <c r="AE434" i="4"/>
  <c r="D434" i="4"/>
  <c r="AA434" i="4"/>
  <c r="X434" i="4"/>
  <c r="C434" i="4"/>
  <c r="T434" i="4"/>
  <c r="Q434" i="4"/>
  <c r="B434" i="4"/>
  <c r="M434" i="4"/>
  <c r="J434" i="4"/>
  <c r="E434" i="4"/>
  <c r="A434" i="4"/>
  <c r="AL433" i="4"/>
  <c r="AH433" i="4"/>
  <c r="AE433" i="4"/>
  <c r="AA433" i="4"/>
  <c r="X433" i="4"/>
  <c r="C433" i="4"/>
  <c r="T433" i="4"/>
  <c r="Q433" i="4"/>
  <c r="M433" i="4"/>
  <c r="J433" i="4"/>
  <c r="E433" i="4"/>
  <c r="D433" i="4"/>
  <c r="B433" i="4"/>
  <c r="A433" i="4"/>
  <c r="AL432" i="4"/>
  <c r="AH432" i="4"/>
  <c r="AE432" i="4"/>
  <c r="AA432" i="4"/>
  <c r="X432" i="4"/>
  <c r="T432" i="4"/>
  <c r="Q432" i="4"/>
  <c r="B432" i="4"/>
  <c r="C432" i="4"/>
  <c r="D432" i="4"/>
  <c r="E432" i="4"/>
  <c r="A432" i="4"/>
  <c r="M432" i="4"/>
  <c r="J432" i="4"/>
  <c r="AL431" i="4"/>
  <c r="AH431" i="4"/>
  <c r="AE431" i="4"/>
  <c r="AA431" i="4"/>
  <c r="X431" i="4"/>
  <c r="T431" i="4"/>
  <c r="Q431" i="4"/>
  <c r="M431" i="4"/>
  <c r="J431" i="4"/>
  <c r="E431" i="4"/>
  <c r="D431" i="4"/>
  <c r="C431" i="4"/>
  <c r="B431" i="4"/>
  <c r="A431" i="4"/>
  <c r="AL430" i="4"/>
  <c r="AH430" i="4"/>
  <c r="AE430" i="4"/>
  <c r="D430" i="4"/>
  <c r="AA430" i="4"/>
  <c r="X430" i="4"/>
  <c r="C430" i="4"/>
  <c r="T430" i="4"/>
  <c r="Q430" i="4"/>
  <c r="B430" i="4"/>
  <c r="M430" i="4"/>
  <c r="J430" i="4"/>
  <c r="E430" i="4"/>
  <c r="A430" i="4"/>
  <c r="AL429" i="4"/>
  <c r="AH429" i="4"/>
  <c r="AE429" i="4"/>
  <c r="AA429" i="4"/>
  <c r="X429" i="4"/>
  <c r="C429" i="4"/>
  <c r="T429" i="4"/>
  <c r="Q429" i="4"/>
  <c r="M429" i="4"/>
  <c r="J429" i="4"/>
  <c r="E429" i="4"/>
  <c r="D429" i="4"/>
  <c r="B429" i="4"/>
  <c r="A429" i="4"/>
  <c r="AL428" i="4"/>
  <c r="AH428" i="4"/>
  <c r="AE428" i="4"/>
  <c r="AA428" i="4"/>
  <c r="X428" i="4"/>
  <c r="T428" i="4"/>
  <c r="Q428" i="4"/>
  <c r="B428" i="4"/>
  <c r="C428" i="4"/>
  <c r="D428" i="4"/>
  <c r="E428" i="4"/>
  <c r="A428" i="4"/>
  <c r="M428" i="4"/>
  <c r="J428" i="4"/>
  <c r="AL427" i="4"/>
  <c r="AH427" i="4"/>
  <c r="AE427" i="4"/>
  <c r="AA427" i="4"/>
  <c r="X427" i="4"/>
  <c r="T427" i="4"/>
  <c r="Q427" i="4"/>
  <c r="M427" i="4"/>
  <c r="J427" i="4"/>
  <c r="E427" i="4"/>
  <c r="D427" i="4"/>
  <c r="C427" i="4"/>
  <c r="B427" i="4"/>
  <c r="A427" i="4"/>
  <c r="AL426" i="4"/>
  <c r="AH426" i="4"/>
  <c r="AE426" i="4"/>
  <c r="D426" i="4"/>
  <c r="AA426" i="4"/>
  <c r="X426" i="4"/>
  <c r="C426" i="4"/>
  <c r="T426" i="4"/>
  <c r="Q426" i="4"/>
  <c r="B426" i="4"/>
  <c r="M426" i="4"/>
  <c r="J426" i="4"/>
  <c r="E426" i="4"/>
  <c r="A426" i="4"/>
  <c r="AL425" i="4"/>
  <c r="AH425" i="4"/>
  <c r="AE425" i="4"/>
  <c r="AA425" i="4"/>
  <c r="X425" i="4"/>
  <c r="C425" i="4"/>
  <c r="T425" i="4"/>
  <c r="Q425" i="4"/>
  <c r="M425" i="4"/>
  <c r="J425" i="4"/>
  <c r="E425" i="4"/>
  <c r="D425" i="4"/>
  <c r="B425" i="4"/>
  <c r="AL424" i="4"/>
  <c r="AH424" i="4"/>
  <c r="AE424" i="4"/>
  <c r="D424" i="4"/>
  <c r="AA424" i="4"/>
  <c r="X424" i="4"/>
  <c r="T424" i="4"/>
  <c r="Q424" i="4"/>
  <c r="B424" i="4"/>
  <c r="C424" i="4"/>
  <c r="E424" i="4"/>
  <c r="A424" i="4"/>
  <c r="M424" i="4"/>
  <c r="J424" i="4"/>
  <c r="AL423" i="4"/>
  <c r="AH423" i="4"/>
  <c r="AE423" i="4"/>
  <c r="AA423" i="4"/>
  <c r="X423" i="4"/>
  <c r="T423" i="4"/>
  <c r="Q423" i="4"/>
  <c r="M423" i="4"/>
  <c r="J423" i="4"/>
  <c r="E423" i="4"/>
  <c r="D423" i="4"/>
  <c r="C423" i="4"/>
  <c r="B423" i="4"/>
  <c r="A423" i="4"/>
  <c r="AL422" i="4"/>
  <c r="AH422" i="4"/>
  <c r="AE422" i="4"/>
  <c r="D422" i="4"/>
  <c r="AA422" i="4"/>
  <c r="X422" i="4"/>
  <c r="C422" i="4"/>
  <c r="T422" i="4"/>
  <c r="Q422" i="4"/>
  <c r="B422" i="4"/>
  <c r="M422" i="4"/>
  <c r="J422" i="4"/>
  <c r="E422" i="4"/>
  <c r="A422" i="4"/>
  <c r="AL421" i="4"/>
  <c r="AH421" i="4"/>
  <c r="AE421" i="4"/>
  <c r="AA421" i="4"/>
  <c r="X421" i="4"/>
  <c r="C421" i="4"/>
  <c r="T421" i="4"/>
  <c r="Q421" i="4"/>
  <c r="M421" i="4"/>
  <c r="J421" i="4"/>
  <c r="E421" i="4"/>
  <c r="D421" i="4"/>
  <c r="B421" i="4"/>
  <c r="A421" i="4"/>
  <c r="AL420" i="4"/>
  <c r="AH420" i="4"/>
  <c r="AE420" i="4"/>
  <c r="D420" i="4"/>
  <c r="AA420" i="4"/>
  <c r="X420" i="4"/>
  <c r="T420" i="4"/>
  <c r="Q420" i="4"/>
  <c r="B420" i="4"/>
  <c r="M420" i="4"/>
  <c r="J420" i="4"/>
  <c r="E420" i="4"/>
  <c r="C420" i="4"/>
  <c r="AL419" i="4"/>
  <c r="AH419" i="4"/>
  <c r="AE419" i="4"/>
  <c r="AA419" i="4"/>
  <c r="X419" i="4"/>
  <c r="T419" i="4"/>
  <c r="Q419" i="4"/>
  <c r="M419" i="4"/>
  <c r="J419" i="4"/>
  <c r="E419" i="4"/>
  <c r="D419" i="4"/>
  <c r="C419" i="4"/>
  <c r="B419" i="4"/>
  <c r="A419" i="4"/>
  <c r="AL418" i="4"/>
  <c r="AH418" i="4"/>
  <c r="AE418" i="4"/>
  <c r="D418" i="4"/>
  <c r="AA418" i="4"/>
  <c r="X418" i="4"/>
  <c r="C418" i="4"/>
  <c r="T418" i="4"/>
  <c r="Q418" i="4"/>
  <c r="B418" i="4"/>
  <c r="E418" i="4"/>
  <c r="A418" i="4"/>
  <c r="M418" i="4"/>
  <c r="J418" i="4"/>
  <c r="AL417" i="4"/>
  <c r="AH417" i="4"/>
  <c r="AE417" i="4"/>
  <c r="AA417" i="4"/>
  <c r="X417" i="4"/>
  <c r="C417" i="4"/>
  <c r="T417" i="4"/>
  <c r="Q417" i="4"/>
  <c r="M417" i="4"/>
  <c r="J417" i="4"/>
  <c r="E417" i="4"/>
  <c r="D417" i="4"/>
  <c r="B417" i="4"/>
  <c r="A417" i="4"/>
  <c r="AL416" i="4"/>
  <c r="AH416" i="4"/>
  <c r="AE416" i="4"/>
  <c r="AA416" i="4"/>
  <c r="X416" i="4"/>
  <c r="T416" i="4"/>
  <c r="Q416" i="4"/>
  <c r="B416" i="4"/>
  <c r="C416" i="4"/>
  <c r="D416" i="4"/>
  <c r="E416" i="4"/>
  <c r="A416" i="4"/>
  <c r="M416" i="4"/>
  <c r="J416" i="4"/>
  <c r="AL415" i="4"/>
  <c r="AH415" i="4"/>
  <c r="AE415" i="4"/>
  <c r="AA415" i="4"/>
  <c r="X415" i="4"/>
  <c r="T415" i="4"/>
  <c r="Q415" i="4"/>
  <c r="M415" i="4"/>
  <c r="J415" i="4"/>
  <c r="E415" i="4"/>
  <c r="D415" i="4"/>
  <c r="C415" i="4"/>
  <c r="B415" i="4"/>
  <c r="A415" i="4"/>
  <c r="AL414" i="4"/>
  <c r="AH414" i="4"/>
  <c r="AE414" i="4"/>
  <c r="D414" i="4"/>
  <c r="AA414" i="4"/>
  <c r="X414" i="4"/>
  <c r="T414" i="4"/>
  <c r="Q414" i="4"/>
  <c r="M414" i="4"/>
  <c r="J414" i="4"/>
  <c r="E414" i="4"/>
  <c r="C414" i="4"/>
  <c r="B414" i="4"/>
  <c r="A414" i="4"/>
  <c r="AL413" i="4"/>
  <c r="AH413" i="4"/>
  <c r="AE413" i="4"/>
  <c r="D413" i="4"/>
  <c r="AA413" i="4"/>
  <c r="X413" i="4"/>
  <c r="C413" i="4"/>
  <c r="T413" i="4"/>
  <c r="Q413" i="4"/>
  <c r="B413" i="4"/>
  <c r="E413" i="4"/>
  <c r="A413" i="4"/>
  <c r="M413" i="4"/>
  <c r="J413" i="4"/>
  <c r="AL412" i="4"/>
  <c r="AH412" i="4"/>
  <c r="AE412" i="4"/>
  <c r="AA412" i="4"/>
  <c r="X412" i="4"/>
  <c r="T412" i="4"/>
  <c r="Q412" i="4"/>
  <c r="B412" i="4"/>
  <c r="M412" i="4"/>
  <c r="J412" i="4"/>
  <c r="E412" i="4"/>
  <c r="D412" i="4"/>
  <c r="C412" i="4"/>
  <c r="A412" i="4"/>
  <c r="AL411" i="4"/>
  <c r="AH411" i="4"/>
  <c r="AE411" i="4"/>
  <c r="AA411" i="4"/>
  <c r="X411" i="4"/>
  <c r="T411" i="4"/>
  <c r="Q411" i="4"/>
  <c r="M411" i="4"/>
  <c r="J411" i="4"/>
  <c r="E411" i="4"/>
  <c r="D411" i="4"/>
  <c r="C411" i="4"/>
  <c r="B411" i="4"/>
  <c r="A411" i="4"/>
  <c r="AL410" i="4"/>
  <c r="AH410" i="4"/>
  <c r="AE410" i="4"/>
  <c r="AA410" i="4"/>
  <c r="X410" i="4"/>
  <c r="T410" i="4"/>
  <c r="Q410" i="4"/>
  <c r="M410" i="4"/>
  <c r="J410" i="4"/>
  <c r="E410" i="4"/>
  <c r="D410" i="4"/>
  <c r="C410" i="4"/>
  <c r="B410" i="4"/>
  <c r="A410" i="4"/>
  <c r="AL409" i="4"/>
  <c r="AH409" i="4"/>
  <c r="AE409" i="4"/>
  <c r="D409" i="4"/>
  <c r="AA409" i="4"/>
  <c r="X409" i="4"/>
  <c r="T409" i="4"/>
  <c r="Q409" i="4"/>
  <c r="M409" i="4"/>
  <c r="J409" i="4"/>
  <c r="E409" i="4"/>
  <c r="C409" i="4"/>
  <c r="B409" i="4"/>
  <c r="AL408" i="4"/>
  <c r="AH408" i="4"/>
  <c r="AE408" i="4"/>
  <c r="D408" i="4"/>
  <c r="AA408" i="4"/>
  <c r="X408" i="4"/>
  <c r="C408" i="4"/>
  <c r="T408" i="4"/>
  <c r="Q408" i="4"/>
  <c r="M408" i="4"/>
  <c r="J408" i="4"/>
  <c r="E408" i="4"/>
  <c r="B408" i="4"/>
  <c r="A408" i="4"/>
  <c r="AL407" i="4"/>
  <c r="AH407" i="4"/>
  <c r="AE407" i="4"/>
  <c r="D407" i="4"/>
  <c r="AA407" i="4"/>
  <c r="X407" i="4"/>
  <c r="C407" i="4"/>
  <c r="T407" i="4"/>
  <c r="Q407" i="4"/>
  <c r="B407" i="4"/>
  <c r="E407" i="4"/>
  <c r="A407" i="4"/>
  <c r="M407" i="4"/>
  <c r="J407" i="4"/>
  <c r="AL406" i="4"/>
  <c r="AH406" i="4"/>
  <c r="AE406" i="4"/>
  <c r="AA406" i="4"/>
  <c r="X406" i="4"/>
  <c r="T406" i="4"/>
  <c r="Q406" i="4"/>
  <c r="M406" i="4"/>
  <c r="J406" i="4"/>
  <c r="E406" i="4"/>
  <c r="D406" i="4"/>
  <c r="C406" i="4"/>
  <c r="B406" i="4"/>
  <c r="A406" i="4"/>
  <c r="AL405" i="4"/>
  <c r="AH405" i="4"/>
  <c r="AE405" i="4"/>
  <c r="D405" i="4"/>
  <c r="AA405" i="4"/>
  <c r="X405" i="4"/>
  <c r="T405" i="4"/>
  <c r="Q405" i="4"/>
  <c r="M405" i="4"/>
  <c r="J405" i="4"/>
  <c r="E405" i="4"/>
  <c r="C405" i="4"/>
  <c r="B405" i="4"/>
  <c r="A405" i="4"/>
  <c r="AL404" i="4"/>
  <c r="AH404" i="4"/>
  <c r="AE404" i="4"/>
  <c r="D404" i="4"/>
  <c r="AA404" i="4"/>
  <c r="X404" i="4"/>
  <c r="C404" i="4"/>
  <c r="T404" i="4"/>
  <c r="Q404" i="4"/>
  <c r="M404" i="4"/>
  <c r="J404" i="4"/>
  <c r="E404" i="4"/>
  <c r="B404" i="4"/>
  <c r="A404" i="4"/>
  <c r="AL403" i="4"/>
  <c r="AH403" i="4"/>
  <c r="AE403" i="4"/>
  <c r="D403" i="4"/>
  <c r="AA403" i="4"/>
  <c r="X403" i="4"/>
  <c r="C403" i="4"/>
  <c r="T403" i="4"/>
  <c r="Q403" i="4"/>
  <c r="B403" i="4"/>
  <c r="E403" i="4"/>
  <c r="A403" i="4"/>
  <c r="M403" i="4"/>
  <c r="J403" i="4"/>
  <c r="AL402" i="4"/>
  <c r="AH402" i="4"/>
  <c r="AE402" i="4"/>
  <c r="AA402" i="4"/>
  <c r="X402" i="4"/>
  <c r="T402" i="4"/>
  <c r="Q402" i="4"/>
  <c r="M402" i="4"/>
  <c r="J402" i="4"/>
  <c r="E402" i="4"/>
  <c r="D402" i="4"/>
  <c r="C402" i="4"/>
  <c r="B402" i="4"/>
  <c r="A402" i="4"/>
  <c r="AL401" i="4"/>
  <c r="AH401" i="4"/>
  <c r="AE401" i="4"/>
  <c r="D401" i="4"/>
  <c r="AA401" i="4"/>
  <c r="X401" i="4"/>
  <c r="T401" i="4"/>
  <c r="Q401" i="4"/>
  <c r="M401" i="4"/>
  <c r="J401" i="4"/>
  <c r="E401" i="4"/>
  <c r="C401" i="4"/>
  <c r="B401" i="4"/>
  <c r="AL400" i="4"/>
  <c r="AH400" i="4"/>
  <c r="AE400" i="4"/>
  <c r="D400" i="4"/>
  <c r="AA400" i="4"/>
  <c r="X400" i="4"/>
  <c r="C400" i="4"/>
  <c r="T400" i="4"/>
  <c r="Q400" i="4"/>
  <c r="M400" i="4"/>
  <c r="J400" i="4"/>
  <c r="E400" i="4"/>
  <c r="B400" i="4"/>
  <c r="AL399" i="4"/>
  <c r="AH399" i="4"/>
  <c r="AE399" i="4"/>
  <c r="D399" i="4"/>
  <c r="AA399" i="4"/>
  <c r="X399" i="4"/>
  <c r="C399" i="4"/>
  <c r="T399" i="4"/>
  <c r="Q399" i="4"/>
  <c r="B399" i="4"/>
  <c r="E399" i="4"/>
  <c r="A399" i="4"/>
  <c r="M399" i="4"/>
  <c r="J399" i="4"/>
  <c r="AL398" i="4"/>
  <c r="AH398" i="4"/>
  <c r="AE398" i="4"/>
  <c r="AA398" i="4"/>
  <c r="X398" i="4"/>
  <c r="T398" i="4"/>
  <c r="Q398" i="4"/>
  <c r="M398" i="4"/>
  <c r="J398" i="4"/>
  <c r="E398" i="4"/>
  <c r="D398" i="4"/>
  <c r="C398" i="4"/>
  <c r="B398" i="4"/>
  <c r="A398" i="4"/>
  <c r="AL397" i="4"/>
  <c r="AH397" i="4"/>
  <c r="AE397" i="4"/>
  <c r="D397" i="4"/>
  <c r="AA397" i="4"/>
  <c r="X397" i="4"/>
  <c r="T397" i="4"/>
  <c r="Q397" i="4"/>
  <c r="M397" i="4"/>
  <c r="J397" i="4"/>
  <c r="E397" i="4"/>
  <c r="C397" i="4"/>
  <c r="B397" i="4"/>
  <c r="A397" i="4"/>
  <c r="AL396" i="4"/>
  <c r="AH396" i="4"/>
  <c r="AE396" i="4"/>
  <c r="D396" i="4"/>
  <c r="AA396" i="4"/>
  <c r="X396" i="4"/>
  <c r="C396" i="4"/>
  <c r="T396" i="4"/>
  <c r="Q396" i="4"/>
  <c r="M396" i="4"/>
  <c r="J396" i="4"/>
  <c r="E396" i="4"/>
  <c r="B396" i="4"/>
  <c r="A396" i="4"/>
  <c r="AL395" i="4"/>
  <c r="AH395" i="4"/>
  <c r="AE395" i="4"/>
  <c r="D395" i="4"/>
  <c r="AA395" i="4"/>
  <c r="X395" i="4"/>
  <c r="C395" i="4"/>
  <c r="T395" i="4"/>
  <c r="Q395" i="4"/>
  <c r="B395" i="4"/>
  <c r="E395" i="4"/>
  <c r="A395" i="4"/>
  <c r="M395" i="4"/>
  <c r="J395" i="4"/>
  <c r="AL394" i="4"/>
  <c r="AH394" i="4"/>
  <c r="AE394" i="4"/>
  <c r="AA394" i="4"/>
  <c r="X394" i="4"/>
  <c r="T394" i="4"/>
  <c r="Q394" i="4"/>
  <c r="M394" i="4"/>
  <c r="J394" i="4"/>
  <c r="E394" i="4"/>
  <c r="D394" i="4"/>
  <c r="C394" i="4"/>
  <c r="B394" i="4"/>
  <c r="A394" i="4"/>
  <c r="AL393" i="4"/>
  <c r="AH393" i="4"/>
  <c r="AE393" i="4"/>
  <c r="D393" i="4"/>
  <c r="AA393" i="4"/>
  <c r="X393" i="4"/>
  <c r="T393" i="4"/>
  <c r="Q393" i="4"/>
  <c r="M393" i="4"/>
  <c r="J393" i="4"/>
  <c r="E393" i="4"/>
  <c r="C393" i="4"/>
  <c r="B393" i="4"/>
  <c r="AL392" i="4"/>
  <c r="AH392" i="4"/>
  <c r="AE392" i="4"/>
  <c r="AA392" i="4"/>
  <c r="X392" i="4"/>
  <c r="C392" i="4"/>
  <c r="T392" i="4"/>
  <c r="Q392" i="4"/>
  <c r="M392" i="4"/>
  <c r="J392" i="4"/>
  <c r="E392" i="4"/>
  <c r="D392" i="4"/>
  <c r="B392" i="4"/>
  <c r="AL391" i="4"/>
  <c r="AH391" i="4"/>
  <c r="AE391" i="4"/>
  <c r="D391" i="4"/>
  <c r="AA391" i="4"/>
  <c r="X391" i="4"/>
  <c r="C391" i="4"/>
  <c r="T391" i="4"/>
  <c r="Q391" i="4"/>
  <c r="B391" i="4"/>
  <c r="E391" i="4"/>
  <c r="A391" i="4"/>
  <c r="M391" i="4"/>
  <c r="J391" i="4"/>
  <c r="AL390" i="4"/>
  <c r="AH390" i="4"/>
  <c r="AE390" i="4"/>
  <c r="AA390" i="4"/>
  <c r="X390" i="4"/>
  <c r="T390" i="4"/>
  <c r="Q390" i="4"/>
  <c r="M390" i="4"/>
  <c r="J390" i="4"/>
  <c r="E390" i="4"/>
  <c r="D390" i="4"/>
  <c r="C390" i="4"/>
  <c r="B390" i="4"/>
  <c r="A390" i="4"/>
  <c r="AL389" i="4"/>
  <c r="AH389" i="4"/>
  <c r="AE389" i="4"/>
  <c r="D389" i="4"/>
  <c r="AA389" i="4"/>
  <c r="X389" i="4"/>
  <c r="T389" i="4"/>
  <c r="Q389" i="4"/>
  <c r="M389" i="4"/>
  <c r="J389" i="4"/>
  <c r="E389" i="4"/>
  <c r="C389" i="4"/>
  <c r="B389" i="4"/>
  <c r="A389" i="4"/>
  <c r="AL388" i="4"/>
  <c r="AH388" i="4"/>
  <c r="AE388" i="4"/>
  <c r="AA388" i="4"/>
  <c r="X388" i="4"/>
  <c r="C388" i="4"/>
  <c r="T388" i="4"/>
  <c r="Q388" i="4"/>
  <c r="M388" i="4"/>
  <c r="J388" i="4"/>
  <c r="E388" i="4"/>
  <c r="D388" i="4"/>
  <c r="B388" i="4"/>
  <c r="AL387" i="4"/>
  <c r="AH387" i="4"/>
  <c r="AE387" i="4"/>
  <c r="D387" i="4"/>
  <c r="AA387" i="4"/>
  <c r="X387" i="4"/>
  <c r="C387" i="4"/>
  <c r="T387" i="4"/>
  <c r="Q387" i="4"/>
  <c r="B387" i="4"/>
  <c r="E387" i="4"/>
  <c r="A387" i="4"/>
  <c r="M387" i="4"/>
  <c r="J387" i="4"/>
  <c r="AL386" i="4"/>
  <c r="AH386" i="4"/>
  <c r="AE386" i="4"/>
  <c r="AA386" i="4"/>
  <c r="X386" i="4"/>
  <c r="T386" i="4"/>
  <c r="Q386" i="4"/>
  <c r="M386" i="4"/>
  <c r="J386" i="4"/>
  <c r="E386" i="4"/>
  <c r="D386" i="4"/>
  <c r="C386" i="4"/>
  <c r="B386" i="4"/>
  <c r="A386" i="4"/>
  <c r="AL385" i="4"/>
  <c r="AH385" i="4"/>
  <c r="AE385" i="4"/>
  <c r="D385" i="4"/>
  <c r="AA385" i="4"/>
  <c r="X385" i="4"/>
  <c r="T385" i="4"/>
  <c r="Q385" i="4"/>
  <c r="M385" i="4"/>
  <c r="J385" i="4"/>
  <c r="E385" i="4"/>
  <c r="C385" i="4"/>
  <c r="B385" i="4"/>
  <c r="A385" i="4"/>
  <c r="AL384" i="4"/>
  <c r="AH384" i="4"/>
  <c r="AE384" i="4"/>
  <c r="AA384" i="4"/>
  <c r="X384" i="4"/>
  <c r="C384" i="4"/>
  <c r="T384" i="4"/>
  <c r="Q384" i="4"/>
  <c r="M384" i="4"/>
  <c r="J384" i="4"/>
  <c r="E384" i="4"/>
  <c r="D384" i="4"/>
  <c r="B384" i="4"/>
  <c r="A384" i="4"/>
  <c r="AL383" i="4"/>
  <c r="AH383" i="4"/>
  <c r="AE383" i="4"/>
  <c r="D383" i="4"/>
  <c r="AA383" i="4"/>
  <c r="X383" i="4"/>
  <c r="C383" i="4"/>
  <c r="T383" i="4"/>
  <c r="Q383" i="4"/>
  <c r="B383" i="4"/>
  <c r="E383" i="4"/>
  <c r="A383" i="4"/>
  <c r="M383" i="4"/>
  <c r="J383" i="4"/>
  <c r="AL382" i="4"/>
  <c r="AH382" i="4"/>
  <c r="AE382" i="4"/>
  <c r="AA382" i="4"/>
  <c r="X382" i="4"/>
  <c r="T382" i="4"/>
  <c r="Q382" i="4"/>
  <c r="M382" i="4"/>
  <c r="J382" i="4"/>
  <c r="E382" i="4"/>
  <c r="D382" i="4"/>
  <c r="C382" i="4"/>
  <c r="B382" i="4"/>
  <c r="A382" i="4"/>
  <c r="AL381" i="4"/>
  <c r="AH381" i="4"/>
  <c r="AE381" i="4"/>
  <c r="D381" i="4"/>
  <c r="AA381" i="4"/>
  <c r="X381" i="4"/>
  <c r="T381" i="4"/>
  <c r="Q381" i="4"/>
  <c r="M381" i="4"/>
  <c r="J381" i="4"/>
  <c r="E381" i="4"/>
  <c r="C381" i="4"/>
  <c r="B381" i="4"/>
  <c r="AL380" i="4"/>
  <c r="AH380" i="4"/>
  <c r="AE380" i="4"/>
  <c r="AA380" i="4"/>
  <c r="X380" i="4"/>
  <c r="C380" i="4"/>
  <c r="T380" i="4"/>
  <c r="Q380" i="4"/>
  <c r="M380" i="4"/>
  <c r="J380" i="4"/>
  <c r="E380" i="4"/>
  <c r="D380" i="4"/>
  <c r="B380" i="4"/>
  <c r="A380" i="4"/>
  <c r="AL379" i="4"/>
  <c r="AH379" i="4"/>
  <c r="AE379" i="4"/>
  <c r="D379" i="4"/>
  <c r="AA379" i="4"/>
  <c r="X379" i="4"/>
  <c r="C379" i="4"/>
  <c r="T379" i="4"/>
  <c r="Q379" i="4"/>
  <c r="B379" i="4"/>
  <c r="E379" i="4"/>
  <c r="A379" i="4"/>
  <c r="M379" i="4"/>
  <c r="J379" i="4"/>
  <c r="AL378" i="4"/>
  <c r="AH378" i="4"/>
  <c r="AE378" i="4"/>
  <c r="AA378" i="4"/>
  <c r="X378" i="4"/>
  <c r="T378" i="4"/>
  <c r="Q378" i="4"/>
  <c r="M378" i="4"/>
  <c r="J378" i="4"/>
  <c r="E378" i="4"/>
  <c r="D378" i="4"/>
  <c r="C378" i="4"/>
  <c r="B378" i="4"/>
  <c r="A378" i="4"/>
  <c r="AL377" i="4"/>
  <c r="AH377" i="4"/>
  <c r="AE377" i="4"/>
  <c r="D377" i="4"/>
  <c r="AA377" i="4"/>
  <c r="X377" i="4"/>
  <c r="T377" i="4"/>
  <c r="Q377" i="4"/>
  <c r="M377" i="4"/>
  <c r="J377" i="4"/>
  <c r="E377" i="4"/>
  <c r="C377" i="4"/>
  <c r="B377" i="4"/>
  <c r="AL376" i="4"/>
  <c r="AH376" i="4"/>
  <c r="AE376" i="4"/>
  <c r="AA376" i="4"/>
  <c r="X376" i="4"/>
  <c r="C376" i="4"/>
  <c r="T376" i="4"/>
  <c r="Q376" i="4"/>
  <c r="M376" i="4"/>
  <c r="J376" i="4"/>
  <c r="E376" i="4"/>
  <c r="D376" i="4"/>
  <c r="B376" i="4"/>
  <c r="AL375" i="4"/>
  <c r="AH375" i="4"/>
  <c r="AE375" i="4"/>
  <c r="D375" i="4"/>
  <c r="AA375" i="4"/>
  <c r="X375" i="4"/>
  <c r="C375" i="4"/>
  <c r="T375" i="4"/>
  <c r="Q375" i="4"/>
  <c r="B375" i="4"/>
  <c r="E375" i="4"/>
  <c r="A375" i="4"/>
  <c r="M375" i="4"/>
  <c r="J375" i="4"/>
  <c r="AL374" i="4"/>
  <c r="AH374" i="4"/>
  <c r="AE374" i="4"/>
  <c r="AA374" i="4"/>
  <c r="X374" i="4"/>
  <c r="T374" i="4"/>
  <c r="Q374" i="4"/>
  <c r="M374" i="4"/>
  <c r="J374" i="4"/>
  <c r="E374" i="4"/>
  <c r="D374" i="4"/>
  <c r="C374" i="4"/>
  <c r="B374" i="4"/>
  <c r="A374" i="4"/>
  <c r="AL373" i="4"/>
  <c r="AH373" i="4"/>
  <c r="AE373" i="4"/>
  <c r="D373" i="4"/>
  <c r="AA373" i="4"/>
  <c r="X373" i="4"/>
  <c r="T373" i="4"/>
  <c r="Q373" i="4"/>
  <c r="M373" i="4"/>
  <c r="J373" i="4"/>
  <c r="E373" i="4"/>
  <c r="C373" i="4"/>
  <c r="B373" i="4"/>
  <c r="A373" i="4"/>
  <c r="AL372" i="4"/>
  <c r="AH372" i="4"/>
  <c r="AE372" i="4"/>
  <c r="AA372" i="4"/>
  <c r="X372" i="4"/>
  <c r="C372" i="4"/>
  <c r="T372" i="4"/>
  <c r="Q372" i="4"/>
  <c r="M372" i="4"/>
  <c r="J372" i="4"/>
  <c r="E372" i="4"/>
  <c r="D372" i="4"/>
  <c r="B372" i="4"/>
  <c r="AL371" i="4"/>
  <c r="AH371" i="4"/>
  <c r="AE371" i="4"/>
  <c r="D371" i="4"/>
  <c r="AA371" i="4"/>
  <c r="X371" i="4"/>
  <c r="C371" i="4"/>
  <c r="T371" i="4"/>
  <c r="Q371" i="4"/>
  <c r="B371" i="4"/>
  <c r="E371" i="4"/>
  <c r="A371" i="4"/>
  <c r="M371" i="4"/>
  <c r="J371" i="4"/>
  <c r="AL370" i="4"/>
  <c r="AH370" i="4"/>
  <c r="AE370" i="4"/>
  <c r="AA370" i="4"/>
  <c r="X370" i="4"/>
  <c r="T370" i="4"/>
  <c r="Q370" i="4"/>
  <c r="M370" i="4"/>
  <c r="J370" i="4"/>
  <c r="E370" i="4"/>
  <c r="D370" i="4"/>
  <c r="C370" i="4"/>
  <c r="B370" i="4"/>
  <c r="A370" i="4"/>
  <c r="AL369" i="4"/>
  <c r="AH369" i="4"/>
  <c r="AE369" i="4"/>
  <c r="D369" i="4"/>
  <c r="AA369" i="4"/>
  <c r="X369" i="4"/>
  <c r="T369" i="4"/>
  <c r="Q369" i="4"/>
  <c r="M369" i="4"/>
  <c r="J369" i="4"/>
  <c r="E369" i="4"/>
  <c r="C369" i="4"/>
  <c r="B369" i="4"/>
  <c r="A369" i="4"/>
  <c r="AL368" i="4"/>
  <c r="AH368" i="4"/>
  <c r="AE368" i="4"/>
  <c r="AA368" i="4"/>
  <c r="X368" i="4"/>
  <c r="C368" i="4"/>
  <c r="T368" i="4"/>
  <c r="Q368" i="4"/>
  <c r="M368" i="4"/>
  <c r="J368" i="4"/>
  <c r="E368" i="4"/>
  <c r="D368" i="4"/>
  <c r="B368" i="4"/>
  <c r="A368" i="4"/>
  <c r="AL367" i="4"/>
  <c r="AH367" i="4"/>
  <c r="AE367" i="4"/>
  <c r="D367" i="4"/>
  <c r="AA367" i="4"/>
  <c r="X367" i="4"/>
  <c r="C367" i="4"/>
  <c r="T367" i="4"/>
  <c r="Q367" i="4"/>
  <c r="B367" i="4"/>
  <c r="E367" i="4"/>
  <c r="A367" i="4"/>
  <c r="M367" i="4"/>
  <c r="J367" i="4"/>
  <c r="AL366" i="4"/>
  <c r="AH366" i="4"/>
  <c r="AE366" i="4"/>
  <c r="AA366" i="4"/>
  <c r="X366" i="4"/>
  <c r="T366" i="4"/>
  <c r="Q366" i="4"/>
  <c r="M366" i="4"/>
  <c r="J366" i="4"/>
  <c r="E366" i="4"/>
  <c r="D366" i="4"/>
  <c r="C366" i="4"/>
  <c r="B366" i="4"/>
  <c r="A366" i="4"/>
  <c r="AL365" i="4"/>
  <c r="AH365" i="4"/>
  <c r="AE365" i="4"/>
  <c r="D365" i="4"/>
  <c r="AA365" i="4"/>
  <c r="X365" i="4"/>
  <c r="T365" i="4"/>
  <c r="Q365" i="4"/>
  <c r="M365" i="4"/>
  <c r="J365" i="4"/>
  <c r="E365" i="4"/>
  <c r="C365" i="4"/>
  <c r="B365" i="4"/>
  <c r="AL364" i="4"/>
  <c r="AH364" i="4"/>
  <c r="AE364" i="4"/>
  <c r="AA364" i="4"/>
  <c r="X364" i="4"/>
  <c r="C364" i="4"/>
  <c r="T364" i="4"/>
  <c r="Q364" i="4"/>
  <c r="M364" i="4"/>
  <c r="J364" i="4"/>
  <c r="E364" i="4"/>
  <c r="D364" i="4"/>
  <c r="B364" i="4"/>
  <c r="A364" i="4"/>
  <c r="AL363" i="4"/>
  <c r="AH363" i="4"/>
  <c r="AE363" i="4"/>
  <c r="D363" i="4"/>
  <c r="AA363" i="4"/>
  <c r="X363" i="4"/>
  <c r="C363" i="4"/>
  <c r="T363" i="4"/>
  <c r="Q363" i="4"/>
  <c r="B363" i="4"/>
  <c r="E363" i="4"/>
  <c r="A363" i="4"/>
  <c r="M363" i="4"/>
  <c r="J363" i="4"/>
  <c r="AL362" i="4"/>
  <c r="AH362" i="4"/>
  <c r="AE362" i="4"/>
  <c r="AA362" i="4"/>
  <c r="X362" i="4"/>
  <c r="T362" i="4"/>
  <c r="Q362" i="4"/>
  <c r="M362" i="4"/>
  <c r="J362" i="4"/>
  <c r="E362" i="4"/>
  <c r="D362" i="4"/>
  <c r="C362" i="4"/>
  <c r="B362" i="4"/>
  <c r="A362" i="4"/>
  <c r="AL361" i="4"/>
  <c r="AH361" i="4"/>
  <c r="AE361" i="4"/>
  <c r="D361" i="4"/>
  <c r="AA361" i="4"/>
  <c r="X361" i="4"/>
  <c r="T361" i="4"/>
  <c r="Q361" i="4"/>
  <c r="M361" i="4"/>
  <c r="J361" i="4"/>
  <c r="E361" i="4"/>
  <c r="C361" i="4"/>
  <c r="B361" i="4"/>
  <c r="AL360" i="4"/>
  <c r="AH360" i="4"/>
  <c r="AE360" i="4"/>
  <c r="AA360" i="4"/>
  <c r="X360" i="4"/>
  <c r="C360" i="4"/>
  <c r="T360" i="4"/>
  <c r="Q360" i="4"/>
  <c r="M360" i="4"/>
  <c r="J360" i="4"/>
  <c r="E360" i="4"/>
  <c r="D360" i="4"/>
  <c r="B360" i="4"/>
  <c r="AL359" i="4"/>
  <c r="AH359" i="4"/>
  <c r="AE359" i="4"/>
  <c r="D359" i="4"/>
  <c r="AA359" i="4"/>
  <c r="X359" i="4"/>
  <c r="C359" i="4"/>
  <c r="T359" i="4"/>
  <c r="Q359" i="4"/>
  <c r="B359" i="4"/>
  <c r="E359" i="4"/>
  <c r="A359" i="4"/>
  <c r="M359" i="4"/>
  <c r="J359" i="4"/>
  <c r="AL358" i="4"/>
  <c r="AH358" i="4"/>
  <c r="AE358" i="4"/>
  <c r="AA358" i="4"/>
  <c r="X358" i="4"/>
  <c r="T358" i="4"/>
  <c r="Q358" i="4"/>
  <c r="M358" i="4"/>
  <c r="J358" i="4"/>
  <c r="E358" i="4"/>
  <c r="D358" i="4"/>
  <c r="C358" i="4"/>
  <c r="B358" i="4"/>
  <c r="A358" i="4"/>
  <c r="AL357" i="4"/>
  <c r="AH357" i="4"/>
  <c r="AE357" i="4"/>
  <c r="D357" i="4"/>
  <c r="AA357" i="4"/>
  <c r="X357" i="4"/>
  <c r="T357" i="4"/>
  <c r="Q357" i="4"/>
  <c r="M357" i="4"/>
  <c r="J357" i="4"/>
  <c r="E357" i="4"/>
  <c r="C357" i="4"/>
  <c r="B357" i="4"/>
  <c r="AL356" i="4"/>
  <c r="AH356" i="4"/>
  <c r="AE356" i="4"/>
  <c r="AA356" i="4"/>
  <c r="X356" i="4"/>
  <c r="C356" i="4"/>
  <c r="T356" i="4"/>
  <c r="Q356" i="4"/>
  <c r="M356" i="4"/>
  <c r="J356" i="4"/>
  <c r="E356" i="4"/>
  <c r="D356" i="4"/>
  <c r="B356" i="4"/>
  <c r="AL355" i="4"/>
  <c r="AH355" i="4"/>
  <c r="AE355" i="4"/>
  <c r="D355" i="4"/>
  <c r="AA355" i="4"/>
  <c r="X355" i="4"/>
  <c r="C355" i="4"/>
  <c r="T355" i="4"/>
  <c r="Q355" i="4"/>
  <c r="B355" i="4"/>
  <c r="E355" i="4"/>
  <c r="A355" i="4"/>
  <c r="M355" i="4"/>
  <c r="J355" i="4"/>
  <c r="AL354" i="4"/>
  <c r="AH354" i="4"/>
  <c r="AE354" i="4"/>
  <c r="AA354" i="4"/>
  <c r="X354" i="4"/>
  <c r="T354" i="4"/>
  <c r="Q354" i="4"/>
  <c r="M354" i="4"/>
  <c r="J354" i="4"/>
  <c r="E354" i="4"/>
  <c r="D354" i="4"/>
  <c r="C354" i="4"/>
  <c r="B354" i="4"/>
  <c r="A354" i="4"/>
  <c r="AL353" i="4"/>
  <c r="AH353" i="4"/>
  <c r="AE353" i="4"/>
  <c r="D353" i="4"/>
  <c r="AA353" i="4"/>
  <c r="X353" i="4"/>
  <c r="T353" i="4"/>
  <c r="Q353" i="4"/>
  <c r="M353" i="4"/>
  <c r="J353" i="4"/>
  <c r="E353" i="4"/>
  <c r="C353" i="4"/>
  <c r="B353" i="4"/>
  <c r="A353" i="4"/>
  <c r="AL352" i="4"/>
  <c r="AH352" i="4"/>
  <c r="AE352" i="4"/>
  <c r="AA352" i="4"/>
  <c r="X352" i="4"/>
  <c r="C352" i="4"/>
  <c r="T352" i="4"/>
  <c r="Q352" i="4"/>
  <c r="M352" i="4"/>
  <c r="J352" i="4"/>
  <c r="E352" i="4"/>
  <c r="D352" i="4"/>
  <c r="B352" i="4"/>
  <c r="A352" i="4"/>
  <c r="AL351" i="4"/>
  <c r="AH351" i="4"/>
  <c r="AE351" i="4"/>
  <c r="D351" i="4"/>
  <c r="AA351" i="4"/>
  <c r="X351" i="4"/>
  <c r="C351" i="4"/>
  <c r="T351" i="4"/>
  <c r="Q351" i="4"/>
  <c r="B351" i="4"/>
  <c r="E351" i="4"/>
  <c r="A351" i="4"/>
  <c r="M351" i="4"/>
  <c r="J351" i="4"/>
  <c r="AL350" i="4"/>
  <c r="AH350" i="4"/>
  <c r="AE350" i="4"/>
  <c r="AA350" i="4"/>
  <c r="X350" i="4"/>
  <c r="T350" i="4"/>
  <c r="Q350" i="4"/>
  <c r="M350" i="4"/>
  <c r="J350" i="4"/>
  <c r="E350" i="4"/>
  <c r="D350" i="4"/>
  <c r="C350" i="4"/>
  <c r="B350" i="4"/>
  <c r="AL349" i="4"/>
  <c r="AH349" i="4"/>
  <c r="AE349" i="4"/>
  <c r="D349" i="4"/>
  <c r="AA349" i="4"/>
  <c r="X349" i="4"/>
  <c r="T349" i="4"/>
  <c r="Q349" i="4"/>
  <c r="M349" i="4"/>
  <c r="J349" i="4"/>
  <c r="E349" i="4"/>
  <c r="C349" i="4"/>
  <c r="B349" i="4"/>
  <c r="A349" i="4"/>
  <c r="AL348" i="4"/>
  <c r="AH348" i="4"/>
  <c r="AE348" i="4"/>
  <c r="AA348" i="4"/>
  <c r="X348" i="4"/>
  <c r="C348" i="4"/>
  <c r="T348" i="4"/>
  <c r="Q348" i="4"/>
  <c r="M348" i="4"/>
  <c r="J348" i="4"/>
  <c r="E348" i="4"/>
  <c r="D348" i="4"/>
  <c r="B348" i="4"/>
  <c r="A348" i="4"/>
  <c r="AL347" i="4"/>
  <c r="AH347" i="4"/>
  <c r="AE347" i="4"/>
  <c r="D347" i="4"/>
  <c r="AA347" i="4"/>
  <c r="X347" i="4"/>
  <c r="C347" i="4"/>
  <c r="T347" i="4"/>
  <c r="Q347" i="4"/>
  <c r="B347" i="4"/>
  <c r="M347" i="4"/>
  <c r="J347" i="4"/>
  <c r="E347" i="4"/>
  <c r="A347" i="4"/>
  <c r="AL346" i="4"/>
  <c r="AH346" i="4"/>
  <c r="AE346" i="4"/>
  <c r="AA346" i="4"/>
  <c r="X346" i="4"/>
  <c r="T346" i="4"/>
  <c r="Q346" i="4"/>
  <c r="M346" i="4"/>
  <c r="J346" i="4"/>
  <c r="E346" i="4"/>
  <c r="D346" i="4"/>
  <c r="C346" i="4"/>
  <c r="B346" i="4"/>
  <c r="AL345" i="4"/>
  <c r="AH345" i="4"/>
  <c r="AE345" i="4"/>
  <c r="D345" i="4"/>
  <c r="AA345" i="4"/>
  <c r="X345" i="4"/>
  <c r="T345" i="4"/>
  <c r="Q345" i="4"/>
  <c r="M345" i="4"/>
  <c r="J345" i="4"/>
  <c r="E345" i="4"/>
  <c r="C345" i="4"/>
  <c r="B345" i="4"/>
  <c r="AL344" i="4"/>
  <c r="AH344" i="4"/>
  <c r="AE344" i="4"/>
  <c r="AA344" i="4"/>
  <c r="X344" i="4"/>
  <c r="C344" i="4"/>
  <c r="T344" i="4"/>
  <c r="Q344" i="4"/>
  <c r="M344" i="4"/>
  <c r="J344" i="4"/>
  <c r="E344" i="4"/>
  <c r="D344" i="4"/>
  <c r="B344" i="4"/>
  <c r="A344" i="4"/>
  <c r="AL343" i="4"/>
  <c r="AH343" i="4"/>
  <c r="AE343" i="4"/>
  <c r="D343" i="4"/>
  <c r="AA343" i="4"/>
  <c r="X343" i="4"/>
  <c r="C343" i="4"/>
  <c r="T343" i="4"/>
  <c r="Q343" i="4"/>
  <c r="B343" i="4"/>
  <c r="M343" i="4"/>
  <c r="J343" i="4"/>
  <c r="E343" i="4"/>
  <c r="A343" i="4"/>
  <c r="AL342" i="4"/>
  <c r="AH342" i="4"/>
  <c r="AE342" i="4"/>
  <c r="AA342" i="4"/>
  <c r="X342" i="4"/>
  <c r="T342" i="4"/>
  <c r="Q342" i="4"/>
  <c r="M342" i="4"/>
  <c r="J342" i="4"/>
  <c r="E342" i="4"/>
  <c r="D342" i="4"/>
  <c r="C342" i="4"/>
  <c r="B342" i="4"/>
  <c r="AL341" i="4"/>
  <c r="AH341" i="4"/>
  <c r="AE341" i="4"/>
  <c r="D341" i="4"/>
  <c r="AA341" i="4"/>
  <c r="X341" i="4"/>
  <c r="T341" i="4"/>
  <c r="Q341" i="4"/>
  <c r="M341" i="4"/>
  <c r="J341" i="4"/>
  <c r="E341" i="4"/>
  <c r="C341" i="4"/>
  <c r="B341" i="4"/>
  <c r="AL340" i="4"/>
  <c r="AH340" i="4"/>
  <c r="AE340" i="4"/>
  <c r="AA340" i="4"/>
  <c r="X340" i="4"/>
  <c r="C340" i="4"/>
  <c r="T340" i="4"/>
  <c r="Q340" i="4"/>
  <c r="M340" i="4"/>
  <c r="J340" i="4"/>
  <c r="E340" i="4"/>
  <c r="D340" i="4"/>
  <c r="B340" i="4"/>
  <c r="A340" i="4"/>
  <c r="AL339" i="4"/>
  <c r="AH339" i="4"/>
  <c r="AE339" i="4"/>
  <c r="D339" i="4"/>
  <c r="AA339" i="4"/>
  <c r="X339" i="4"/>
  <c r="C339" i="4"/>
  <c r="T339" i="4"/>
  <c r="Q339" i="4"/>
  <c r="B339" i="4"/>
  <c r="M339" i="4"/>
  <c r="J339" i="4"/>
  <c r="E339" i="4"/>
  <c r="A339" i="4"/>
  <c r="AL338" i="4"/>
  <c r="AH338" i="4"/>
  <c r="AE338" i="4"/>
  <c r="AA338" i="4"/>
  <c r="X338" i="4"/>
  <c r="T338" i="4"/>
  <c r="Q338" i="4"/>
  <c r="M338" i="4"/>
  <c r="J338" i="4"/>
  <c r="E338" i="4"/>
  <c r="D338" i="4"/>
  <c r="C338" i="4"/>
  <c r="B338" i="4"/>
  <c r="AL337" i="4"/>
  <c r="AH337" i="4"/>
  <c r="AE337" i="4"/>
  <c r="D337" i="4"/>
  <c r="AA337" i="4"/>
  <c r="X337" i="4"/>
  <c r="C337" i="4"/>
  <c r="T337" i="4"/>
  <c r="Q337" i="4"/>
  <c r="B337" i="4"/>
  <c r="E337" i="4"/>
  <c r="A337" i="4"/>
  <c r="M337" i="4"/>
  <c r="J337" i="4"/>
  <c r="AL336" i="4"/>
  <c r="AH336" i="4"/>
  <c r="AE336" i="4"/>
  <c r="AA336" i="4"/>
  <c r="X336" i="4"/>
  <c r="C336" i="4"/>
  <c r="T336" i="4"/>
  <c r="Q336" i="4"/>
  <c r="M336" i="4"/>
  <c r="J336" i="4"/>
  <c r="E336" i="4"/>
  <c r="D336" i="4"/>
  <c r="B336" i="4"/>
  <c r="A336" i="4"/>
  <c r="AL335" i="4"/>
  <c r="AH335" i="4"/>
  <c r="AE335" i="4"/>
  <c r="D335" i="4"/>
  <c r="AA335" i="4"/>
  <c r="X335" i="4"/>
  <c r="C335" i="4"/>
  <c r="B335" i="4"/>
  <c r="E335" i="4"/>
  <c r="A335" i="4"/>
  <c r="T335" i="4"/>
  <c r="Q335" i="4"/>
  <c r="M335" i="4"/>
  <c r="J335" i="4"/>
  <c r="AL334" i="4"/>
  <c r="AH334" i="4"/>
  <c r="AE334" i="4"/>
  <c r="AA334" i="4"/>
  <c r="X334" i="4"/>
  <c r="T334" i="4"/>
  <c r="Q334" i="4"/>
  <c r="M334" i="4"/>
  <c r="J334" i="4"/>
  <c r="E334" i="4"/>
  <c r="D334" i="4"/>
  <c r="C334" i="4"/>
  <c r="B334" i="4"/>
  <c r="AL333" i="4"/>
  <c r="AH333" i="4"/>
  <c r="AE333" i="4"/>
  <c r="D333" i="4"/>
  <c r="AA333" i="4"/>
  <c r="X333" i="4"/>
  <c r="T333" i="4"/>
  <c r="Q333" i="4"/>
  <c r="B333" i="4"/>
  <c r="C333" i="4"/>
  <c r="E333" i="4"/>
  <c r="A333" i="4"/>
  <c r="M333" i="4"/>
  <c r="J333" i="4"/>
  <c r="AL332" i="4"/>
  <c r="AH332" i="4"/>
  <c r="AE332" i="4"/>
  <c r="AA332" i="4"/>
  <c r="X332" i="4"/>
  <c r="T332" i="4"/>
  <c r="Q332" i="4"/>
  <c r="M332" i="4"/>
  <c r="J332" i="4"/>
  <c r="E332" i="4"/>
  <c r="D332" i="4"/>
  <c r="C332" i="4"/>
  <c r="B332" i="4"/>
  <c r="A332" i="4"/>
  <c r="AL331" i="4"/>
  <c r="AH331" i="4"/>
  <c r="AE331" i="4"/>
  <c r="D331" i="4"/>
  <c r="AA331" i="4"/>
  <c r="X331" i="4"/>
  <c r="T331" i="4"/>
  <c r="Q331" i="4"/>
  <c r="B331" i="4"/>
  <c r="C331" i="4"/>
  <c r="E331" i="4"/>
  <c r="A331" i="4"/>
  <c r="M331" i="4"/>
  <c r="J331" i="4"/>
  <c r="AL330" i="4"/>
  <c r="AH330" i="4"/>
  <c r="AE330" i="4"/>
  <c r="AA330" i="4"/>
  <c r="X330" i="4"/>
  <c r="C330" i="4"/>
  <c r="T330" i="4"/>
  <c r="Q330" i="4"/>
  <c r="M330" i="4"/>
  <c r="J330" i="4"/>
  <c r="E330" i="4"/>
  <c r="D330" i="4"/>
  <c r="B330" i="4"/>
  <c r="A330" i="4"/>
  <c r="AL329" i="4"/>
  <c r="AH329" i="4"/>
  <c r="AE329" i="4"/>
  <c r="D329" i="4"/>
  <c r="AA329" i="4"/>
  <c r="X329" i="4"/>
  <c r="C329" i="4"/>
  <c r="T329" i="4"/>
  <c r="Q329" i="4"/>
  <c r="B329" i="4"/>
  <c r="E329" i="4"/>
  <c r="A329" i="4"/>
  <c r="M329" i="4"/>
  <c r="J329" i="4"/>
  <c r="AL328" i="4"/>
  <c r="AH328" i="4"/>
  <c r="AE328" i="4"/>
  <c r="AA328" i="4"/>
  <c r="X328" i="4"/>
  <c r="T328" i="4"/>
  <c r="Q328" i="4"/>
  <c r="M328" i="4"/>
  <c r="J328" i="4"/>
  <c r="E328" i="4"/>
  <c r="D328" i="4"/>
  <c r="C328" i="4"/>
  <c r="B328" i="4"/>
  <c r="A328" i="4"/>
  <c r="AL327" i="4"/>
  <c r="AH327" i="4"/>
  <c r="AE327" i="4"/>
  <c r="D327" i="4"/>
  <c r="AA327" i="4"/>
  <c r="X327" i="4"/>
  <c r="T327" i="4"/>
  <c r="Q327" i="4"/>
  <c r="B327" i="4"/>
  <c r="C327" i="4"/>
  <c r="E327" i="4"/>
  <c r="A327" i="4"/>
  <c r="M327" i="4"/>
  <c r="J327" i="4"/>
  <c r="AL326" i="4"/>
  <c r="AH326" i="4"/>
  <c r="AE326" i="4"/>
  <c r="AA326" i="4"/>
  <c r="X326" i="4"/>
  <c r="C326" i="4"/>
  <c r="T326" i="4"/>
  <c r="Q326" i="4"/>
  <c r="M326" i="4"/>
  <c r="J326" i="4"/>
  <c r="E326" i="4"/>
  <c r="D326" i="4"/>
  <c r="B326" i="4"/>
  <c r="AL325" i="4"/>
  <c r="AH325" i="4"/>
  <c r="AE325" i="4"/>
  <c r="D325" i="4"/>
  <c r="AA325" i="4"/>
  <c r="X325" i="4"/>
  <c r="C325" i="4"/>
  <c r="T325" i="4"/>
  <c r="Q325" i="4"/>
  <c r="B325" i="4"/>
  <c r="E325" i="4"/>
  <c r="A325" i="4"/>
  <c r="M325" i="4"/>
  <c r="J325" i="4"/>
  <c r="AL324" i="4"/>
  <c r="AH324" i="4"/>
  <c r="AE324" i="4"/>
  <c r="AA324" i="4"/>
  <c r="X324" i="4"/>
  <c r="T324" i="4"/>
  <c r="Q324" i="4"/>
  <c r="M324" i="4"/>
  <c r="J324" i="4"/>
  <c r="E324" i="4"/>
  <c r="D324" i="4"/>
  <c r="C324" i="4"/>
  <c r="B324" i="4"/>
  <c r="A324" i="4"/>
  <c r="AL323" i="4"/>
  <c r="AH323" i="4"/>
  <c r="AE323" i="4"/>
  <c r="D323" i="4"/>
  <c r="AA323" i="4"/>
  <c r="X323" i="4"/>
  <c r="T323" i="4"/>
  <c r="Q323" i="4"/>
  <c r="B323" i="4"/>
  <c r="C323" i="4"/>
  <c r="E323" i="4"/>
  <c r="A323" i="4"/>
  <c r="M323" i="4"/>
  <c r="J323" i="4"/>
  <c r="AL322" i="4"/>
  <c r="AH322" i="4"/>
  <c r="AE322" i="4"/>
  <c r="AA322" i="4"/>
  <c r="X322" i="4"/>
  <c r="C322" i="4"/>
  <c r="T322" i="4"/>
  <c r="Q322" i="4"/>
  <c r="M322" i="4"/>
  <c r="J322" i="4"/>
  <c r="E322" i="4"/>
  <c r="D322" i="4"/>
  <c r="B322" i="4"/>
  <c r="AL321" i="4"/>
  <c r="AH321" i="4"/>
  <c r="AE321" i="4"/>
  <c r="D321" i="4"/>
  <c r="AA321" i="4"/>
  <c r="X321" i="4"/>
  <c r="C321" i="4"/>
  <c r="T321" i="4"/>
  <c r="Q321" i="4"/>
  <c r="B321" i="4"/>
  <c r="E321" i="4"/>
  <c r="A321" i="4"/>
  <c r="M321" i="4"/>
  <c r="J321" i="4"/>
  <c r="AL320" i="4"/>
  <c r="AH320" i="4"/>
  <c r="AE320" i="4"/>
  <c r="AA320" i="4"/>
  <c r="X320" i="4"/>
  <c r="T320" i="4"/>
  <c r="Q320" i="4"/>
  <c r="M320" i="4"/>
  <c r="J320" i="4"/>
  <c r="E320" i="4"/>
  <c r="D320" i="4"/>
  <c r="C320" i="4"/>
  <c r="B320" i="4"/>
  <c r="A320" i="4"/>
  <c r="AL319" i="4"/>
  <c r="AH319" i="4"/>
  <c r="AE319" i="4"/>
  <c r="D319" i="4"/>
  <c r="AA319" i="4"/>
  <c r="X319" i="4"/>
  <c r="T319" i="4"/>
  <c r="Q319" i="4"/>
  <c r="B319" i="4"/>
  <c r="C319" i="4"/>
  <c r="E319" i="4"/>
  <c r="A319" i="4"/>
  <c r="M319" i="4"/>
  <c r="J319" i="4"/>
  <c r="AL318" i="4"/>
  <c r="AH318" i="4"/>
  <c r="AE318" i="4"/>
  <c r="AA318" i="4"/>
  <c r="X318" i="4"/>
  <c r="C318" i="4"/>
  <c r="T318" i="4"/>
  <c r="Q318" i="4"/>
  <c r="M318" i="4"/>
  <c r="J318" i="4"/>
  <c r="E318" i="4"/>
  <c r="D318" i="4"/>
  <c r="B318" i="4"/>
  <c r="AL317" i="4"/>
  <c r="AH317" i="4"/>
  <c r="AE317" i="4"/>
  <c r="D317" i="4"/>
  <c r="AA317" i="4"/>
  <c r="X317" i="4"/>
  <c r="C317" i="4"/>
  <c r="T317" i="4"/>
  <c r="Q317" i="4"/>
  <c r="B317" i="4"/>
  <c r="E317" i="4"/>
  <c r="A317" i="4"/>
  <c r="M317" i="4"/>
  <c r="J317" i="4"/>
  <c r="AL316" i="4"/>
  <c r="AH316" i="4"/>
  <c r="AE316" i="4"/>
  <c r="AA316" i="4"/>
  <c r="X316" i="4"/>
  <c r="T316" i="4"/>
  <c r="Q316" i="4"/>
  <c r="M316" i="4"/>
  <c r="J316" i="4"/>
  <c r="E316" i="4"/>
  <c r="D316" i="4"/>
  <c r="C316" i="4"/>
  <c r="B316" i="4"/>
  <c r="A316" i="4"/>
  <c r="AL315" i="4"/>
  <c r="AH315" i="4"/>
  <c r="AE315" i="4"/>
  <c r="D315" i="4"/>
  <c r="AA315" i="4"/>
  <c r="X315" i="4"/>
  <c r="T315" i="4"/>
  <c r="Q315" i="4"/>
  <c r="B315" i="4"/>
  <c r="C315" i="4"/>
  <c r="E315" i="4"/>
  <c r="A315" i="4"/>
  <c r="M315" i="4"/>
  <c r="J315" i="4"/>
  <c r="AL314" i="4"/>
  <c r="AH314" i="4"/>
  <c r="AE314" i="4"/>
  <c r="AA314" i="4"/>
  <c r="X314" i="4"/>
  <c r="C314" i="4"/>
  <c r="T314" i="4"/>
  <c r="Q314" i="4"/>
  <c r="M314" i="4"/>
  <c r="J314" i="4"/>
  <c r="E314" i="4"/>
  <c r="D314" i="4"/>
  <c r="B314" i="4"/>
  <c r="AL313" i="4"/>
  <c r="AH313" i="4"/>
  <c r="AE313" i="4"/>
  <c r="D313" i="4"/>
  <c r="AA313" i="4"/>
  <c r="X313" i="4"/>
  <c r="C313" i="4"/>
  <c r="T313" i="4"/>
  <c r="Q313" i="4"/>
  <c r="B313" i="4"/>
  <c r="E313" i="4"/>
  <c r="A313" i="4"/>
  <c r="M313" i="4"/>
  <c r="J313" i="4"/>
  <c r="AL312" i="4"/>
  <c r="AH312" i="4"/>
  <c r="AE312" i="4"/>
  <c r="AA312" i="4"/>
  <c r="X312" i="4"/>
  <c r="T312" i="4"/>
  <c r="Q312" i="4"/>
  <c r="M312" i="4"/>
  <c r="J312" i="4"/>
  <c r="E312" i="4"/>
  <c r="D312" i="4"/>
  <c r="C312" i="4"/>
  <c r="B312" i="4"/>
  <c r="A312" i="4"/>
  <c r="AL311" i="4"/>
  <c r="AH311" i="4"/>
  <c r="AE311" i="4"/>
  <c r="D311" i="4"/>
  <c r="AA311" i="4"/>
  <c r="X311" i="4"/>
  <c r="T311" i="4"/>
  <c r="Q311" i="4"/>
  <c r="B311" i="4"/>
  <c r="C311" i="4"/>
  <c r="E311" i="4"/>
  <c r="A311" i="4"/>
  <c r="M311" i="4"/>
  <c r="J311" i="4"/>
  <c r="AL310" i="4"/>
  <c r="AH310" i="4"/>
  <c r="AE310" i="4"/>
  <c r="AA310" i="4"/>
  <c r="X310" i="4"/>
  <c r="C310" i="4"/>
  <c r="T310" i="4"/>
  <c r="Q310" i="4"/>
  <c r="M310" i="4"/>
  <c r="J310" i="4"/>
  <c r="E310" i="4"/>
  <c r="D310" i="4"/>
  <c r="B310" i="4"/>
  <c r="AL309" i="4"/>
  <c r="AH309" i="4"/>
  <c r="AE309" i="4"/>
  <c r="D309" i="4"/>
  <c r="AA309" i="4"/>
  <c r="X309" i="4"/>
  <c r="C309" i="4"/>
  <c r="T309" i="4"/>
  <c r="Q309" i="4"/>
  <c r="B309" i="4"/>
  <c r="E309" i="4"/>
  <c r="A309" i="4"/>
  <c r="M309" i="4"/>
  <c r="J309" i="4"/>
  <c r="AL308" i="4"/>
  <c r="AH308" i="4"/>
  <c r="AE308" i="4"/>
  <c r="AA308" i="4"/>
  <c r="X308" i="4"/>
  <c r="T308" i="4"/>
  <c r="Q308" i="4"/>
  <c r="M308" i="4"/>
  <c r="J308" i="4"/>
  <c r="E308" i="4"/>
  <c r="D308" i="4"/>
  <c r="C308" i="4"/>
  <c r="B308" i="4"/>
  <c r="A308" i="4"/>
  <c r="AL307" i="4"/>
  <c r="AH307" i="4"/>
  <c r="AE307" i="4"/>
  <c r="D307" i="4"/>
  <c r="AA307" i="4"/>
  <c r="X307" i="4"/>
  <c r="T307" i="4"/>
  <c r="Q307" i="4"/>
  <c r="B307" i="4"/>
  <c r="C307" i="4"/>
  <c r="E307" i="4"/>
  <c r="A307" i="4"/>
  <c r="M307" i="4"/>
  <c r="J307" i="4"/>
  <c r="AL306" i="4"/>
  <c r="AH306" i="4"/>
  <c r="AE306" i="4"/>
  <c r="AA306" i="4"/>
  <c r="X306" i="4"/>
  <c r="C306" i="4"/>
  <c r="T306" i="4"/>
  <c r="Q306" i="4"/>
  <c r="M306" i="4"/>
  <c r="J306" i="4"/>
  <c r="E306" i="4"/>
  <c r="D306" i="4"/>
  <c r="B306" i="4"/>
  <c r="AL305" i="4"/>
  <c r="AH305" i="4"/>
  <c r="AE305" i="4"/>
  <c r="D305" i="4"/>
  <c r="AA305" i="4"/>
  <c r="X305" i="4"/>
  <c r="C305" i="4"/>
  <c r="T305" i="4"/>
  <c r="Q305" i="4"/>
  <c r="B305" i="4"/>
  <c r="E305" i="4"/>
  <c r="A305" i="4"/>
  <c r="M305" i="4"/>
  <c r="J305" i="4"/>
  <c r="AL304" i="4"/>
  <c r="AH304" i="4"/>
  <c r="AE304" i="4"/>
  <c r="AA304" i="4"/>
  <c r="X304" i="4"/>
  <c r="T304" i="4"/>
  <c r="Q304" i="4"/>
  <c r="M304" i="4"/>
  <c r="J304" i="4"/>
  <c r="E304" i="4"/>
  <c r="D304" i="4"/>
  <c r="C304" i="4"/>
  <c r="B304" i="4"/>
  <c r="A304" i="4"/>
  <c r="AL303" i="4"/>
  <c r="AH303" i="4"/>
  <c r="AE303" i="4"/>
  <c r="D303" i="4"/>
  <c r="AA303" i="4"/>
  <c r="X303" i="4"/>
  <c r="T303" i="4"/>
  <c r="Q303" i="4"/>
  <c r="B303" i="4"/>
  <c r="C303" i="4"/>
  <c r="E303" i="4"/>
  <c r="A303" i="4"/>
  <c r="M303" i="4"/>
  <c r="J303" i="4"/>
  <c r="AL302" i="4"/>
  <c r="AH302" i="4"/>
  <c r="AE302" i="4"/>
  <c r="AA302" i="4"/>
  <c r="X302" i="4"/>
  <c r="C302" i="4"/>
  <c r="T302" i="4"/>
  <c r="Q302" i="4"/>
  <c r="M302" i="4"/>
  <c r="J302" i="4"/>
  <c r="E302" i="4"/>
  <c r="D302" i="4"/>
  <c r="B302" i="4"/>
  <c r="AL301" i="4"/>
  <c r="AH301" i="4"/>
  <c r="AE301" i="4"/>
  <c r="D301" i="4"/>
  <c r="AA301" i="4"/>
  <c r="X301" i="4"/>
  <c r="C301" i="4"/>
  <c r="T301" i="4"/>
  <c r="Q301" i="4"/>
  <c r="B301" i="4"/>
  <c r="E301" i="4"/>
  <c r="A301" i="4"/>
  <c r="M301" i="4"/>
  <c r="J301" i="4"/>
  <c r="AL300" i="4"/>
  <c r="AH300" i="4"/>
  <c r="AE300" i="4"/>
  <c r="AA300" i="4"/>
  <c r="X300" i="4"/>
  <c r="T300" i="4"/>
  <c r="Q300" i="4"/>
  <c r="M300" i="4"/>
  <c r="J300" i="4"/>
  <c r="E300" i="4"/>
  <c r="D300" i="4"/>
  <c r="C300" i="4"/>
  <c r="B300" i="4"/>
  <c r="A300" i="4"/>
  <c r="AL299" i="4"/>
  <c r="AH299" i="4"/>
  <c r="AE299" i="4"/>
  <c r="D299" i="4"/>
  <c r="AA299" i="4"/>
  <c r="X299" i="4"/>
  <c r="T299" i="4"/>
  <c r="Q299" i="4"/>
  <c r="M299" i="4"/>
  <c r="J299" i="4"/>
  <c r="E299" i="4"/>
  <c r="C299" i="4"/>
  <c r="B299" i="4"/>
  <c r="A299" i="4"/>
  <c r="AL298" i="4"/>
  <c r="AH298" i="4"/>
  <c r="AE298" i="4"/>
  <c r="AA298" i="4"/>
  <c r="X298" i="4"/>
  <c r="C298" i="4"/>
  <c r="T298" i="4"/>
  <c r="Q298" i="4"/>
  <c r="M298" i="4"/>
  <c r="J298" i="4"/>
  <c r="E298" i="4"/>
  <c r="D298" i="4"/>
  <c r="B298" i="4"/>
  <c r="AL297" i="4"/>
  <c r="AH297" i="4"/>
  <c r="AE297" i="4"/>
  <c r="D297" i="4"/>
  <c r="AA297" i="4"/>
  <c r="X297" i="4"/>
  <c r="C297" i="4"/>
  <c r="T297" i="4"/>
  <c r="Q297" i="4"/>
  <c r="B297" i="4"/>
  <c r="E297" i="4"/>
  <c r="A297" i="4"/>
  <c r="M297" i="4"/>
  <c r="J297" i="4"/>
  <c r="AL296" i="4"/>
  <c r="AH296" i="4"/>
  <c r="AE296" i="4"/>
  <c r="AA296" i="4"/>
  <c r="X296" i="4"/>
  <c r="T296" i="4"/>
  <c r="Q296" i="4"/>
  <c r="M296" i="4"/>
  <c r="J296" i="4"/>
  <c r="E296" i="4"/>
  <c r="D296" i="4"/>
  <c r="C296" i="4"/>
  <c r="B296" i="4"/>
  <c r="A296" i="4"/>
  <c r="AL295" i="4"/>
  <c r="AH295" i="4"/>
  <c r="AE295" i="4"/>
  <c r="D295" i="4"/>
  <c r="AA295" i="4"/>
  <c r="X295" i="4"/>
  <c r="T295" i="4"/>
  <c r="Q295" i="4"/>
  <c r="B295" i="4"/>
  <c r="C295" i="4"/>
  <c r="E295" i="4"/>
  <c r="A295" i="4"/>
  <c r="M295" i="4"/>
  <c r="J295" i="4"/>
  <c r="AL294" i="4"/>
  <c r="AH294" i="4"/>
  <c r="AE294" i="4"/>
  <c r="AA294" i="4"/>
  <c r="X294" i="4"/>
  <c r="C294" i="4"/>
  <c r="T294" i="4"/>
  <c r="Q294" i="4"/>
  <c r="M294" i="4"/>
  <c r="J294" i="4"/>
  <c r="E294" i="4"/>
  <c r="D294" i="4"/>
  <c r="B294" i="4"/>
  <c r="AL293" i="4"/>
  <c r="AH293" i="4"/>
  <c r="AE293" i="4"/>
  <c r="D293" i="4"/>
  <c r="AA293" i="4"/>
  <c r="X293" i="4"/>
  <c r="C293" i="4"/>
  <c r="T293" i="4"/>
  <c r="Q293" i="4"/>
  <c r="B293" i="4"/>
  <c r="E293" i="4"/>
  <c r="A293" i="4"/>
  <c r="M293" i="4"/>
  <c r="J293" i="4"/>
  <c r="AL292" i="4"/>
  <c r="AH292" i="4"/>
  <c r="AE292" i="4"/>
  <c r="AA292" i="4"/>
  <c r="X292" i="4"/>
  <c r="T292" i="4"/>
  <c r="Q292" i="4"/>
  <c r="M292" i="4"/>
  <c r="J292" i="4"/>
  <c r="E292" i="4"/>
  <c r="D292" i="4"/>
  <c r="C292" i="4"/>
  <c r="B292" i="4"/>
  <c r="A292" i="4"/>
  <c r="AL291" i="4"/>
  <c r="AH291" i="4"/>
  <c r="AE291" i="4"/>
  <c r="D291" i="4"/>
  <c r="AA291" i="4"/>
  <c r="X291" i="4"/>
  <c r="T291" i="4"/>
  <c r="Q291" i="4"/>
  <c r="M291" i="4"/>
  <c r="J291" i="4"/>
  <c r="E291" i="4"/>
  <c r="C291" i="4"/>
  <c r="B291" i="4"/>
  <c r="A291" i="4"/>
  <c r="AL290" i="4"/>
  <c r="AH290" i="4"/>
  <c r="AE290" i="4"/>
  <c r="AA290" i="4"/>
  <c r="X290" i="4"/>
  <c r="C290" i="4"/>
  <c r="T290" i="4"/>
  <c r="Q290" i="4"/>
  <c r="M290" i="4"/>
  <c r="J290" i="4"/>
  <c r="E290" i="4"/>
  <c r="D290" i="4"/>
  <c r="B290" i="4"/>
  <c r="AL289" i="4"/>
  <c r="AH289" i="4"/>
  <c r="AE289" i="4"/>
  <c r="D289" i="4"/>
  <c r="AA289" i="4"/>
  <c r="X289" i="4"/>
  <c r="C289" i="4"/>
  <c r="T289" i="4"/>
  <c r="Q289" i="4"/>
  <c r="B289" i="4"/>
  <c r="E289" i="4"/>
  <c r="A289" i="4"/>
  <c r="M289" i="4"/>
  <c r="J289" i="4"/>
  <c r="AL288" i="4"/>
  <c r="AH288" i="4"/>
  <c r="AE288" i="4"/>
  <c r="AA288" i="4"/>
  <c r="X288" i="4"/>
  <c r="T288" i="4"/>
  <c r="Q288" i="4"/>
  <c r="M288" i="4"/>
  <c r="J288" i="4"/>
  <c r="E288" i="4"/>
  <c r="D288" i="4"/>
  <c r="C288" i="4"/>
  <c r="B288" i="4"/>
  <c r="A288" i="4"/>
  <c r="AL287" i="4"/>
  <c r="AH287" i="4"/>
  <c r="AE287" i="4"/>
  <c r="D287" i="4"/>
  <c r="AA287" i="4"/>
  <c r="X287" i="4"/>
  <c r="T287" i="4"/>
  <c r="Q287" i="4"/>
  <c r="M287" i="4"/>
  <c r="J287" i="4"/>
  <c r="E287" i="4"/>
  <c r="C287" i="4"/>
  <c r="B287" i="4"/>
  <c r="AL286" i="4"/>
  <c r="AH286" i="4"/>
  <c r="AE286" i="4"/>
  <c r="AA286" i="4"/>
  <c r="X286" i="4"/>
  <c r="C286" i="4"/>
  <c r="T286" i="4"/>
  <c r="Q286" i="4"/>
  <c r="M286" i="4"/>
  <c r="J286" i="4"/>
  <c r="E286" i="4"/>
  <c r="D286" i="4"/>
  <c r="B286" i="4"/>
  <c r="A286" i="4"/>
  <c r="AL285" i="4"/>
  <c r="AH285" i="4"/>
  <c r="AE285" i="4"/>
  <c r="D285" i="4"/>
  <c r="AA285" i="4"/>
  <c r="X285" i="4"/>
  <c r="C285" i="4"/>
  <c r="T285" i="4"/>
  <c r="Q285" i="4"/>
  <c r="B285" i="4"/>
  <c r="E285" i="4"/>
  <c r="A285" i="4"/>
  <c r="M285" i="4"/>
  <c r="J285" i="4"/>
  <c r="AL284" i="4"/>
  <c r="AH284" i="4"/>
  <c r="AE284" i="4"/>
  <c r="AA284" i="4"/>
  <c r="X284" i="4"/>
  <c r="T284" i="4"/>
  <c r="Q284" i="4"/>
  <c r="M284" i="4"/>
  <c r="J284" i="4"/>
  <c r="E284" i="4"/>
  <c r="D284" i="4"/>
  <c r="C284" i="4"/>
  <c r="B284" i="4"/>
  <c r="A284" i="4"/>
  <c r="AL283" i="4"/>
  <c r="AH283" i="4"/>
  <c r="AE283" i="4"/>
  <c r="D283" i="4"/>
  <c r="AA283" i="4"/>
  <c r="X283" i="4"/>
  <c r="T283" i="4"/>
  <c r="Q283" i="4"/>
  <c r="M283" i="4"/>
  <c r="J283" i="4"/>
  <c r="E283" i="4"/>
  <c r="C283" i="4"/>
  <c r="B283" i="4"/>
  <c r="AL282" i="4"/>
  <c r="AH282" i="4"/>
  <c r="AE282" i="4"/>
  <c r="AA282" i="4"/>
  <c r="X282" i="4"/>
  <c r="C282" i="4"/>
  <c r="T282" i="4"/>
  <c r="Q282" i="4"/>
  <c r="M282" i="4"/>
  <c r="J282" i="4"/>
  <c r="E282" i="4"/>
  <c r="D282" i="4"/>
  <c r="B282" i="4"/>
  <c r="A282" i="4"/>
  <c r="AL281" i="4"/>
  <c r="AH281" i="4"/>
  <c r="AE281" i="4"/>
  <c r="D281" i="4"/>
  <c r="AA281" i="4"/>
  <c r="X281" i="4"/>
  <c r="C281" i="4"/>
  <c r="T281" i="4"/>
  <c r="Q281" i="4"/>
  <c r="B281" i="4"/>
  <c r="E281" i="4"/>
  <c r="A281" i="4"/>
  <c r="M281" i="4"/>
  <c r="J281" i="4"/>
  <c r="AL280" i="4"/>
  <c r="AH280" i="4"/>
  <c r="AE280" i="4"/>
  <c r="AA280" i="4"/>
  <c r="X280" i="4"/>
  <c r="T280" i="4"/>
  <c r="Q280" i="4"/>
  <c r="M280" i="4"/>
  <c r="J280" i="4"/>
  <c r="E280" i="4"/>
  <c r="D280" i="4"/>
  <c r="C280" i="4"/>
  <c r="B280" i="4"/>
  <c r="A280" i="4"/>
  <c r="AL279" i="4"/>
  <c r="AH279" i="4"/>
  <c r="AE279" i="4"/>
  <c r="D279" i="4"/>
  <c r="AA279" i="4"/>
  <c r="X279" i="4"/>
  <c r="T279" i="4"/>
  <c r="Q279" i="4"/>
  <c r="M279" i="4"/>
  <c r="J279" i="4"/>
  <c r="E279" i="4"/>
  <c r="C279" i="4"/>
  <c r="B279" i="4"/>
  <c r="AL278" i="4"/>
  <c r="AH278" i="4"/>
  <c r="AE278" i="4"/>
  <c r="D278" i="4"/>
  <c r="AA278" i="4"/>
  <c r="X278" i="4"/>
  <c r="C278" i="4"/>
  <c r="T278" i="4"/>
  <c r="Q278" i="4"/>
  <c r="M278" i="4"/>
  <c r="J278" i="4"/>
  <c r="E278" i="4"/>
  <c r="B278" i="4"/>
  <c r="AL277" i="4"/>
  <c r="AH277" i="4"/>
  <c r="AE277" i="4"/>
  <c r="D277" i="4"/>
  <c r="AA277" i="4"/>
  <c r="X277" i="4"/>
  <c r="C277" i="4"/>
  <c r="T277" i="4"/>
  <c r="Q277" i="4"/>
  <c r="B277" i="4"/>
  <c r="E277" i="4"/>
  <c r="A277" i="4"/>
  <c r="M277" i="4"/>
  <c r="J277" i="4"/>
  <c r="AL276" i="4"/>
  <c r="AH276" i="4"/>
  <c r="AE276" i="4"/>
  <c r="AA276" i="4"/>
  <c r="X276" i="4"/>
  <c r="T276" i="4"/>
  <c r="Q276" i="4"/>
  <c r="M276" i="4"/>
  <c r="J276" i="4"/>
  <c r="E276" i="4"/>
  <c r="D276" i="4"/>
  <c r="C276" i="4"/>
  <c r="B276" i="4"/>
  <c r="A276" i="4"/>
  <c r="AL275" i="4"/>
  <c r="AH275" i="4"/>
  <c r="AE275" i="4"/>
  <c r="D275" i="4"/>
  <c r="AA275" i="4"/>
  <c r="X275" i="4"/>
  <c r="T275" i="4"/>
  <c r="Q275" i="4"/>
  <c r="M275" i="4"/>
  <c r="J275" i="4"/>
  <c r="E275" i="4"/>
  <c r="C275" i="4"/>
  <c r="B275" i="4"/>
  <c r="A275" i="4"/>
  <c r="AL274" i="4"/>
  <c r="AH274" i="4"/>
  <c r="AE274" i="4"/>
  <c r="D274" i="4"/>
  <c r="AA274" i="4"/>
  <c r="X274" i="4"/>
  <c r="C274" i="4"/>
  <c r="T274" i="4"/>
  <c r="Q274" i="4"/>
  <c r="M274" i="4"/>
  <c r="J274" i="4"/>
  <c r="E274" i="4"/>
  <c r="B274" i="4"/>
  <c r="AL273" i="4"/>
  <c r="AH273" i="4"/>
  <c r="AE273" i="4"/>
  <c r="D273" i="4"/>
  <c r="AA273" i="4"/>
  <c r="X273" i="4"/>
  <c r="C273" i="4"/>
  <c r="T273" i="4"/>
  <c r="Q273" i="4"/>
  <c r="B273" i="4"/>
  <c r="E273" i="4"/>
  <c r="A273" i="4"/>
  <c r="M273" i="4"/>
  <c r="J273" i="4"/>
  <c r="AL272" i="4"/>
  <c r="AH272" i="4"/>
  <c r="AE272" i="4"/>
  <c r="AA272" i="4"/>
  <c r="X272" i="4"/>
  <c r="T272" i="4"/>
  <c r="Q272" i="4"/>
  <c r="M272" i="4"/>
  <c r="J272" i="4"/>
  <c r="E272" i="4"/>
  <c r="D272" i="4"/>
  <c r="C272" i="4"/>
  <c r="B272" i="4"/>
  <c r="A272" i="4"/>
  <c r="AL271" i="4"/>
  <c r="AH271" i="4"/>
  <c r="AE271" i="4"/>
  <c r="D271" i="4"/>
  <c r="AA271" i="4"/>
  <c r="X271" i="4"/>
  <c r="T271" i="4"/>
  <c r="Q271" i="4"/>
  <c r="M271" i="4"/>
  <c r="J271" i="4"/>
  <c r="E271" i="4"/>
  <c r="C271" i="4"/>
  <c r="B271" i="4"/>
  <c r="AL270" i="4"/>
  <c r="AH270" i="4"/>
  <c r="AE270" i="4"/>
  <c r="D270" i="4"/>
  <c r="AA270" i="4"/>
  <c r="X270" i="4"/>
  <c r="C270" i="4"/>
  <c r="T270" i="4"/>
  <c r="Q270" i="4"/>
  <c r="M270" i="4"/>
  <c r="J270" i="4"/>
  <c r="E270" i="4"/>
  <c r="B270" i="4"/>
  <c r="AL269" i="4"/>
  <c r="AH269" i="4"/>
  <c r="AE269" i="4"/>
  <c r="D269" i="4"/>
  <c r="AA269" i="4"/>
  <c r="X269" i="4"/>
  <c r="C269" i="4"/>
  <c r="T269" i="4"/>
  <c r="Q269" i="4"/>
  <c r="B269" i="4"/>
  <c r="E269" i="4"/>
  <c r="A269" i="4"/>
  <c r="M269" i="4"/>
  <c r="J269" i="4"/>
  <c r="AL268" i="4"/>
  <c r="AH268" i="4"/>
  <c r="AE268" i="4"/>
  <c r="AA268" i="4"/>
  <c r="X268" i="4"/>
  <c r="T268" i="4"/>
  <c r="Q268" i="4"/>
  <c r="M268" i="4"/>
  <c r="J268" i="4"/>
  <c r="E268" i="4"/>
  <c r="D268" i="4"/>
  <c r="C268" i="4"/>
  <c r="B268" i="4"/>
  <c r="A268" i="4"/>
  <c r="AL267" i="4"/>
  <c r="AH267" i="4"/>
  <c r="AE267" i="4"/>
  <c r="D267" i="4"/>
  <c r="AA267" i="4"/>
  <c r="X267" i="4"/>
  <c r="T267" i="4"/>
  <c r="Q267" i="4"/>
  <c r="M267" i="4"/>
  <c r="J267" i="4"/>
  <c r="E267" i="4"/>
  <c r="C267" i="4"/>
  <c r="B267" i="4"/>
  <c r="A267" i="4"/>
  <c r="AL266" i="4"/>
  <c r="AH266" i="4"/>
  <c r="AE266" i="4"/>
  <c r="D266" i="4"/>
  <c r="AA266" i="4"/>
  <c r="X266" i="4"/>
  <c r="C266" i="4"/>
  <c r="T266" i="4"/>
  <c r="Q266" i="4"/>
  <c r="M266" i="4"/>
  <c r="J266" i="4"/>
  <c r="E266" i="4"/>
  <c r="B266" i="4"/>
  <c r="AL265" i="4"/>
  <c r="AH265" i="4"/>
  <c r="AE265" i="4"/>
  <c r="D265" i="4"/>
  <c r="AA265" i="4"/>
  <c r="X265" i="4"/>
  <c r="C265" i="4"/>
  <c r="T265" i="4"/>
  <c r="Q265" i="4"/>
  <c r="B265" i="4"/>
  <c r="E265" i="4"/>
  <c r="A265" i="4"/>
  <c r="M265" i="4"/>
  <c r="J265" i="4"/>
  <c r="AL264" i="4"/>
  <c r="AH264" i="4"/>
  <c r="AE264" i="4"/>
  <c r="AA264" i="4"/>
  <c r="X264" i="4"/>
  <c r="T264" i="4"/>
  <c r="Q264" i="4"/>
  <c r="M264" i="4"/>
  <c r="J264" i="4"/>
  <c r="E264" i="4"/>
  <c r="D264" i="4"/>
  <c r="C264" i="4"/>
  <c r="B264" i="4"/>
  <c r="A264" i="4"/>
  <c r="AL263" i="4"/>
  <c r="AH263" i="4"/>
  <c r="AE263" i="4"/>
  <c r="D263" i="4"/>
  <c r="AA263" i="4"/>
  <c r="X263" i="4"/>
  <c r="T263" i="4"/>
  <c r="Q263" i="4"/>
  <c r="M263" i="4"/>
  <c r="J263" i="4"/>
  <c r="E263" i="4"/>
  <c r="C263" i="4"/>
  <c r="B263" i="4"/>
  <c r="AL262" i="4"/>
  <c r="AH262" i="4"/>
  <c r="AE262" i="4"/>
  <c r="D262" i="4"/>
  <c r="AA262" i="4"/>
  <c r="X262" i="4"/>
  <c r="C262" i="4"/>
  <c r="T262" i="4"/>
  <c r="Q262" i="4"/>
  <c r="M262" i="4"/>
  <c r="J262" i="4"/>
  <c r="E262" i="4"/>
  <c r="B262" i="4"/>
  <c r="AL261" i="4"/>
  <c r="AH261" i="4"/>
  <c r="AE261" i="4"/>
  <c r="D261" i="4"/>
  <c r="AA261" i="4"/>
  <c r="X261" i="4"/>
  <c r="C261" i="4"/>
  <c r="T261" i="4"/>
  <c r="Q261" i="4"/>
  <c r="B261" i="4"/>
  <c r="E261" i="4"/>
  <c r="A261" i="4"/>
  <c r="M261" i="4"/>
  <c r="J261" i="4"/>
  <c r="AL260" i="4"/>
  <c r="AH260" i="4"/>
  <c r="AE260" i="4"/>
  <c r="AA260" i="4"/>
  <c r="X260" i="4"/>
  <c r="T260" i="4"/>
  <c r="Q260" i="4"/>
  <c r="M260" i="4"/>
  <c r="J260" i="4"/>
  <c r="E260" i="4"/>
  <c r="D260" i="4"/>
  <c r="C260" i="4"/>
  <c r="B260" i="4"/>
  <c r="A260" i="4"/>
  <c r="AL259" i="4"/>
  <c r="AH259" i="4"/>
  <c r="AE259" i="4"/>
  <c r="D259" i="4"/>
  <c r="AA259" i="4"/>
  <c r="X259" i="4"/>
  <c r="T259" i="4"/>
  <c r="Q259" i="4"/>
  <c r="M259" i="4"/>
  <c r="J259" i="4"/>
  <c r="E259" i="4"/>
  <c r="C259" i="4"/>
  <c r="B259" i="4"/>
  <c r="A259" i="4"/>
  <c r="AL258" i="4"/>
  <c r="AH258" i="4"/>
  <c r="AE258" i="4"/>
  <c r="D258" i="4"/>
  <c r="AA258" i="4"/>
  <c r="X258" i="4"/>
  <c r="C258" i="4"/>
  <c r="T258" i="4"/>
  <c r="Q258" i="4"/>
  <c r="M258" i="4"/>
  <c r="J258" i="4"/>
  <c r="E258" i="4"/>
  <c r="B258" i="4"/>
  <c r="AL257" i="4"/>
  <c r="AH257" i="4"/>
  <c r="AE257" i="4"/>
  <c r="D257" i="4"/>
  <c r="AA257" i="4"/>
  <c r="X257" i="4"/>
  <c r="C257" i="4"/>
  <c r="T257" i="4"/>
  <c r="Q257" i="4"/>
  <c r="B257" i="4"/>
  <c r="E257" i="4"/>
  <c r="A257" i="4"/>
  <c r="M257" i="4"/>
  <c r="J257" i="4"/>
  <c r="AL256" i="4"/>
  <c r="AH256" i="4"/>
  <c r="AE256" i="4"/>
  <c r="AA256" i="4"/>
  <c r="X256" i="4"/>
  <c r="T256" i="4"/>
  <c r="Q256" i="4"/>
  <c r="M256" i="4"/>
  <c r="J256" i="4"/>
  <c r="E256" i="4"/>
  <c r="D256" i="4"/>
  <c r="C256" i="4"/>
  <c r="B256" i="4"/>
  <c r="A256" i="4"/>
  <c r="AL255" i="4"/>
  <c r="AH255" i="4"/>
  <c r="AE255" i="4"/>
  <c r="D255" i="4"/>
  <c r="AA255" i="4"/>
  <c r="X255" i="4"/>
  <c r="T255" i="4"/>
  <c r="Q255" i="4"/>
  <c r="M255" i="4"/>
  <c r="J255" i="4"/>
  <c r="E255" i="4"/>
  <c r="C255" i="4"/>
  <c r="B255" i="4"/>
  <c r="AL254" i="4"/>
  <c r="AH254" i="4"/>
  <c r="AE254" i="4"/>
  <c r="D254" i="4"/>
  <c r="AA254" i="4"/>
  <c r="X254" i="4"/>
  <c r="C254" i="4"/>
  <c r="T254" i="4"/>
  <c r="Q254" i="4"/>
  <c r="M254" i="4"/>
  <c r="J254" i="4"/>
  <c r="E254" i="4"/>
  <c r="B254" i="4"/>
  <c r="AL253" i="4"/>
  <c r="AH253" i="4"/>
  <c r="AE253" i="4"/>
  <c r="D253" i="4"/>
  <c r="AA253" i="4"/>
  <c r="X253" i="4"/>
  <c r="C253" i="4"/>
  <c r="T253" i="4"/>
  <c r="Q253" i="4"/>
  <c r="B253" i="4"/>
  <c r="E253" i="4"/>
  <c r="A253" i="4"/>
  <c r="M253" i="4"/>
  <c r="J253" i="4"/>
  <c r="AL252" i="4"/>
  <c r="AH252" i="4"/>
  <c r="AE252" i="4"/>
  <c r="AA252" i="4"/>
  <c r="X252" i="4"/>
  <c r="T252" i="4"/>
  <c r="Q252" i="4"/>
  <c r="M252" i="4"/>
  <c r="J252" i="4"/>
  <c r="E252" i="4"/>
  <c r="D252" i="4"/>
  <c r="C252" i="4"/>
  <c r="B252" i="4"/>
  <c r="A252" i="4"/>
  <c r="AL251" i="4"/>
  <c r="AH251" i="4"/>
  <c r="AE251" i="4"/>
  <c r="D251" i="4"/>
  <c r="AA251" i="4"/>
  <c r="X251" i="4"/>
  <c r="T251" i="4"/>
  <c r="Q251" i="4"/>
  <c r="M251" i="4"/>
  <c r="J251" i="4"/>
  <c r="E251" i="4"/>
  <c r="C251" i="4"/>
  <c r="B251" i="4"/>
  <c r="A251" i="4"/>
  <c r="AL250" i="4"/>
  <c r="AH250" i="4"/>
  <c r="AE250" i="4"/>
  <c r="D250" i="4"/>
  <c r="AA250" i="4"/>
  <c r="X250" i="4"/>
  <c r="C250" i="4"/>
  <c r="T250" i="4"/>
  <c r="Q250" i="4"/>
  <c r="M250" i="4"/>
  <c r="J250" i="4"/>
  <c r="E250" i="4"/>
  <c r="B250" i="4"/>
  <c r="AL249" i="4"/>
  <c r="AH249" i="4"/>
  <c r="AE249" i="4"/>
  <c r="D249" i="4"/>
  <c r="AA249" i="4"/>
  <c r="X249" i="4"/>
  <c r="C249" i="4"/>
  <c r="T249" i="4"/>
  <c r="Q249" i="4"/>
  <c r="B249" i="4"/>
  <c r="E249" i="4"/>
  <c r="A249" i="4"/>
  <c r="M249" i="4"/>
  <c r="J249" i="4"/>
  <c r="AL248" i="4"/>
  <c r="AH248" i="4"/>
  <c r="AE248" i="4"/>
  <c r="AA248" i="4"/>
  <c r="X248" i="4"/>
  <c r="T248" i="4"/>
  <c r="Q248" i="4"/>
  <c r="M248" i="4"/>
  <c r="J248" i="4"/>
  <c r="E248" i="4"/>
  <c r="D248" i="4"/>
  <c r="C248" i="4"/>
  <c r="B248" i="4"/>
  <c r="A248" i="4"/>
  <c r="AL247" i="4"/>
  <c r="AH247" i="4"/>
  <c r="AE247" i="4"/>
  <c r="D247" i="4"/>
  <c r="AA247" i="4"/>
  <c r="X247" i="4"/>
  <c r="T247" i="4"/>
  <c r="Q247" i="4"/>
  <c r="M247" i="4"/>
  <c r="J247" i="4"/>
  <c r="E247" i="4"/>
  <c r="C247" i="4"/>
  <c r="B247" i="4"/>
  <c r="AL246" i="4"/>
  <c r="AH246" i="4"/>
  <c r="AE246" i="4"/>
  <c r="D246" i="4"/>
  <c r="AA246" i="4"/>
  <c r="X246" i="4"/>
  <c r="C246" i="4"/>
  <c r="T246" i="4"/>
  <c r="Q246" i="4"/>
  <c r="M246" i="4"/>
  <c r="J246" i="4"/>
  <c r="E246" i="4"/>
  <c r="B246" i="4"/>
  <c r="AL245" i="4"/>
  <c r="AH245" i="4"/>
  <c r="AE245" i="4"/>
  <c r="D245" i="4"/>
  <c r="AA245" i="4"/>
  <c r="X245" i="4"/>
  <c r="C245" i="4"/>
  <c r="T245" i="4"/>
  <c r="Q245" i="4"/>
  <c r="B245" i="4"/>
  <c r="E245" i="4"/>
  <c r="A245" i="4"/>
  <c r="M245" i="4"/>
  <c r="J245" i="4"/>
  <c r="AL244" i="4"/>
  <c r="AH244" i="4"/>
  <c r="AE244" i="4"/>
  <c r="AA244" i="4"/>
  <c r="X244" i="4"/>
  <c r="T244" i="4"/>
  <c r="Q244" i="4"/>
  <c r="M244" i="4"/>
  <c r="J244" i="4"/>
  <c r="E244" i="4"/>
  <c r="D244" i="4"/>
  <c r="C244" i="4"/>
  <c r="B244" i="4"/>
  <c r="A244" i="4"/>
  <c r="AL243" i="4"/>
  <c r="AH243" i="4"/>
  <c r="AE243" i="4"/>
  <c r="D243" i="4"/>
  <c r="AA243" i="4"/>
  <c r="X243" i="4"/>
  <c r="T243" i="4"/>
  <c r="Q243" i="4"/>
  <c r="M243" i="4"/>
  <c r="J243" i="4"/>
  <c r="E243" i="4"/>
  <c r="C243" i="4"/>
  <c r="B243" i="4"/>
  <c r="A243" i="4"/>
  <c r="AL242" i="4"/>
  <c r="AH242" i="4"/>
  <c r="AE242" i="4"/>
  <c r="D242" i="4"/>
  <c r="AA242" i="4"/>
  <c r="X242" i="4"/>
  <c r="C242" i="4"/>
  <c r="T242" i="4"/>
  <c r="Q242" i="4"/>
  <c r="M242" i="4"/>
  <c r="J242" i="4"/>
  <c r="E242" i="4"/>
  <c r="B242" i="4"/>
  <c r="AL241" i="4"/>
  <c r="AH241" i="4"/>
  <c r="AE241" i="4"/>
  <c r="D241" i="4"/>
  <c r="AA241" i="4"/>
  <c r="X241" i="4"/>
  <c r="C241" i="4"/>
  <c r="T241" i="4"/>
  <c r="Q241" i="4"/>
  <c r="B241" i="4"/>
  <c r="E241" i="4"/>
  <c r="A241" i="4"/>
  <c r="M241" i="4"/>
  <c r="J241" i="4"/>
  <c r="AL240" i="4"/>
  <c r="AH240" i="4"/>
  <c r="AE240" i="4"/>
  <c r="AA240" i="4"/>
  <c r="X240" i="4"/>
  <c r="T240" i="4"/>
  <c r="Q240" i="4"/>
  <c r="M240" i="4"/>
  <c r="J240" i="4"/>
  <c r="E240" i="4"/>
  <c r="D240" i="4"/>
  <c r="C240" i="4"/>
  <c r="B240" i="4"/>
  <c r="A240" i="4"/>
  <c r="AL239" i="4"/>
  <c r="AH239" i="4"/>
  <c r="AE239" i="4"/>
  <c r="D239" i="4"/>
  <c r="AA239" i="4"/>
  <c r="X239" i="4"/>
  <c r="T239" i="4"/>
  <c r="Q239" i="4"/>
  <c r="M239" i="4"/>
  <c r="J239" i="4"/>
  <c r="E239" i="4"/>
  <c r="C239" i="4"/>
  <c r="B239" i="4"/>
  <c r="AL238" i="4"/>
  <c r="AH238" i="4"/>
  <c r="AE238" i="4"/>
  <c r="D238" i="4"/>
  <c r="AA238" i="4"/>
  <c r="X238" i="4"/>
  <c r="C238" i="4"/>
  <c r="T238" i="4"/>
  <c r="Q238" i="4"/>
  <c r="M238" i="4"/>
  <c r="J238" i="4"/>
  <c r="E238" i="4"/>
  <c r="B238" i="4"/>
  <c r="AL237" i="4"/>
  <c r="AH237" i="4"/>
  <c r="AE237" i="4"/>
  <c r="D237" i="4"/>
  <c r="AA237" i="4"/>
  <c r="X237" i="4"/>
  <c r="C237" i="4"/>
  <c r="T237" i="4"/>
  <c r="Q237" i="4"/>
  <c r="B237" i="4"/>
  <c r="E237" i="4"/>
  <c r="A237" i="4"/>
  <c r="M237" i="4"/>
  <c r="J237" i="4"/>
  <c r="AL236" i="4"/>
  <c r="AH236" i="4"/>
  <c r="AE236" i="4"/>
  <c r="AA236" i="4"/>
  <c r="X236" i="4"/>
  <c r="T236" i="4"/>
  <c r="Q236" i="4"/>
  <c r="M236" i="4"/>
  <c r="J236" i="4"/>
  <c r="E236" i="4"/>
  <c r="D236" i="4"/>
  <c r="C236" i="4"/>
  <c r="B236" i="4"/>
  <c r="A236" i="4"/>
  <c r="AL235" i="4"/>
  <c r="AH235" i="4"/>
  <c r="AE235" i="4"/>
  <c r="D235" i="4"/>
  <c r="AA235" i="4"/>
  <c r="X235" i="4"/>
  <c r="T235" i="4"/>
  <c r="Q235" i="4"/>
  <c r="M235" i="4"/>
  <c r="J235" i="4"/>
  <c r="E235" i="4"/>
  <c r="C235" i="4"/>
  <c r="B235" i="4"/>
  <c r="A235" i="4"/>
  <c r="AL234" i="4"/>
  <c r="AH234" i="4"/>
  <c r="AE234" i="4"/>
  <c r="D234" i="4"/>
  <c r="AA234" i="4"/>
  <c r="X234" i="4"/>
  <c r="C234" i="4"/>
  <c r="T234" i="4"/>
  <c r="Q234" i="4"/>
  <c r="M234" i="4"/>
  <c r="J234" i="4"/>
  <c r="E234" i="4"/>
  <c r="B234" i="4"/>
  <c r="AL233" i="4"/>
  <c r="AH233" i="4"/>
  <c r="AE233" i="4"/>
  <c r="D233" i="4"/>
  <c r="AA233" i="4"/>
  <c r="X233" i="4"/>
  <c r="C233" i="4"/>
  <c r="T233" i="4"/>
  <c r="Q233" i="4"/>
  <c r="B233" i="4"/>
  <c r="E233" i="4"/>
  <c r="A233" i="4"/>
  <c r="M233" i="4"/>
  <c r="J233" i="4"/>
  <c r="AL232" i="4"/>
  <c r="AH232" i="4"/>
  <c r="AE232" i="4"/>
  <c r="AA232" i="4"/>
  <c r="X232" i="4"/>
  <c r="T232" i="4"/>
  <c r="Q232" i="4"/>
  <c r="M232" i="4"/>
  <c r="J232" i="4"/>
  <c r="E232" i="4"/>
  <c r="D232" i="4"/>
  <c r="C232" i="4"/>
  <c r="B232" i="4"/>
  <c r="A232" i="4"/>
  <c r="AL231" i="4"/>
  <c r="AH231" i="4"/>
  <c r="AE231" i="4"/>
  <c r="D231" i="4"/>
  <c r="AA231" i="4"/>
  <c r="X231" i="4"/>
  <c r="T231" i="4"/>
  <c r="Q231" i="4"/>
  <c r="M231" i="4"/>
  <c r="J231" i="4"/>
  <c r="E231" i="4"/>
  <c r="C231" i="4"/>
  <c r="B231" i="4"/>
  <c r="AL230" i="4"/>
  <c r="AH230" i="4"/>
  <c r="AE230" i="4"/>
  <c r="D230" i="4"/>
  <c r="AA230" i="4"/>
  <c r="X230" i="4"/>
  <c r="C230" i="4"/>
  <c r="T230" i="4"/>
  <c r="Q230" i="4"/>
  <c r="M230" i="4"/>
  <c r="J230" i="4"/>
  <c r="E230" i="4"/>
  <c r="B230" i="4"/>
  <c r="AL229" i="4"/>
  <c r="AH229" i="4"/>
  <c r="AE229" i="4"/>
  <c r="D229" i="4"/>
  <c r="AA229" i="4"/>
  <c r="X229" i="4"/>
  <c r="C229" i="4"/>
  <c r="T229" i="4"/>
  <c r="Q229" i="4"/>
  <c r="B229" i="4"/>
  <c r="E229" i="4"/>
  <c r="A229" i="4"/>
  <c r="M229" i="4"/>
  <c r="J229" i="4"/>
  <c r="AL228" i="4"/>
  <c r="AH228" i="4"/>
  <c r="AE228" i="4"/>
  <c r="AA228" i="4"/>
  <c r="X228" i="4"/>
  <c r="T228" i="4"/>
  <c r="Q228" i="4"/>
  <c r="M228" i="4"/>
  <c r="J228" i="4"/>
  <c r="E228" i="4"/>
  <c r="D228" i="4"/>
  <c r="C228" i="4"/>
  <c r="B228" i="4"/>
  <c r="A228" i="4"/>
  <c r="AL227" i="4"/>
  <c r="AH227" i="4"/>
  <c r="AE227" i="4"/>
  <c r="D227" i="4"/>
  <c r="AA227" i="4"/>
  <c r="X227" i="4"/>
  <c r="T227" i="4"/>
  <c r="Q227" i="4"/>
  <c r="M227" i="4"/>
  <c r="J227" i="4"/>
  <c r="E227" i="4"/>
  <c r="C227" i="4"/>
  <c r="B227" i="4"/>
  <c r="A227" i="4"/>
  <c r="AL226" i="4"/>
  <c r="AH226" i="4"/>
  <c r="AE226" i="4"/>
  <c r="D226" i="4"/>
  <c r="AA226" i="4"/>
  <c r="X226" i="4"/>
  <c r="C226" i="4"/>
  <c r="T226" i="4"/>
  <c r="Q226" i="4"/>
  <c r="M226" i="4"/>
  <c r="J226" i="4"/>
  <c r="E226" i="4"/>
  <c r="B226" i="4"/>
  <c r="AL225" i="4"/>
  <c r="AH225" i="4"/>
  <c r="AE225" i="4"/>
  <c r="D225" i="4"/>
  <c r="AA225" i="4"/>
  <c r="X225" i="4"/>
  <c r="C225" i="4"/>
  <c r="T225" i="4"/>
  <c r="Q225" i="4"/>
  <c r="B225" i="4"/>
  <c r="E225" i="4"/>
  <c r="A225" i="4"/>
  <c r="M225" i="4"/>
  <c r="J225" i="4"/>
  <c r="AL224" i="4"/>
  <c r="AH224" i="4"/>
  <c r="AE224" i="4"/>
  <c r="AA224" i="4"/>
  <c r="X224" i="4"/>
  <c r="T224" i="4"/>
  <c r="Q224" i="4"/>
  <c r="M224" i="4"/>
  <c r="J224" i="4"/>
  <c r="E224" i="4"/>
  <c r="D224" i="4"/>
  <c r="C224" i="4"/>
  <c r="B224" i="4"/>
  <c r="A224" i="4"/>
  <c r="AL223" i="4"/>
  <c r="AH223" i="4"/>
  <c r="AE223" i="4"/>
  <c r="D223" i="4"/>
  <c r="AA223" i="4"/>
  <c r="X223" i="4"/>
  <c r="T223" i="4"/>
  <c r="Q223" i="4"/>
  <c r="M223" i="4"/>
  <c r="J223" i="4"/>
  <c r="E223" i="4"/>
  <c r="C223" i="4"/>
  <c r="B223" i="4"/>
  <c r="AL222" i="4"/>
  <c r="AH222" i="4"/>
  <c r="AE222" i="4"/>
  <c r="D222" i="4"/>
  <c r="AA222" i="4"/>
  <c r="X222" i="4"/>
  <c r="C222" i="4"/>
  <c r="T222" i="4"/>
  <c r="Q222" i="4"/>
  <c r="M222" i="4"/>
  <c r="J222" i="4"/>
  <c r="E222" i="4"/>
  <c r="B222" i="4"/>
  <c r="AL221" i="4"/>
  <c r="AH221" i="4"/>
  <c r="AE221" i="4"/>
  <c r="D221" i="4"/>
  <c r="AA221" i="4"/>
  <c r="X221" i="4"/>
  <c r="C221" i="4"/>
  <c r="T221" i="4"/>
  <c r="Q221" i="4"/>
  <c r="B221" i="4"/>
  <c r="E221" i="4"/>
  <c r="A221" i="4"/>
  <c r="M221" i="4"/>
  <c r="J221" i="4"/>
  <c r="AL220" i="4"/>
  <c r="AH220" i="4"/>
  <c r="AE220" i="4"/>
  <c r="AA220" i="4"/>
  <c r="X220" i="4"/>
  <c r="T220" i="4"/>
  <c r="Q220" i="4"/>
  <c r="M220" i="4"/>
  <c r="J220" i="4"/>
  <c r="E220" i="4"/>
  <c r="D220" i="4"/>
  <c r="C220" i="4"/>
  <c r="B220" i="4"/>
  <c r="A220" i="4"/>
  <c r="AL219" i="4"/>
  <c r="AH219" i="4"/>
  <c r="AE219" i="4"/>
  <c r="D219" i="4"/>
  <c r="AA219" i="4"/>
  <c r="X219" i="4"/>
  <c r="T219" i="4"/>
  <c r="Q219" i="4"/>
  <c r="M219" i="4"/>
  <c r="J219" i="4"/>
  <c r="E219" i="4"/>
  <c r="C219" i="4"/>
  <c r="B219" i="4"/>
  <c r="A219" i="4"/>
  <c r="AL218" i="4"/>
  <c r="AH218" i="4"/>
  <c r="AE218" i="4"/>
  <c r="D218" i="4"/>
  <c r="AA218" i="4"/>
  <c r="X218" i="4"/>
  <c r="C218" i="4"/>
  <c r="T218" i="4"/>
  <c r="Q218" i="4"/>
  <c r="M218" i="4"/>
  <c r="J218" i="4"/>
  <c r="E218" i="4"/>
  <c r="B218" i="4"/>
  <c r="AL217" i="4"/>
  <c r="AH217" i="4"/>
  <c r="AE217" i="4"/>
  <c r="D217" i="4"/>
  <c r="AA217" i="4"/>
  <c r="X217" i="4"/>
  <c r="C217" i="4"/>
  <c r="T217" i="4"/>
  <c r="Q217" i="4"/>
  <c r="B217" i="4"/>
  <c r="E217" i="4"/>
  <c r="A217" i="4"/>
  <c r="M217" i="4"/>
  <c r="J217" i="4"/>
  <c r="AL216" i="4"/>
  <c r="AH216" i="4"/>
  <c r="AE216" i="4"/>
  <c r="AA216" i="4"/>
  <c r="X216" i="4"/>
  <c r="T216" i="4"/>
  <c r="Q216" i="4"/>
  <c r="M216" i="4"/>
  <c r="J216" i="4"/>
  <c r="E216" i="4"/>
  <c r="D216" i="4"/>
  <c r="C216" i="4"/>
  <c r="B216" i="4"/>
  <c r="A216" i="4"/>
  <c r="AL215" i="4"/>
  <c r="AH215" i="4"/>
  <c r="AE215" i="4"/>
  <c r="D215" i="4"/>
  <c r="AA215" i="4"/>
  <c r="X215" i="4"/>
  <c r="T215" i="4"/>
  <c r="Q215" i="4"/>
  <c r="M215" i="4"/>
  <c r="J215" i="4"/>
  <c r="E215" i="4"/>
  <c r="C215" i="4"/>
  <c r="B215" i="4"/>
  <c r="AL214" i="4"/>
  <c r="AH214" i="4"/>
  <c r="AE214" i="4"/>
  <c r="D214" i="4"/>
  <c r="AA214" i="4"/>
  <c r="X214" i="4"/>
  <c r="C214" i="4"/>
  <c r="T214" i="4"/>
  <c r="Q214" i="4"/>
  <c r="M214" i="4"/>
  <c r="J214" i="4"/>
  <c r="E214" i="4"/>
  <c r="B214" i="4"/>
  <c r="AL213" i="4"/>
  <c r="AH213" i="4"/>
  <c r="AE213" i="4"/>
  <c r="D213" i="4"/>
  <c r="AA213" i="4"/>
  <c r="X213" i="4"/>
  <c r="C213" i="4"/>
  <c r="T213" i="4"/>
  <c r="Q213" i="4"/>
  <c r="B213" i="4"/>
  <c r="E213" i="4"/>
  <c r="A213" i="4"/>
  <c r="M213" i="4"/>
  <c r="J213" i="4"/>
  <c r="AL212" i="4"/>
  <c r="AH212" i="4"/>
  <c r="AE212" i="4"/>
  <c r="AA212" i="4"/>
  <c r="X212" i="4"/>
  <c r="T212" i="4"/>
  <c r="Q212" i="4"/>
  <c r="M212" i="4"/>
  <c r="J212" i="4"/>
  <c r="E212" i="4"/>
  <c r="D212" i="4"/>
  <c r="C212" i="4"/>
  <c r="B212" i="4"/>
  <c r="A212" i="4"/>
  <c r="AL211" i="4"/>
  <c r="AH211" i="4"/>
  <c r="AE211" i="4"/>
  <c r="D211" i="4"/>
  <c r="AA211" i="4"/>
  <c r="X211" i="4"/>
  <c r="T211" i="4"/>
  <c r="Q211" i="4"/>
  <c r="M211" i="4"/>
  <c r="J211" i="4"/>
  <c r="E211" i="4"/>
  <c r="C211" i="4"/>
  <c r="B211" i="4"/>
  <c r="A211" i="4"/>
  <c r="AL210" i="4"/>
  <c r="AH210" i="4"/>
  <c r="AE210" i="4"/>
  <c r="D210" i="4"/>
  <c r="AA210" i="4"/>
  <c r="X210" i="4"/>
  <c r="C210" i="4"/>
  <c r="T210" i="4"/>
  <c r="Q210" i="4"/>
  <c r="M210" i="4"/>
  <c r="J210" i="4"/>
  <c r="E210" i="4"/>
  <c r="B210" i="4"/>
  <c r="AL209" i="4"/>
  <c r="AH209" i="4"/>
  <c r="AE209" i="4"/>
  <c r="D209" i="4"/>
  <c r="AA209" i="4"/>
  <c r="X209" i="4"/>
  <c r="C209" i="4"/>
  <c r="T209" i="4"/>
  <c r="Q209" i="4"/>
  <c r="B209" i="4"/>
  <c r="E209" i="4"/>
  <c r="A209" i="4"/>
  <c r="M209" i="4"/>
  <c r="J209" i="4"/>
  <c r="AL208" i="4"/>
  <c r="AH208" i="4"/>
  <c r="AE208" i="4"/>
  <c r="AA208" i="4"/>
  <c r="X208" i="4"/>
  <c r="T208" i="4"/>
  <c r="Q208" i="4"/>
  <c r="M208" i="4"/>
  <c r="J208" i="4"/>
  <c r="E208" i="4"/>
  <c r="D208" i="4"/>
  <c r="C208" i="4"/>
  <c r="B208" i="4"/>
  <c r="A208" i="4"/>
  <c r="AL207" i="4"/>
  <c r="AH207" i="4"/>
  <c r="AE207" i="4"/>
  <c r="D207" i="4"/>
  <c r="AA207" i="4"/>
  <c r="X207" i="4"/>
  <c r="T207" i="4"/>
  <c r="Q207" i="4"/>
  <c r="M207" i="4"/>
  <c r="J207" i="4"/>
  <c r="E207" i="4"/>
  <c r="C207" i="4"/>
  <c r="B207" i="4"/>
  <c r="AL206" i="4"/>
  <c r="AH206" i="4"/>
  <c r="AE206" i="4"/>
  <c r="D206" i="4"/>
  <c r="AA206" i="4"/>
  <c r="X206" i="4"/>
  <c r="C206" i="4"/>
  <c r="T206" i="4"/>
  <c r="Q206" i="4"/>
  <c r="M206" i="4"/>
  <c r="J206" i="4"/>
  <c r="E206" i="4"/>
  <c r="B206" i="4"/>
  <c r="AL205" i="4"/>
  <c r="AH205" i="4"/>
  <c r="AE205" i="4"/>
  <c r="D205" i="4"/>
  <c r="AA205" i="4"/>
  <c r="X205" i="4"/>
  <c r="C205" i="4"/>
  <c r="T205" i="4"/>
  <c r="Q205" i="4"/>
  <c r="B205" i="4"/>
  <c r="E205" i="4"/>
  <c r="A205" i="4"/>
  <c r="M205" i="4"/>
  <c r="J205" i="4"/>
  <c r="AL204" i="4"/>
  <c r="AH204" i="4"/>
  <c r="AE204" i="4"/>
  <c r="AA204" i="4"/>
  <c r="X204" i="4"/>
  <c r="T204" i="4"/>
  <c r="Q204" i="4"/>
  <c r="M204" i="4"/>
  <c r="J204" i="4"/>
  <c r="E204" i="4"/>
  <c r="D204" i="4"/>
  <c r="C204" i="4"/>
  <c r="B204" i="4"/>
  <c r="A204" i="4"/>
  <c r="AL203" i="4"/>
  <c r="AH203" i="4"/>
  <c r="AE203" i="4"/>
  <c r="D203" i="4"/>
  <c r="AA203" i="4"/>
  <c r="X203" i="4"/>
  <c r="T203" i="4"/>
  <c r="Q203" i="4"/>
  <c r="M203" i="4"/>
  <c r="J203" i="4"/>
  <c r="E203" i="4"/>
  <c r="C203" i="4"/>
  <c r="B203" i="4"/>
  <c r="A203" i="4"/>
  <c r="AL202" i="4"/>
  <c r="AH202" i="4"/>
  <c r="AE202" i="4"/>
  <c r="D202" i="4"/>
  <c r="AA202" i="4"/>
  <c r="X202" i="4"/>
  <c r="C202" i="4"/>
  <c r="T202" i="4"/>
  <c r="Q202" i="4"/>
  <c r="M202" i="4"/>
  <c r="J202" i="4"/>
  <c r="E202" i="4"/>
  <c r="B202" i="4"/>
  <c r="AL201" i="4"/>
  <c r="AH201" i="4"/>
  <c r="AE201" i="4"/>
  <c r="D201" i="4"/>
  <c r="AA201" i="4"/>
  <c r="X201" i="4"/>
  <c r="C201" i="4"/>
  <c r="T201" i="4"/>
  <c r="Q201" i="4"/>
  <c r="B201" i="4"/>
  <c r="E201" i="4"/>
  <c r="A201" i="4"/>
  <c r="M201" i="4"/>
  <c r="J201" i="4"/>
  <c r="AL200" i="4"/>
  <c r="AH200" i="4"/>
  <c r="AE200" i="4"/>
  <c r="AA200" i="4"/>
  <c r="X200" i="4"/>
  <c r="T200" i="4"/>
  <c r="Q200" i="4"/>
  <c r="M200" i="4"/>
  <c r="J200" i="4"/>
  <c r="E200" i="4"/>
  <c r="D200" i="4"/>
  <c r="C200" i="4"/>
  <c r="B200" i="4"/>
  <c r="AL199" i="4"/>
  <c r="AH199" i="4"/>
  <c r="AE199" i="4"/>
  <c r="D199" i="4"/>
  <c r="AA199" i="4"/>
  <c r="X199" i="4"/>
  <c r="T199" i="4"/>
  <c r="Q199" i="4"/>
  <c r="M199" i="4"/>
  <c r="J199" i="4"/>
  <c r="E199" i="4"/>
  <c r="C199" i="4"/>
  <c r="B199" i="4"/>
  <c r="AL198" i="4"/>
  <c r="AH198" i="4"/>
  <c r="AE198" i="4"/>
  <c r="D198" i="4"/>
  <c r="AA198" i="4"/>
  <c r="X198" i="4"/>
  <c r="C198" i="4"/>
  <c r="T198" i="4"/>
  <c r="Q198" i="4"/>
  <c r="M198" i="4"/>
  <c r="J198" i="4"/>
  <c r="E198" i="4"/>
  <c r="B198" i="4"/>
  <c r="AL197" i="4"/>
  <c r="AH197" i="4"/>
  <c r="AE197" i="4"/>
  <c r="D197" i="4"/>
  <c r="AA197" i="4"/>
  <c r="X197" i="4"/>
  <c r="C197" i="4"/>
  <c r="T197" i="4"/>
  <c r="Q197" i="4"/>
  <c r="B197" i="4"/>
  <c r="E197" i="4"/>
  <c r="A197" i="4"/>
  <c r="M197" i="4"/>
  <c r="J197" i="4"/>
  <c r="AL196" i="4"/>
  <c r="AH196" i="4"/>
  <c r="AE196" i="4"/>
  <c r="AA196" i="4"/>
  <c r="X196" i="4"/>
  <c r="T196" i="4"/>
  <c r="Q196" i="4"/>
  <c r="M196" i="4"/>
  <c r="J196" i="4"/>
  <c r="E196" i="4"/>
  <c r="D196" i="4"/>
  <c r="C196" i="4"/>
  <c r="B196" i="4"/>
  <c r="A196" i="4"/>
  <c r="AL195" i="4"/>
  <c r="AH195" i="4"/>
  <c r="AE195" i="4"/>
  <c r="D195" i="4"/>
  <c r="AA195" i="4"/>
  <c r="X195" i="4"/>
  <c r="T195" i="4"/>
  <c r="Q195" i="4"/>
  <c r="M195" i="4"/>
  <c r="J195" i="4"/>
  <c r="E195" i="4"/>
  <c r="C195" i="4"/>
  <c r="B195" i="4"/>
  <c r="AL194" i="4"/>
  <c r="AH194" i="4"/>
  <c r="AE194" i="4"/>
  <c r="D194" i="4"/>
  <c r="AA194" i="4"/>
  <c r="X194" i="4"/>
  <c r="C194" i="4"/>
  <c r="T194" i="4"/>
  <c r="Q194" i="4"/>
  <c r="M194" i="4"/>
  <c r="J194" i="4"/>
  <c r="E194" i="4"/>
  <c r="B194" i="4"/>
  <c r="AL193" i="4"/>
  <c r="AH193" i="4"/>
  <c r="AE193" i="4"/>
  <c r="D193" i="4"/>
  <c r="AA193" i="4"/>
  <c r="X193" i="4"/>
  <c r="C193" i="4"/>
  <c r="T193" i="4"/>
  <c r="Q193" i="4"/>
  <c r="B193" i="4"/>
  <c r="E193" i="4"/>
  <c r="A193" i="4"/>
  <c r="M193" i="4"/>
  <c r="J193" i="4"/>
  <c r="AL192" i="4"/>
  <c r="AH192" i="4"/>
  <c r="AE192" i="4"/>
  <c r="AA192" i="4"/>
  <c r="X192" i="4"/>
  <c r="T192" i="4"/>
  <c r="Q192" i="4"/>
  <c r="M192" i="4"/>
  <c r="J192" i="4"/>
  <c r="E192" i="4"/>
  <c r="D192" i="4"/>
  <c r="C192" i="4"/>
  <c r="B192" i="4"/>
  <c r="A192" i="4"/>
  <c r="AL191" i="4"/>
  <c r="AH191" i="4"/>
  <c r="AE191" i="4"/>
  <c r="D191" i="4"/>
  <c r="AA191" i="4"/>
  <c r="X191" i="4"/>
  <c r="T191" i="4"/>
  <c r="Q191" i="4"/>
  <c r="M191" i="4"/>
  <c r="J191" i="4"/>
  <c r="E191" i="4"/>
  <c r="C191" i="4"/>
  <c r="B191" i="4"/>
  <c r="AL190" i="4"/>
  <c r="AH190" i="4"/>
  <c r="AE190" i="4"/>
  <c r="D190" i="4"/>
  <c r="AA190" i="4"/>
  <c r="X190" i="4"/>
  <c r="C190" i="4"/>
  <c r="T190" i="4"/>
  <c r="Q190" i="4"/>
  <c r="M190" i="4"/>
  <c r="J190" i="4"/>
  <c r="E190" i="4"/>
  <c r="B190" i="4"/>
  <c r="AL189" i="4"/>
  <c r="AH189" i="4"/>
  <c r="AE189" i="4"/>
  <c r="D189" i="4"/>
  <c r="AA189" i="4"/>
  <c r="X189" i="4"/>
  <c r="C189" i="4"/>
  <c r="T189" i="4"/>
  <c r="Q189" i="4"/>
  <c r="B189" i="4"/>
  <c r="E189" i="4"/>
  <c r="A189" i="4"/>
  <c r="M189" i="4"/>
  <c r="J189" i="4"/>
  <c r="AL188" i="4"/>
  <c r="AH188" i="4"/>
  <c r="AE188" i="4"/>
  <c r="AA188" i="4"/>
  <c r="X188" i="4"/>
  <c r="T188" i="4"/>
  <c r="Q188" i="4"/>
  <c r="M188" i="4"/>
  <c r="J188" i="4"/>
  <c r="E188" i="4"/>
  <c r="D188" i="4"/>
  <c r="C188" i="4"/>
  <c r="B188" i="4"/>
  <c r="AL187" i="4"/>
  <c r="AH187" i="4"/>
  <c r="AE187" i="4"/>
  <c r="D187" i="4"/>
  <c r="AA187" i="4"/>
  <c r="X187" i="4"/>
  <c r="T187" i="4"/>
  <c r="Q187" i="4"/>
  <c r="M187" i="4"/>
  <c r="J187" i="4"/>
  <c r="E187" i="4"/>
  <c r="C187" i="4"/>
  <c r="B187" i="4"/>
  <c r="AL186" i="4"/>
  <c r="AH186" i="4"/>
  <c r="AE186" i="4"/>
  <c r="D186" i="4"/>
  <c r="AA186" i="4"/>
  <c r="X186" i="4"/>
  <c r="C186" i="4"/>
  <c r="T186" i="4"/>
  <c r="Q186" i="4"/>
  <c r="M186" i="4"/>
  <c r="J186" i="4"/>
  <c r="E186" i="4"/>
  <c r="B186" i="4"/>
  <c r="AL185" i="4"/>
  <c r="AH185" i="4"/>
  <c r="AE185" i="4"/>
  <c r="D185" i="4"/>
  <c r="AA185" i="4"/>
  <c r="X185" i="4"/>
  <c r="C185" i="4"/>
  <c r="T185" i="4"/>
  <c r="Q185" i="4"/>
  <c r="B185" i="4"/>
  <c r="E185" i="4"/>
  <c r="A185" i="4"/>
  <c r="M185" i="4"/>
  <c r="J185" i="4"/>
  <c r="AL184" i="4"/>
  <c r="AH184" i="4"/>
  <c r="AE184" i="4"/>
  <c r="AA184" i="4"/>
  <c r="X184" i="4"/>
  <c r="T184" i="4"/>
  <c r="Q184" i="4"/>
  <c r="M184" i="4"/>
  <c r="J184" i="4"/>
  <c r="E184" i="4"/>
  <c r="D184" i="4"/>
  <c r="C184" i="4"/>
  <c r="B184" i="4"/>
  <c r="AL183" i="4"/>
  <c r="AH183" i="4"/>
  <c r="AE183" i="4"/>
  <c r="D183" i="4"/>
  <c r="AA183" i="4"/>
  <c r="X183" i="4"/>
  <c r="T183" i="4"/>
  <c r="Q183" i="4"/>
  <c r="M183" i="4"/>
  <c r="J183" i="4"/>
  <c r="E183" i="4"/>
  <c r="C183" i="4"/>
  <c r="B183" i="4"/>
  <c r="AL182" i="4"/>
  <c r="AH182" i="4"/>
  <c r="AE182" i="4"/>
  <c r="D182" i="4"/>
  <c r="AA182" i="4"/>
  <c r="X182" i="4"/>
  <c r="C182" i="4"/>
  <c r="T182" i="4"/>
  <c r="Q182" i="4"/>
  <c r="M182" i="4"/>
  <c r="J182" i="4"/>
  <c r="E182" i="4"/>
  <c r="B182" i="4"/>
  <c r="AL181" i="4"/>
  <c r="AH181" i="4"/>
  <c r="AE181" i="4"/>
  <c r="D181" i="4"/>
  <c r="AA181" i="4"/>
  <c r="X181" i="4"/>
  <c r="C181" i="4"/>
  <c r="T181" i="4"/>
  <c r="Q181" i="4"/>
  <c r="B181" i="4"/>
  <c r="E181" i="4"/>
  <c r="A181" i="4"/>
  <c r="M181" i="4"/>
  <c r="J181" i="4"/>
  <c r="AL180" i="4"/>
  <c r="AH180" i="4"/>
  <c r="AE180" i="4"/>
  <c r="AA180" i="4"/>
  <c r="X180" i="4"/>
  <c r="T180" i="4"/>
  <c r="Q180" i="4"/>
  <c r="M180" i="4"/>
  <c r="J180" i="4"/>
  <c r="E180" i="4"/>
  <c r="D180" i="4"/>
  <c r="C180" i="4"/>
  <c r="B180" i="4"/>
  <c r="A180" i="4"/>
  <c r="AL179" i="4"/>
  <c r="AH179" i="4"/>
  <c r="AE179" i="4"/>
  <c r="D179" i="4"/>
  <c r="AA179" i="4"/>
  <c r="X179" i="4"/>
  <c r="T179" i="4"/>
  <c r="Q179" i="4"/>
  <c r="M179" i="4"/>
  <c r="J179" i="4"/>
  <c r="E179" i="4"/>
  <c r="C179" i="4"/>
  <c r="B179" i="4"/>
  <c r="AL178" i="4"/>
  <c r="AH178" i="4"/>
  <c r="AE178" i="4"/>
  <c r="D178" i="4"/>
  <c r="AA178" i="4"/>
  <c r="X178" i="4"/>
  <c r="C178" i="4"/>
  <c r="T178" i="4"/>
  <c r="Q178" i="4"/>
  <c r="B178" i="4"/>
  <c r="E178" i="4"/>
  <c r="A178" i="4"/>
  <c r="M178" i="4"/>
  <c r="J178" i="4"/>
  <c r="AL177" i="4"/>
  <c r="AH177" i="4"/>
  <c r="AE177" i="4"/>
  <c r="AA177" i="4"/>
  <c r="X177" i="4"/>
  <c r="C177" i="4"/>
  <c r="T177" i="4"/>
  <c r="Q177" i="4"/>
  <c r="B177" i="4"/>
  <c r="M177" i="4"/>
  <c r="J177" i="4"/>
  <c r="E177" i="4"/>
  <c r="D177" i="4"/>
  <c r="A177" i="4"/>
  <c r="AL176" i="4"/>
  <c r="AH176" i="4"/>
  <c r="AE176" i="4"/>
  <c r="AA176" i="4"/>
  <c r="X176" i="4"/>
  <c r="T176" i="4"/>
  <c r="Q176" i="4"/>
  <c r="M176" i="4"/>
  <c r="J176" i="4"/>
  <c r="E176" i="4"/>
  <c r="D176" i="4"/>
  <c r="C176" i="4"/>
  <c r="B176" i="4"/>
  <c r="AL175" i="4"/>
  <c r="AH175" i="4"/>
  <c r="AE175" i="4"/>
  <c r="D175" i="4"/>
  <c r="AA175" i="4"/>
  <c r="X175" i="4"/>
  <c r="T175" i="4"/>
  <c r="Q175" i="4"/>
  <c r="M175" i="4"/>
  <c r="J175" i="4"/>
  <c r="E175" i="4"/>
  <c r="C175" i="4"/>
  <c r="B175" i="4"/>
  <c r="A175" i="4"/>
  <c r="AL174" i="4"/>
  <c r="AH174" i="4"/>
  <c r="AE174" i="4"/>
  <c r="AA174" i="4"/>
  <c r="X174" i="4"/>
  <c r="C174" i="4"/>
  <c r="T174" i="4"/>
  <c r="Q174" i="4"/>
  <c r="B174" i="4"/>
  <c r="D174" i="4"/>
  <c r="E174" i="4"/>
  <c r="A174" i="4"/>
  <c r="M174" i="4"/>
  <c r="J174" i="4"/>
  <c r="AL173" i="4"/>
  <c r="AH173" i="4"/>
  <c r="AE173" i="4"/>
  <c r="AA173" i="4"/>
  <c r="X173" i="4"/>
  <c r="T173" i="4"/>
  <c r="Q173" i="4"/>
  <c r="B173" i="4"/>
  <c r="M173" i="4"/>
  <c r="J173" i="4"/>
  <c r="E173" i="4"/>
  <c r="D173" i="4"/>
  <c r="C173" i="4"/>
  <c r="A173" i="4"/>
  <c r="AL172" i="4"/>
  <c r="AH172" i="4"/>
  <c r="AE172" i="4"/>
  <c r="AA172" i="4"/>
  <c r="X172" i="4"/>
  <c r="C172" i="4"/>
  <c r="T172" i="4"/>
  <c r="Q172" i="4"/>
  <c r="M172" i="4"/>
  <c r="J172" i="4"/>
  <c r="E172" i="4"/>
  <c r="D172" i="4"/>
  <c r="B172" i="4"/>
  <c r="A172" i="4"/>
  <c r="AL171" i="4"/>
  <c r="AH171" i="4"/>
  <c r="AE171" i="4"/>
  <c r="D171" i="4"/>
  <c r="AA171" i="4"/>
  <c r="X171" i="4"/>
  <c r="T171" i="4"/>
  <c r="Q171" i="4"/>
  <c r="B171" i="4"/>
  <c r="C171" i="4"/>
  <c r="E171" i="4"/>
  <c r="A171" i="4"/>
  <c r="M171" i="4"/>
  <c r="J171" i="4"/>
  <c r="AL170" i="4"/>
  <c r="AH170" i="4"/>
  <c r="AE170" i="4"/>
  <c r="AA170" i="4"/>
  <c r="X170" i="4"/>
  <c r="T170" i="4"/>
  <c r="Q170" i="4"/>
  <c r="M170" i="4"/>
  <c r="J170" i="4"/>
  <c r="E170" i="4"/>
  <c r="D170" i="4"/>
  <c r="C170" i="4"/>
  <c r="B170" i="4"/>
  <c r="A170" i="4"/>
  <c r="AL169" i="4"/>
  <c r="AH169" i="4"/>
  <c r="AE169" i="4"/>
  <c r="D169" i="4"/>
  <c r="AA169" i="4"/>
  <c r="X169" i="4"/>
  <c r="C169" i="4"/>
  <c r="T169" i="4"/>
  <c r="Q169" i="4"/>
  <c r="B169" i="4"/>
  <c r="E169" i="4"/>
  <c r="A169" i="4"/>
  <c r="M169" i="4"/>
  <c r="J169" i="4"/>
  <c r="AL168" i="4"/>
  <c r="AH168" i="4"/>
  <c r="AE168" i="4"/>
  <c r="AA168" i="4"/>
  <c r="X168" i="4"/>
  <c r="C168" i="4"/>
  <c r="T168" i="4"/>
  <c r="Q168" i="4"/>
  <c r="M168" i="4"/>
  <c r="J168" i="4"/>
  <c r="E168" i="4"/>
  <c r="D168" i="4"/>
  <c r="B168" i="4"/>
  <c r="AL167" i="4"/>
  <c r="AH167" i="4"/>
  <c r="AE167" i="4"/>
  <c r="D167" i="4"/>
  <c r="AA167" i="4"/>
  <c r="X167" i="4"/>
  <c r="T167" i="4"/>
  <c r="Q167" i="4"/>
  <c r="B167" i="4"/>
  <c r="C167" i="4"/>
  <c r="E167" i="4"/>
  <c r="A167" i="4"/>
  <c r="M167" i="4"/>
  <c r="J167" i="4"/>
  <c r="AL166" i="4"/>
  <c r="AH166" i="4"/>
  <c r="AE166" i="4"/>
  <c r="AA166" i="4"/>
  <c r="X166" i="4"/>
  <c r="T166" i="4"/>
  <c r="Q166" i="4"/>
  <c r="M166" i="4"/>
  <c r="J166" i="4"/>
  <c r="E166" i="4"/>
  <c r="D166" i="4"/>
  <c r="C166" i="4"/>
  <c r="B166" i="4"/>
  <c r="A166" i="4"/>
  <c r="AL165" i="4"/>
  <c r="AH165" i="4"/>
  <c r="AE165" i="4"/>
  <c r="D165" i="4"/>
  <c r="AA165" i="4"/>
  <c r="X165" i="4"/>
  <c r="C165" i="4"/>
  <c r="T165" i="4"/>
  <c r="Q165" i="4"/>
  <c r="B165" i="4"/>
  <c r="E165" i="4"/>
  <c r="A165" i="4"/>
  <c r="M165" i="4"/>
  <c r="J165" i="4"/>
  <c r="AL164" i="4"/>
  <c r="AH164" i="4"/>
  <c r="AE164" i="4"/>
  <c r="AA164" i="4"/>
  <c r="X164" i="4"/>
  <c r="C164" i="4"/>
  <c r="T164" i="4"/>
  <c r="Q164" i="4"/>
  <c r="M164" i="4"/>
  <c r="J164" i="4"/>
  <c r="E164" i="4"/>
  <c r="D164" i="4"/>
  <c r="B164" i="4"/>
  <c r="A164" i="4"/>
  <c r="AL163" i="4"/>
  <c r="AH163" i="4"/>
  <c r="AE163" i="4"/>
  <c r="D163" i="4"/>
  <c r="AA163" i="4"/>
  <c r="X163" i="4"/>
  <c r="T163" i="4"/>
  <c r="Q163" i="4"/>
  <c r="B163" i="4"/>
  <c r="C163" i="4"/>
  <c r="E163" i="4"/>
  <c r="A163" i="4"/>
  <c r="M163" i="4"/>
  <c r="J163" i="4"/>
  <c r="AL162" i="4"/>
  <c r="AH162" i="4"/>
  <c r="AE162" i="4"/>
  <c r="AA162" i="4"/>
  <c r="X162" i="4"/>
  <c r="T162" i="4"/>
  <c r="Q162" i="4"/>
  <c r="M162" i="4"/>
  <c r="J162" i="4"/>
  <c r="E162" i="4"/>
  <c r="D162" i="4"/>
  <c r="C162" i="4"/>
  <c r="B162" i="4"/>
  <c r="A162" i="4"/>
  <c r="AL161" i="4"/>
  <c r="AH161" i="4"/>
  <c r="AE161" i="4"/>
  <c r="D161" i="4"/>
  <c r="AA161" i="4"/>
  <c r="X161" i="4"/>
  <c r="C161" i="4"/>
  <c r="T161" i="4"/>
  <c r="Q161" i="4"/>
  <c r="B161" i="4"/>
  <c r="E161" i="4"/>
  <c r="A161" i="4"/>
  <c r="M161" i="4"/>
  <c r="J161" i="4"/>
  <c r="AL160" i="4"/>
  <c r="AH160" i="4"/>
  <c r="AE160" i="4"/>
  <c r="AA160" i="4"/>
  <c r="X160" i="4"/>
  <c r="C160" i="4"/>
  <c r="T160" i="4"/>
  <c r="Q160" i="4"/>
  <c r="M160" i="4"/>
  <c r="J160" i="4"/>
  <c r="E160" i="4"/>
  <c r="D160" i="4"/>
  <c r="B160" i="4"/>
  <c r="AL159" i="4"/>
  <c r="AH159" i="4"/>
  <c r="AE159" i="4"/>
  <c r="D159" i="4"/>
  <c r="AA159" i="4"/>
  <c r="X159" i="4"/>
  <c r="T159" i="4"/>
  <c r="Q159" i="4"/>
  <c r="B159" i="4"/>
  <c r="C159" i="4"/>
  <c r="E159" i="4"/>
  <c r="A159" i="4"/>
  <c r="M159" i="4"/>
  <c r="J159" i="4"/>
  <c r="AL158" i="4"/>
  <c r="AH158" i="4"/>
  <c r="AE158" i="4"/>
  <c r="AA158" i="4"/>
  <c r="X158" i="4"/>
  <c r="T158" i="4"/>
  <c r="Q158" i="4"/>
  <c r="M158" i="4"/>
  <c r="J158" i="4"/>
  <c r="E158" i="4"/>
  <c r="D158" i="4"/>
  <c r="C158" i="4"/>
  <c r="B158" i="4"/>
  <c r="A158" i="4"/>
  <c r="AL157" i="4"/>
  <c r="AH157" i="4"/>
  <c r="AE157" i="4"/>
  <c r="D157" i="4"/>
  <c r="AA157" i="4"/>
  <c r="X157" i="4"/>
  <c r="C157" i="4"/>
  <c r="T157" i="4"/>
  <c r="Q157" i="4"/>
  <c r="B157" i="4"/>
  <c r="E157" i="4"/>
  <c r="A157" i="4"/>
  <c r="M157" i="4"/>
  <c r="J157" i="4"/>
  <c r="AL156" i="4"/>
  <c r="AH156" i="4"/>
  <c r="AE156" i="4"/>
  <c r="AA156" i="4"/>
  <c r="X156" i="4"/>
  <c r="C156" i="4"/>
  <c r="T156" i="4"/>
  <c r="Q156" i="4"/>
  <c r="M156" i="4"/>
  <c r="J156" i="4"/>
  <c r="E156" i="4"/>
  <c r="D156" i="4"/>
  <c r="B156" i="4"/>
  <c r="A156" i="4"/>
  <c r="AL155" i="4"/>
  <c r="AH155" i="4"/>
  <c r="AE155" i="4"/>
  <c r="D155" i="4"/>
  <c r="AA155" i="4"/>
  <c r="X155" i="4"/>
  <c r="T155" i="4"/>
  <c r="Q155" i="4"/>
  <c r="B155" i="4"/>
  <c r="C155" i="4"/>
  <c r="E155" i="4"/>
  <c r="A155" i="4"/>
  <c r="M155" i="4"/>
  <c r="J155" i="4"/>
  <c r="AL154" i="4"/>
  <c r="AH154" i="4"/>
  <c r="AE154" i="4"/>
  <c r="AA154" i="4"/>
  <c r="X154" i="4"/>
  <c r="T154" i="4"/>
  <c r="Q154" i="4"/>
  <c r="M154" i="4"/>
  <c r="J154" i="4"/>
  <c r="E154" i="4"/>
  <c r="D154" i="4"/>
  <c r="C154" i="4"/>
  <c r="B154" i="4"/>
  <c r="A154" i="4"/>
  <c r="AL153" i="4"/>
  <c r="AH153" i="4"/>
  <c r="AE153" i="4"/>
  <c r="D153" i="4"/>
  <c r="AA153" i="4"/>
  <c r="X153" i="4"/>
  <c r="C153" i="4"/>
  <c r="T153" i="4"/>
  <c r="Q153" i="4"/>
  <c r="B153" i="4"/>
  <c r="E153" i="4"/>
  <c r="A153" i="4"/>
  <c r="M153" i="4"/>
  <c r="J153" i="4"/>
  <c r="AL152" i="4"/>
  <c r="AH152" i="4"/>
  <c r="AE152" i="4"/>
  <c r="AA152" i="4"/>
  <c r="X152" i="4"/>
  <c r="C152" i="4"/>
  <c r="T152" i="4"/>
  <c r="Q152" i="4"/>
  <c r="M152" i="4"/>
  <c r="J152" i="4"/>
  <c r="E152" i="4"/>
  <c r="D152" i="4"/>
  <c r="B152" i="4"/>
  <c r="AL151" i="4"/>
  <c r="AH151" i="4"/>
  <c r="AE151" i="4"/>
  <c r="D151" i="4"/>
  <c r="AA151" i="4"/>
  <c r="X151" i="4"/>
  <c r="T151" i="4"/>
  <c r="Q151" i="4"/>
  <c r="B151" i="4"/>
  <c r="C151" i="4"/>
  <c r="E151" i="4"/>
  <c r="A151" i="4"/>
  <c r="M151" i="4"/>
  <c r="J151" i="4"/>
  <c r="AL150" i="4"/>
  <c r="AH150" i="4"/>
  <c r="AE150" i="4"/>
  <c r="AA150" i="4"/>
  <c r="X150" i="4"/>
  <c r="T150" i="4"/>
  <c r="Q150" i="4"/>
  <c r="M150" i="4"/>
  <c r="J150" i="4"/>
  <c r="E150" i="4"/>
  <c r="D150" i="4"/>
  <c r="C150" i="4"/>
  <c r="B150" i="4"/>
  <c r="A150" i="4"/>
  <c r="AL149" i="4"/>
  <c r="AH149" i="4"/>
  <c r="AE149" i="4"/>
  <c r="D149" i="4"/>
  <c r="AA149" i="4"/>
  <c r="X149" i="4"/>
  <c r="C149" i="4"/>
  <c r="T149" i="4"/>
  <c r="Q149" i="4"/>
  <c r="B149" i="4"/>
  <c r="E149" i="4"/>
  <c r="A149" i="4"/>
  <c r="M149" i="4"/>
  <c r="J149" i="4"/>
  <c r="AL148" i="4"/>
  <c r="AH148" i="4"/>
  <c r="AE148" i="4"/>
  <c r="AA148" i="4"/>
  <c r="X148" i="4"/>
  <c r="C148" i="4"/>
  <c r="T148" i="4"/>
  <c r="Q148" i="4"/>
  <c r="M148" i="4"/>
  <c r="J148" i="4"/>
  <c r="E148" i="4"/>
  <c r="D148" i="4"/>
  <c r="B148" i="4"/>
  <c r="A148" i="4"/>
  <c r="AL147" i="4"/>
  <c r="AH147" i="4"/>
  <c r="AE147" i="4"/>
  <c r="D147" i="4"/>
  <c r="AA147" i="4"/>
  <c r="X147" i="4"/>
  <c r="T147" i="4"/>
  <c r="Q147" i="4"/>
  <c r="B147" i="4"/>
  <c r="C147" i="4"/>
  <c r="E147" i="4"/>
  <c r="A147" i="4"/>
  <c r="M147" i="4"/>
  <c r="J147" i="4"/>
  <c r="AL146" i="4"/>
  <c r="AH146" i="4"/>
  <c r="AE146" i="4"/>
  <c r="AA146" i="4"/>
  <c r="X146" i="4"/>
  <c r="T146" i="4"/>
  <c r="Q146" i="4"/>
  <c r="M146" i="4"/>
  <c r="J146" i="4"/>
  <c r="E146" i="4"/>
  <c r="D146" i="4"/>
  <c r="C146" i="4"/>
  <c r="B146" i="4"/>
  <c r="A146" i="4"/>
  <c r="AL145" i="4"/>
  <c r="AH145" i="4"/>
  <c r="AE145" i="4"/>
  <c r="D145" i="4"/>
  <c r="AA145" i="4"/>
  <c r="X145" i="4"/>
  <c r="C145" i="4"/>
  <c r="T145" i="4"/>
  <c r="Q145" i="4"/>
  <c r="B145" i="4"/>
  <c r="E145" i="4"/>
  <c r="A145" i="4"/>
  <c r="M145" i="4"/>
  <c r="J145" i="4"/>
  <c r="AL144" i="4"/>
  <c r="AH144" i="4"/>
  <c r="AE144" i="4"/>
  <c r="AA144" i="4"/>
  <c r="X144" i="4"/>
  <c r="C144" i="4"/>
  <c r="T144" i="4"/>
  <c r="Q144" i="4"/>
  <c r="M144" i="4"/>
  <c r="J144" i="4"/>
  <c r="E144" i="4"/>
  <c r="D144" i="4"/>
  <c r="B144" i="4"/>
  <c r="AL143" i="4"/>
  <c r="AH143" i="4"/>
  <c r="AE143" i="4"/>
  <c r="D143" i="4"/>
  <c r="AA143" i="4"/>
  <c r="X143" i="4"/>
  <c r="T143" i="4"/>
  <c r="Q143" i="4"/>
  <c r="B143" i="4"/>
  <c r="C143" i="4"/>
  <c r="E143" i="4"/>
  <c r="A143" i="4"/>
  <c r="M143" i="4"/>
  <c r="J143" i="4"/>
  <c r="AL142" i="4"/>
  <c r="AH142" i="4"/>
  <c r="AE142" i="4"/>
  <c r="AA142" i="4"/>
  <c r="X142" i="4"/>
  <c r="T142" i="4"/>
  <c r="Q142" i="4"/>
  <c r="M142" i="4"/>
  <c r="J142" i="4"/>
  <c r="E142" i="4"/>
  <c r="D142" i="4"/>
  <c r="C142" i="4"/>
  <c r="B142" i="4"/>
  <c r="A142" i="4"/>
  <c r="AL141" i="4"/>
  <c r="AH141" i="4"/>
  <c r="AE141" i="4"/>
  <c r="D141" i="4"/>
  <c r="AA141" i="4"/>
  <c r="X141" i="4"/>
  <c r="C141" i="4"/>
  <c r="T141" i="4"/>
  <c r="Q141" i="4"/>
  <c r="B141" i="4"/>
  <c r="E141" i="4"/>
  <c r="A141" i="4"/>
  <c r="M141" i="4"/>
  <c r="J141" i="4"/>
  <c r="AL140" i="4"/>
  <c r="AH140" i="4"/>
  <c r="AE140" i="4"/>
  <c r="AA140" i="4"/>
  <c r="X140" i="4"/>
  <c r="C140" i="4"/>
  <c r="T140" i="4"/>
  <c r="Q140" i="4"/>
  <c r="M140" i="4"/>
  <c r="J140" i="4"/>
  <c r="E140" i="4"/>
  <c r="D140" i="4"/>
  <c r="B140" i="4"/>
  <c r="A140" i="4"/>
  <c r="AL139" i="4"/>
  <c r="AH139" i="4"/>
  <c r="AE139" i="4"/>
  <c r="D139" i="4"/>
  <c r="AA139" i="4"/>
  <c r="X139" i="4"/>
  <c r="T139" i="4"/>
  <c r="Q139" i="4"/>
  <c r="B139" i="4"/>
  <c r="C139" i="4"/>
  <c r="E139" i="4"/>
  <c r="A139" i="4"/>
  <c r="M139" i="4"/>
  <c r="J139" i="4"/>
  <c r="AL138" i="4"/>
  <c r="AH138" i="4"/>
  <c r="AE138" i="4"/>
  <c r="AA138" i="4"/>
  <c r="X138" i="4"/>
  <c r="T138" i="4"/>
  <c r="Q138" i="4"/>
  <c r="M138" i="4"/>
  <c r="J138" i="4"/>
  <c r="E138" i="4"/>
  <c r="D138" i="4"/>
  <c r="C138" i="4"/>
  <c r="B138" i="4"/>
  <c r="A138" i="4"/>
  <c r="AL137" i="4"/>
  <c r="AH137" i="4"/>
  <c r="AE137" i="4"/>
  <c r="D137" i="4"/>
  <c r="AA137" i="4"/>
  <c r="X137" i="4"/>
  <c r="C137" i="4"/>
  <c r="T137" i="4"/>
  <c r="Q137" i="4"/>
  <c r="B137" i="4"/>
  <c r="E137" i="4"/>
  <c r="A137" i="4"/>
  <c r="M137" i="4"/>
  <c r="J137" i="4"/>
  <c r="AL136" i="4"/>
  <c r="AH136" i="4"/>
  <c r="AE136" i="4"/>
  <c r="AA136" i="4"/>
  <c r="X136" i="4"/>
  <c r="C136" i="4"/>
  <c r="T136" i="4"/>
  <c r="Q136" i="4"/>
  <c r="M136" i="4"/>
  <c r="J136" i="4"/>
  <c r="E136" i="4"/>
  <c r="D136" i="4"/>
  <c r="B136" i="4"/>
  <c r="AL135" i="4"/>
  <c r="AH135" i="4"/>
  <c r="AE135" i="4"/>
  <c r="D135" i="4"/>
  <c r="AA135" i="4"/>
  <c r="X135" i="4"/>
  <c r="T135" i="4"/>
  <c r="Q135" i="4"/>
  <c r="B135" i="4"/>
  <c r="C135" i="4"/>
  <c r="E135" i="4"/>
  <c r="A135" i="4"/>
  <c r="M135" i="4"/>
  <c r="J135" i="4"/>
  <c r="AL134" i="4"/>
  <c r="AH134" i="4"/>
  <c r="AE134" i="4"/>
  <c r="AA134" i="4"/>
  <c r="X134" i="4"/>
  <c r="T134" i="4"/>
  <c r="Q134" i="4"/>
  <c r="M134" i="4"/>
  <c r="J134" i="4"/>
  <c r="E134" i="4"/>
  <c r="D134" i="4"/>
  <c r="C134" i="4"/>
  <c r="B134" i="4"/>
  <c r="A134" i="4"/>
  <c r="AL133" i="4"/>
  <c r="AH133" i="4"/>
  <c r="AE133" i="4"/>
  <c r="D133" i="4"/>
  <c r="AA133" i="4"/>
  <c r="X133" i="4"/>
  <c r="C133" i="4"/>
  <c r="T133" i="4"/>
  <c r="Q133" i="4"/>
  <c r="B133" i="4"/>
  <c r="E133" i="4"/>
  <c r="A133" i="4"/>
  <c r="M133" i="4"/>
  <c r="J133" i="4"/>
  <c r="AL132" i="4"/>
  <c r="AH132" i="4"/>
  <c r="AE132" i="4"/>
  <c r="AA132" i="4"/>
  <c r="X132" i="4"/>
  <c r="C132" i="4"/>
  <c r="T132" i="4"/>
  <c r="Q132" i="4"/>
  <c r="M132" i="4"/>
  <c r="J132" i="4"/>
  <c r="E132" i="4"/>
  <c r="D132" i="4"/>
  <c r="B132" i="4"/>
  <c r="A132" i="4"/>
  <c r="AL131" i="4"/>
  <c r="AH131" i="4"/>
  <c r="AE131" i="4"/>
  <c r="D131" i="4"/>
  <c r="AA131" i="4"/>
  <c r="X131" i="4"/>
  <c r="T131" i="4"/>
  <c r="Q131" i="4"/>
  <c r="B131" i="4"/>
  <c r="C131" i="4"/>
  <c r="E131" i="4"/>
  <c r="A131" i="4"/>
  <c r="M131" i="4"/>
  <c r="J131" i="4"/>
  <c r="AL130" i="4"/>
  <c r="AH130" i="4"/>
  <c r="AE130" i="4"/>
  <c r="AA130" i="4"/>
  <c r="X130" i="4"/>
  <c r="T130" i="4"/>
  <c r="Q130" i="4"/>
  <c r="M130" i="4"/>
  <c r="J130" i="4"/>
  <c r="E130" i="4"/>
  <c r="D130" i="4"/>
  <c r="C130" i="4"/>
  <c r="B130" i="4"/>
  <c r="A130" i="4"/>
  <c r="AL129" i="4"/>
  <c r="AH129" i="4"/>
  <c r="AE129" i="4"/>
  <c r="D129" i="4"/>
  <c r="AA129" i="4"/>
  <c r="X129" i="4"/>
  <c r="C129" i="4"/>
  <c r="T129" i="4"/>
  <c r="Q129" i="4"/>
  <c r="B129" i="4"/>
  <c r="E129" i="4"/>
  <c r="A129" i="4"/>
  <c r="M129" i="4"/>
  <c r="J129" i="4"/>
  <c r="AL128" i="4"/>
  <c r="AH128" i="4"/>
  <c r="AE128" i="4"/>
  <c r="AA128" i="4"/>
  <c r="X128" i="4"/>
  <c r="C128" i="4"/>
  <c r="T128" i="4"/>
  <c r="Q128" i="4"/>
  <c r="M128" i="4"/>
  <c r="J128" i="4"/>
  <c r="E128" i="4"/>
  <c r="D128" i="4"/>
  <c r="B128" i="4"/>
  <c r="AL127" i="4"/>
  <c r="AH127" i="4"/>
  <c r="AE127" i="4"/>
  <c r="D127" i="4"/>
  <c r="AA127" i="4"/>
  <c r="X127" i="4"/>
  <c r="T127" i="4"/>
  <c r="Q127" i="4"/>
  <c r="B127" i="4"/>
  <c r="C127" i="4"/>
  <c r="E127" i="4"/>
  <c r="A127" i="4"/>
  <c r="M127" i="4"/>
  <c r="J127" i="4"/>
  <c r="AL126" i="4"/>
  <c r="AH126" i="4"/>
  <c r="AE126" i="4"/>
  <c r="AA126" i="4"/>
  <c r="X126" i="4"/>
  <c r="T126" i="4"/>
  <c r="Q126" i="4"/>
  <c r="M126" i="4"/>
  <c r="J126" i="4"/>
  <c r="E126" i="4"/>
  <c r="D126" i="4"/>
  <c r="C126" i="4"/>
  <c r="B126" i="4"/>
  <c r="A126" i="4"/>
  <c r="AL125" i="4"/>
  <c r="AH125" i="4"/>
  <c r="AE125" i="4"/>
  <c r="D125" i="4"/>
  <c r="AA125" i="4"/>
  <c r="X125" i="4"/>
  <c r="C125" i="4"/>
  <c r="T125" i="4"/>
  <c r="Q125" i="4"/>
  <c r="B125" i="4"/>
  <c r="E125" i="4"/>
  <c r="A125" i="4"/>
  <c r="M125" i="4"/>
  <c r="J125" i="4"/>
  <c r="AL124" i="4"/>
  <c r="AH124" i="4"/>
  <c r="AE124" i="4"/>
  <c r="AA124" i="4"/>
  <c r="X124" i="4"/>
  <c r="C124" i="4"/>
  <c r="T124" i="4"/>
  <c r="Q124" i="4"/>
  <c r="M124" i="4"/>
  <c r="J124" i="4"/>
  <c r="E124" i="4"/>
  <c r="D124" i="4"/>
  <c r="B124" i="4"/>
  <c r="A124" i="4"/>
  <c r="AL123" i="4"/>
  <c r="AH123" i="4"/>
  <c r="AE123" i="4"/>
  <c r="D123" i="4"/>
  <c r="AA123" i="4"/>
  <c r="X123" i="4"/>
  <c r="T123" i="4"/>
  <c r="Q123" i="4"/>
  <c r="B123" i="4"/>
  <c r="C123" i="4"/>
  <c r="E123" i="4"/>
  <c r="A123" i="4"/>
  <c r="M123" i="4"/>
  <c r="J123" i="4"/>
  <c r="AL122" i="4"/>
  <c r="AH122" i="4"/>
  <c r="AE122" i="4"/>
  <c r="AA122" i="4"/>
  <c r="X122" i="4"/>
  <c r="T122" i="4"/>
  <c r="Q122" i="4"/>
  <c r="M122" i="4"/>
  <c r="J122" i="4"/>
  <c r="E122" i="4"/>
  <c r="D122" i="4"/>
  <c r="C122" i="4"/>
  <c r="B122" i="4"/>
  <c r="A122" i="4"/>
  <c r="AL121" i="4"/>
  <c r="AH121" i="4"/>
  <c r="AE121" i="4"/>
  <c r="D121" i="4"/>
  <c r="AA121" i="4"/>
  <c r="X121" i="4"/>
  <c r="C121" i="4"/>
  <c r="T121" i="4"/>
  <c r="Q121" i="4"/>
  <c r="B121" i="4"/>
  <c r="E121" i="4"/>
  <c r="A121" i="4"/>
  <c r="M121" i="4"/>
  <c r="J121" i="4"/>
  <c r="AL120" i="4"/>
  <c r="AH120" i="4"/>
  <c r="AE120" i="4"/>
  <c r="AA120" i="4"/>
  <c r="X120" i="4"/>
  <c r="C120" i="4"/>
  <c r="T120" i="4"/>
  <c r="Q120" i="4"/>
  <c r="M120" i="4"/>
  <c r="J120" i="4"/>
  <c r="E120" i="4"/>
  <c r="D120" i="4"/>
  <c r="B120" i="4"/>
  <c r="AL119" i="4"/>
  <c r="AH119" i="4"/>
  <c r="AE119" i="4"/>
  <c r="D119" i="4"/>
  <c r="AA119" i="4"/>
  <c r="X119" i="4"/>
  <c r="T119" i="4"/>
  <c r="Q119" i="4"/>
  <c r="B119" i="4"/>
  <c r="C119" i="4"/>
  <c r="E119" i="4"/>
  <c r="A119" i="4"/>
  <c r="M119" i="4"/>
  <c r="J119" i="4"/>
  <c r="AL118" i="4"/>
  <c r="AH118" i="4"/>
  <c r="AE118" i="4"/>
  <c r="AA118" i="4"/>
  <c r="X118" i="4"/>
  <c r="T118" i="4"/>
  <c r="Q118" i="4"/>
  <c r="M118" i="4"/>
  <c r="J118" i="4"/>
  <c r="E118" i="4"/>
  <c r="D118" i="4"/>
  <c r="C118" i="4"/>
  <c r="B118" i="4"/>
  <c r="A118" i="4"/>
  <c r="AL117" i="4"/>
  <c r="AH117" i="4"/>
  <c r="AE117" i="4"/>
  <c r="D117" i="4"/>
  <c r="AA117" i="4"/>
  <c r="X117" i="4"/>
  <c r="C117" i="4"/>
  <c r="T117" i="4"/>
  <c r="Q117" i="4"/>
  <c r="B117" i="4"/>
  <c r="E117" i="4"/>
  <c r="A117" i="4"/>
  <c r="M117" i="4"/>
  <c r="J117" i="4"/>
  <c r="AL116" i="4"/>
  <c r="AH116" i="4"/>
  <c r="AE116" i="4"/>
  <c r="AA116" i="4"/>
  <c r="X116" i="4"/>
  <c r="C116" i="4"/>
  <c r="T116" i="4"/>
  <c r="Q116" i="4"/>
  <c r="M116" i="4"/>
  <c r="J116" i="4"/>
  <c r="E116" i="4"/>
  <c r="D116" i="4"/>
  <c r="B116" i="4"/>
  <c r="A116" i="4"/>
  <c r="AL115" i="4"/>
  <c r="AH115" i="4"/>
  <c r="AE115" i="4"/>
  <c r="D115" i="4"/>
  <c r="AA115" i="4"/>
  <c r="X115" i="4"/>
  <c r="T115" i="4"/>
  <c r="Q115" i="4"/>
  <c r="B115" i="4"/>
  <c r="C115" i="4"/>
  <c r="E115" i="4"/>
  <c r="A115" i="4"/>
  <c r="M115" i="4"/>
  <c r="J115" i="4"/>
  <c r="AL114" i="4"/>
  <c r="AH114" i="4"/>
  <c r="AE114" i="4"/>
  <c r="AA114" i="4"/>
  <c r="X114" i="4"/>
  <c r="T114" i="4"/>
  <c r="Q114" i="4"/>
  <c r="M114" i="4"/>
  <c r="J114" i="4"/>
  <c r="E114" i="4"/>
  <c r="D114" i="4"/>
  <c r="C114" i="4"/>
  <c r="B114" i="4"/>
  <c r="A114" i="4"/>
  <c r="AL113" i="4"/>
  <c r="AH113" i="4"/>
  <c r="AE113" i="4"/>
  <c r="D113" i="4"/>
  <c r="AA113" i="4"/>
  <c r="X113" i="4"/>
  <c r="C113" i="4"/>
  <c r="T113" i="4"/>
  <c r="Q113" i="4"/>
  <c r="B113" i="4"/>
  <c r="E113" i="4"/>
  <c r="A113" i="4"/>
  <c r="M113" i="4"/>
  <c r="J113" i="4"/>
  <c r="AL112" i="4"/>
  <c r="AH112" i="4"/>
  <c r="AE112" i="4"/>
  <c r="AA112" i="4"/>
  <c r="X112" i="4"/>
  <c r="C112" i="4"/>
  <c r="T112" i="4"/>
  <c r="Q112" i="4"/>
  <c r="M112" i="4"/>
  <c r="J112" i="4"/>
  <c r="E112" i="4"/>
  <c r="D112" i="4"/>
  <c r="B112" i="4"/>
  <c r="AL111" i="4"/>
  <c r="AH111" i="4"/>
  <c r="AE111" i="4"/>
  <c r="D111" i="4"/>
  <c r="AA111" i="4"/>
  <c r="X111" i="4"/>
  <c r="T111" i="4"/>
  <c r="Q111" i="4"/>
  <c r="B111" i="4"/>
  <c r="C111" i="4"/>
  <c r="E111" i="4"/>
  <c r="A111" i="4"/>
  <c r="M111" i="4"/>
  <c r="J111" i="4"/>
  <c r="AL110" i="4"/>
  <c r="AH110" i="4"/>
  <c r="AE110" i="4"/>
  <c r="AA110" i="4"/>
  <c r="X110" i="4"/>
  <c r="T110" i="4"/>
  <c r="Q110" i="4"/>
  <c r="M110" i="4"/>
  <c r="J110" i="4"/>
  <c r="E110" i="4"/>
  <c r="D110" i="4"/>
  <c r="C110" i="4"/>
  <c r="B110" i="4"/>
  <c r="A110" i="4"/>
  <c r="AL109" i="4"/>
  <c r="AH109" i="4"/>
  <c r="AE109" i="4"/>
  <c r="D109" i="4"/>
  <c r="AA109" i="4"/>
  <c r="X109" i="4"/>
  <c r="C109" i="4"/>
  <c r="T109" i="4"/>
  <c r="Q109" i="4"/>
  <c r="B109" i="4"/>
  <c r="E109" i="4"/>
  <c r="A109" i="4"/>
  <c r="M109" i="4"/>
  <c r="J109" i="4"/>
  <c r="AL108" i="4"/>
  <c r="AH108" i="4"/>
  <c r="AE108" i="4"/>
  <c r="AA108" i="4"/>
  <c r="X108" i="4"/>
  <c r="C108" i="4"/>
  <c r="T108" i="4"/>
  <c r="Q108" i="4"/>
  <c r="M108" i="4"/>
  <c r="J108" i="4"/>
  <c r="E108" i="4"/>
  <c r="D108" i="4"/>
  <c r="B108" i="4"/>
  <c r="A108" i="4"/>
  <c r="AL107" i="4"/>
  <c r="AH107" i="4"/>
  <c r="AE107" i="4"/>
  <c r="D107" i="4"/>
  <c r="AA107" i="4"/>
  <c r="X107" i="4"/>
  <c r="T107" i="4"/>
  <c r="Q107" i="4"/>
  <c r="B107" i="4"/>
  <c r="C107" i="4"/>
  <c r="E107" i="4"/>
  <c r="A107" i="4"/>
  <c r="M107" i="4"/>
  <c r="J107" i="4"/>
  <c r="AL106" i="4"/>
  <c r="AH106" i="4"/>
  <c r="AE106" i="4"/>
  <c r="AA106" i="4"/>
  <c r="X106" i="4"/>
  <c r="T106" i="4"/>
  <c r="Q106" i="4"/>
  <c r="M106" i="4"/>
  <c r="J106" i="4"/>
  <c r="E106" i="4"/>
  <c r="D106" i="4"/>
  <c r="C106" i="4"/>
  <c r="B106" i="4"/>
  <c r="A106" i="4"/>
  <c r="AL105" i="4"/>
  <c r="AH105" i="4"/>
  <c r="AE105" i="4"/>
  <c r="D105" i="4"/>
  <c r="AA105" i="4"/>
  <c r="X105" i="4"/>
  <c r="C105" i="4"/>
  <c r="T105" i="4"/>
  <c r="Q105" i="4"/>
  <c r="B105" i="4"/>
  <c r="E105" i="4"/>
  <c r="A105" i="4"/>
  <c r="M105" i="4"/>
  <c r="J105" i="4"/>
  <c r="AL104" i="4"/>
  <c r="AH104" i="4"/>
  <c r="AE104" i="4"/>
  <c r="AA104" i="4"/>
  <c r="X104" i="4"/>
  <c r="C104" i="4"/>
  <c r="T104" i="4"/>
  <c r="Q104" i="4"/>
  <c r="M104" i="4"/>
  <c r="J104" i="4"/>
  <c r="E104" i="4"/>
  <c r="D104" i="4"/>
  <c r="B104" i="4"/>
  <c r="AL103" i="4"/>
  <c r="AH103" i="4"/>
  <c r="AE103" i="4"/>
  <c r="D103" i="4"/>
  <c r="AA103" i="4"/>
  <c r="X103" i="4"/>
  <c r="T103" i="4"/>
  <c r="Q103" i="4"/>
  <c r="B103" i="4"/>
  <c r="C103" i="4"/>
  <c r="E103" i="4"/>
  <c r="A103" i="4"/>
  <c r="M103" i="4"/>
  <c r="J103" i="4"/>
  <c r="AL102" i="4"/>
  <c r="AH102" i="4"/>
  <c r="AE102" i="4"/>
  <c r="AA102" i="4"/>
  <c r="X102" i="4"/>
  <c r="T102" i="4"/>
  <c r="Q102" i="4"/>
  <c r="M102" i="4"/>
  <c r="J102" i="4"/>
  <c r="E102" i="4"/>
  <c r="D102" i="4"/>
  <c r="C102" i="4"/>
  <c r="B102" i="4"/>
  <c r="A102" i="4"/>
  <c r="AL101" i="4"/>
  <c r="AH101" i="4"/>
  <c r="AE101" i="4"/>
  <c r="D101" i="4"/>
  <c r="AA101" i="4"/>
  <c r="X101" i="4"/>
  <c r="C101" i="4"/>
  <c r="T101" i="4"/>
  <c r="Q101" i="4"/>
  <c r="B101" i="4"/>
  <c r="E101" i="4"/>
  <c r="A101" i="4"/>
  <c r="M101" i="4"/>
  <c r="J101" i="4"/>
  <c r="AL100" i="4"/>
  <c r="AH100" i="4"/>
  <c r="AE100" i="4"/>
  <c r="AA100" i="4"/>
  <c r="X100" i="4"/>
  <c r="C100" i="4"/>
  <c r="T100" i="4"/>
  <c r="Q100" i="4"/>
  <c r="M100" i="4"/>
  <c r="J100" i="4"/>
  <c r="E100" i="4"/>
  <c r="D100" i="4"/>
  <c r="B100" i="4"/>
  <c r="A100" i="4"/>
  <c r="AL99" i="4"/>
  <c r="AH99" i="4"/>
  <c r="AE99" i="4"/>
  <c r="D99" i="4"/>
  <c r="AA99" i="4"/>
  <c r="X99" i="4"/>
  <c r="T99" i="4"/>
  <c r="Q99" i="4"/>
  <c r="B99" i="4"/>
  <c r="C99" i="4"/>
  <c r="E99" i="4"/>
  <c r="A99" i="4"/>
  <c r="M99" i="4"/>
  <c r="J99" i="4"/>
  <c r="AL98" i="4"/>
  <c r="AH98" i="4"/>
  <c r="AE98" i="4"/>
  <c r="AA98" i="4"/>
  <c r="X98" i="4"/>
  <c r="T98" i="4"/>
  <c r="Q98" i="4"/>
  <c r="M98" i="4"/>
  <c r="J98" i="4"/>
  <c r="E98" i="4"/>
  <c r="D98" i="4"/>
  <c r="C98" i="4"/>
  <c r="B98" i="4"/>
  <c r="A98" i="4"/>
  <c r="AL97" i="4"/>
  <c r="AH97" i="4"/>
  <c r="AE97" i="4"/>
  <c r="D97" i="4"/>
  <c r="AA97" i="4"/>
  <c r="X97" i="4"/>
  <c r="C97" i="4"/>
  <c r="T97" i="4"/>
  <c r="Q97" i="4"/>
  <c r="B97" i="4"/>
  <c r="E97" i="4"/>
  <c r="A97" i="4"/>
  <c r="M97" i="4"/>
  <c r="J97" i="4"/>
  <c r="AL96" i="4"/>
  <c r="AH96" i="4"/>
  <c r="AE96" i="4"/>
  <c r="AA96" i="4"/>
  <c r="X96" i="4"/>
  <c r="C96" i="4"/>
  <c r="T96" i="4"/>
  <c r="Q96" i="4"/>
  <c r="M96" i="4"/>
  <c r="J96" i="4"/>
  <c r="E96" i="4"/>
  <c r="D96" i="4"/>
  <c r="B96" i="4"/>
  <c r="AL95" i="4"/>
  <c r="AH95" i="4"/>
  <c r="AE95" i="4"/>
  <c r="D95" i="4"/>
  <c r="AA95" i="4"/>
  <c r="X95" i="4"/>
  <c r="T95" i="4"/>
  <c r="Q95" i="4"/>
  <c r="B95" i="4"/>
  <c r="C95" i="4"/>
  <c r="E95" i="4"/>
  <c r="A95" i="4"/>
  <c r="M95" i="4"/>
  <c r="J95" i="4"/>
  <c r="AL94" i="4"/>
  <c r="AH94" i="4"/>
  <c r="AE94" i="4"/>
  <c r="AA94" i="4"/>
  <c r="X94" i="4"/>
  <c r="T94" i="4"/>
  <c r="Q94" i="4"/>
  <c r="M94" i="4"/>
  <c r="J94" i="4"/>
  <c r="E94" i="4"/>
  <c r="D94" i="4"/>
  <c r="C94" i="4"/>
  <c r="B94" i="4"/>
  <c r="A94" i="4"/>
  <c r="AL93" i="4"/>
  <c r="AH93" i="4"/>
  <c r="AE93" i="4"/>
  <c r="D93" i="4"/>
  <c r="AA93" i="4"/>
  <c r="X93" i="4"/>
  <c r="C93" i="4"/>
  <c r="T93" i="4"/>
  <c r="Q93" i="4"/>
  <c r="B93" i="4"/>
  <c r="E93" i="4"/>
  <c r="A93" i="4"/>
  <c r="M93" i="4"/>
  <c r="J93" i="4"/>
  <c r="AL92" i="4"/>
  <c r="AH92" i="4"/>
  <c r="AE92" i="4"/>
  <c r="AA92" i="4"/>
  <c r="X92" i="4"/>
  <c r="C92" i="4"/>
  <c r="T92" i="4"/>
  <c r="Q92" i="4"/>
  <c r="M92" i="4"/>
  <c r="J92" i="4"/>
  <c r="E92" i="4"/>
  <c r="D92" i="4"/>
  <c r="B92" i="4"/>
  <c r="A92" i="4"/>
  <c r="AL91" i="4"/>
  <c r="AH91" i="4"/>
  <c r="AE91" i="4"/>
  <c r="D91" i="4"/>
  <c r="AA91" i="4"/>
  <c r="X91" i="4"/>
  <c r="T91" i="4"/>
  <c r="Q91" i="4"/>
  <c r="B91" i="4"/>
  <c r="C91" i="4"/>
  <c r="E91" i="4"/>
  <c r="A91" i="4"/>
  <c r="M91" i="4"/>
  <c r="J91" i="4"/>
  <c r="AL90" i="4"/>
  <c r="AH90" i="4"/>
  <c r="AE90" i="4"/>
  <c r="AA90" i="4"/>
  <c r="X90" i="4"/>
  <c r="T90" i="4"/>
  <c r="Q90" i="4"/>
  <c r="M90" i="4"/>
  <c r="J90" i="4"/>
  <c r="E90" i="4"/>
  <c r="D90" i="4"/>
  <c r="C90" i="4"/>
  <c r="B90" i="4"/>
  <c r="A90" i="4"/>
  <c r="AL89" i="4"/>
  <c r="AH89" i="4"/>
  <c r="AE89" i="4"/>
  <c r="D89" i="4"/>
  <c r="AA89" i="4"/>
  <c r="X89" i="4"/>
  <c r="C89" i="4"/>
  <c r="T89" i="4"/>
  <c r="Q89" i="4"/>
  <c r="B89" i="4"/>
  <c r="E89" i="4"/>
  <c r="A89" i="4"/>
  <c r="M89" i="4"/>
  <c r="J89" i="4"/>
  <c r="AL88" i="4"/>
  <c r="AH88" i="4"/>
  <c r="AE88" i="4"/>
  <c r="AA88" i="4"/>
  <c r="X88" i="4"/>
  <c r="C88" i="4"/>
  <c r="T88" i="4"/>
  <c r="Q88" i="4"/>
  <c r="M88" i="4"/>
  <c r="J88" i="4"/>
  <c r="E88" i="4"/>
  <c r="D88" i="4"/>
  <c r="B88" i="4"/>
  <c r="AL87" i="4"/>
  <c r="AH87" i="4"/>
  <c r="AE87" i="4"/>
  <c r="D87" i="4"/>
  <c r="AA87" i="4"/>
  <c r="X87" i="4"/>
  <c r="T87" i="4"/>
  <c r="Q87" i="4"/>
  <c r="B87" i="4"/>
  <c r="C87" i="4"/>
  <c r="E87" i="4"/>
  <c r="A87" i="4"/>
  <c r="M87" i="4"/>
  <c r="J87" i="4"/>
  <c r="AL86" i="4"/>
  <c r="AH86" i="4"/>
  <c r="AE86" i="4"/>
  <c r="AA86" i="4"/>
  <c r="X86" i="4"/>
  <c r="T86" i="4"/>
  <c r="Q86" i="4"/>
  <c r="M86" i="4"/>
  <c r="J86" i="4"/>
  <c r="E86" i="4"/>
  <c r="D86" i="4"/>
  <c r="C86" i="4"/>
  <c r="B86" i="4"/>
  <c r="A86" i="4"/>
  <c r="AL85" i="4"/>
  <c r="AH85" i="4"/>
  <c r="AE85" i="4"/>
  <c r="D85" i="4"/>
  <c r="AA85" i="4"/>
  <c r="X85" i="4"/>
  <c r="C85" i="4"/>
  <c r="T85" i="4"/>
  <c r="Q85" i="4"/>
  <c r="B85" i="4"/>
  <c r="E85" i="4"/>
  <c r="A85" i="4"/>
  <c r="M85" i="4"/>
  <c r="J85" i="4"/>
  <c r="AL84" i="4"/>
  <c r="AH84" i="4"/>
  <c r="AE84" i="4"/>
  <c r="AA84" i="4"/>
  <c r="X84" i="4"/>
  <c r="C84" i="4"/>
  <c r="T84" i="4"/>
  <c r="Q84" i="4"/>
  <c r="M84" i="4"/>
  <c r="J84" i="4"/>
  <c r="E84" i="4"/>
  <c r="D84" i="4"/>
  <c r="B84" i="4"/>
  <c r="A84" i="4"/>
  <c r="AL83" i="4"/>
  <c r="AH83" i="4"/>
  <c r="AE83" i="4"/>
  <c r="D83" i="4"/>
  <c r="AA83" i="4"/>
  <c r="X83" i="4"/>
  <c r="T83" i="4"/>
  <c r="Q83" i="4"/>
  <c r="B83" i="4"/>
  <c r="C83" i="4"/>
  <c r="E83" i="4"/>
  <c r="A83" i="4"/>
  <c r="M83" i="4"/>
  <c r="J83" i="4"/>
  <c r="AL82" i="4"/>
  <c r="AH82" i="4"/>
  <c r="AE82" i="4"/>
  <c r="AA82" i="4"/>
  <c r="X82" i="4"/>
  <c r="T82" i="4"/>
  <c r="Q82" i="4"/>
  <c r="M82" i="4"/>
  <c r="J82" i="4"/>
  <c r="E82" i="4"/>
  <c r="D82" i="4"/>
  <c r="C82" i="4"/>
  <c r="B82" i="4"/>
  <c r="A82" i="4"/>
  <c r="AL81" i="4"/>
  <c r="AH81" i="4"/>
  <c r="AE81" i="4"/>
  <c r="D81" i="4"/>
  <c r="AA81" i="4"/>
  <c r="X81" i="4"/>
  <c r="C81" i="4"/>
  <c r="T81" i="4"/>
  <c r="Q81" i="4"/>
  <c r="B81" i="4"/>
  <c r="E81" i="4"/>
  <c r="A81" i="4"/>
  <c r="M81" i="4"/>
  <c r="J81" i="4"/>
  <c r="AL80" i="4"/>
  <c r="AH80" i="4"/>
  <c r="AE80" i="4"/>
  <c r="AA80" i="4"/>
  <c r="X80" i="4"/>
  <c r="C80" i="4"/>
  <c r="T80" i="4"/>
  <c r="Q80" i="4"/>
  <c r="M80" i="4"/>
  <c r="J80" i="4"/>
  <c r="E80" i="4"/>
  <c r="D80" i="4"/>
  <c r="B80" i="4"/>
  <c r="AL79" i="4"/>
  <c r="AH79" i="4"/>
  <c r="AE79" i="4"/>
  <c r="D79" i="4"/>
  <c r="AA79" i="4"/>
  <c r="X79" i="4"/>
  <c r="T79" i="4"/>
  <c r="Q79" i="4"/>
  <c r="B79" i="4"/>
  <c r="C79" i="4"/>
  <c r="E79" i="4"/>
  <c r="A79" i="4"/>
  <c r="M79" i="4"/>
  <c r="J79" i="4"/>
  <c r="AL78" i="4"/>
  <c r="AH78" i="4"/>
  <c r="AE78" i="4"/>
  <c r="AA78" i="4"/>
  <c r="X78" i="4"/>
  <c r="T78" i="4"/>
  <c r="Q78" i="4"/>
  <c r="M78" i="4"/>
  <c r="J78" i="4"/>
  <c r="E78" i="4"/>
  <c r="D78" i="4"/>
  <c r="C78" i="4"/>
  <c r="B78" i="4"/>
  <c r="A78" i="4"/>
  <c r="AL77" i="4"/>
  <c r="AH77" i="4"/>
  <c r="AE77" i="4"/>
  <c r="D77" i="4"/>
  <c r="AA77" i="4"/>
  <c r="X77" i="4"/>
  <c r="C77" i="4"/>
  <c r="T77" i="4"/>
  <c r="Q77" i="4"/>
  <c r="B77" i="4"/>
  <c r="E77" i="4"/>
  <c r="A77" i="4"/>
  <c r="M77" i="4"/>
  <c r="J77" i="4"/>
  <c r="AL76" i="4"/>
  <c r="AH76" i="4"/>
  <c r="AE76" i="4"/>
  <c r="AA76" i="4"/>
  <c r="X76" i="4"/>
  <c r="C76" i="4"/>
  <c r="T76" i="4"/>
  <c r="Q76" i="4"/>
  <c r="M76" i="4"/>
  <c r="J76" i="4"/>
  <c r="E76" i="4"/>
  <c r="D76" i="4"/>
  <c r="B76" i="4"/>
  <c r="A76" i="4"/>
  <c r="AL75" i="4"/>
  <c r="AH75" i="4"/>
  <c r="AE75" i="4"/>
  <c r="D75" i="4"/>
  <c r="AA75" i="4"/>
  <c r="X75" i="4"/>
  <c r="T75" i="4"/>
  <c r="Q75" i="4"/>
  <c r="B75" i="4"/>
  <c r="C75" i="4"/>
  <c r="E75" i="4"/>
  <c r="A75" i="4"/>
  <c r="M75" i="4"/>
  <c r="J75" i="4"/>
  <c r="AL74" i="4"/>
  <c r="AH74" i="4"/>
  <c r="AE74" i="4"/>
  <c r="AA74" i="4"/>
  <c r="X74" i="4"/>
  <c r="T74" i="4"/>
  <c r="Q74" i="4"/>
  <c r="M74" i="4"/>
  <c r="J74" i="4"/>
  <c r="E74" i="4"/>
  <c r="D74" i="4"/>
  <c r="C74" i="4"/>
  <c r="B74" i="4"/>
  <c r="A74" i="4"/>
  <c r="AL73" i="4"/>
  <c r="AH73" i="4"/>
  <c r="AE73" i="4"/>
  <c r="D73" i="4"/>
  <c r="AA73" i="4"/>
  <c r="X73" i="4"/>
  <c r="C73" i="4"/>
  <c r="T73" i="4"/>
  <c r="Q73" i="4"/>
  <c r="B73" i="4"/>
  <c r="E73" i="4"/>
  <c r="A73" i="4"/>
  <c r="M73" i="4"/>
  <c r="J73" i="4"/>
  <c r="AL72" i="4"/>
  <c r="AH72" i="4"/>
  <c r="AE72" i="4"/>
  <c r="AA72" i="4"/>
  <c r="X72" i="4"/>
  <c r="C72" i="4"/>
  <c r="T72" i="4"/>
  <c r="Q72" i="4"/>
  <c r="M72" i="4"/>
  <c r="J72" i="4"/>
  <c r="E72" i="4"/>
  <c r="D72" i="4"/>
  <c r="B72" i="4"/>
  <c r="AL71" i="4"/>
  <c r="AH71" i="4"/>
  <c r="AE71" i="4"/>
  <c r="D71" i="4"/>
  <c r="AA71" i="4"/>
  <c r="X71" i="4"/>
  <c r="T71" i="4"/>
  <c r="Q71" i="4"/>
  <c r="B71" i="4"/>
  <c r="C71" i="4"/>
  <c r="E71" i="4"/>
  <c r="A71" i="4"/>
  <c r="M71" i="4"/>
  <c r="J71" i="4"/>
  <c r="AL70" i="4"/>
  <c r="AH70" i="4"/>
  <c r="AE70" i="4"/>
  <c r="AA70" i="4"/>
  <c r="X70" i="4"/>
  <c r="T70" i="4"/>
  <c r="Q70" i="4"/>
  <c r="M70" i="4"/>
  <c r="J70" i="4"/>
  <c r="E70" i="4"/>
  <c r="D70" i="4"/>
  <c r="C70" i="4"/>
  <c r="B70" i="4"/>
  <c r="A70" i="4"/>
  <c r="AL69" i="4"/>
  <c r="AH69" i="4"/>
  <c r="AE69" i="4"/>
  <c r="D69" i="4"/>
  <c r="AA69" i="4"/>
  <c r="X69" i="4"/>
  <c r="T69" i="4"/>
  <c r="Q69" i="4"/>
  <c r="B69" i="4"/>
  <c r="M69" i="4"/>
  <c r="J69" i="4"/>
  <c r="E69" i="4"/>
  <c r="C69" i="4"/>
  <c r="A69" i="4"/>
  <c r="AL68" i="4"/>
  <c r="AH68" i="4"/>
  <c r="AE68" i="4"/>
  <c r="AA68" i="4"/>
  <c r="X68" i="4"/>
  <c r="C68" i="4"/>
  <c r="T68" i="4"/>
  <c r="Q68" i="4"/>
  <c r="M68" i="4"/>
  <c r="J68" i="4"/>
  <c r="E68" i="4"/>
  <c r="D68" i="4"/>
  <c r="B68" i="4"/>
  <c r="AL67" i="4"/>
  <c r="AH67" i="4"/>
  <c r="AE67" i="4"/>
  <c r="D67" i="4"/>
  <c r="AA67" i="4"/>
  <c r="X67" i="4"/>
  <c r="C67" i="4"/>
  <c r="T67" i="4"/>
  <c r="Q67" i="4"/>
  <c r="B67" i="4"/>
  <c r="E67" i="4"/>
  <c r="A67" i="4"/>
  <c r="M67" i="4"/>
  <c r="J67" i="4"/>
  <c r="AL66" i="4"/>
  <c r="AH66" i="4"/>
  <c r="AE66" i="4"/>
  <c r="AA66" i="4"/>
  <c r="X66" i="4"/>
  <c r="T66" i="4"/>
  <c r="Q66" i="4"/>
  <c r="M66" i="4"/>
  <c r="J66" i="4"/>
  <c r="E66" i="4"/>
  <c r="D66" i="4"/>
  <c r="C66" i="4"/>
  <c r="B66" i="4"/>
  <c r="A66" i="4"/>
  <c r="AL65" i="4"/>
  <c r="AH65" i="4"/>
  <c r="AE65" i="4"/>
  <c r="AA65" i="4"/>
  <c r="X65" i="4"/>
  <c r="T65" i="4"/>
  <c r="Q65" i="4"/>
  <c r="M65" i="4"/>
  <c r="J65" i="4"/>
  <c r="E65" i="4"/>
  <c r="D65" i="4"/>
  <c r="C65" i="4"/>
  <c r="B65" i="4"/>
  <c r="A65" i="4"/>
  <c r="AL64" i="4"/>
  <c r="AH64" i="4"/>
  <c r="AE64" i="4"/>
  <c r="AA64" i="4"/>
  <c r="X64" i="4"/>
  <c r="C64" i="4"/>
  <c r="T64" i="4"/>
  <c r="Q64" i="4"/>
  <c r="M64" i="4"/>
  <c r="J64" i="4"/>
  <c r="E64" i="4"/>
  <c r="D64" i="4"/>
  <c r="B64" i="4"/>
  <c r="A64" i="4"/>
  <c r="AL63" i="4"/>
  <c r="AH63" i="4"/>
  <c r="AE63" i="4"/>
  <c r="AA63" i="4"/>
  <c r="X63" i="4"/>
  <c r="C63" i="4"/>
  <c r="T63" i="4"/>
  <c r="Q63" i="4"/>
  <c r="B63" i="4"/>
  <c r="D63" i="4"/>
  <c r="E63" i="4"/>
  <c r="A63" i="4"/>
  <c r="M63" i="4"/>
  <c r="J63" i="4"/>
  <c r="AL62" i="4"/>
  <c r="AH62" i="4"/>
  <c r="AE62" i="4"/>
  <c r="AA62" i="4"/>
  <c r="X62" i="4"/>
  <c r="T62" i="4"/>
  <c r="Q62" i="4"/>
  <c r="M62" i="4"/>
  <c r="J62" i="4"/>
  <c r="E62" i="4"/>
  <c r="D62" i="4"/>
  <c r="C62" i="4"/>
  <c r="B62" i="4"/>
  <c r="A62" i="4"/>
  <c r="AL61" i="4"/>
  <c r="AH61" i="4"/>
  <c r="AE61" i="4"/>
  <c r="AA61" i="4"/>
  <c r="X61" i="4"/>
  <c r="T61" i="4"/>
  <c r="Q61" i="4"/>
  <c r="M61" i="4"/>
  <c r="J61" i="4"/>
  <c r="E61" i="4"/>
  <c r="D61" i="4"/>
  <c r="C61" i="4"/>
  <c r="B61" i="4"/>
  <c r="A61" i="4"/>
  <c r="AL60" i="4"/>
  <c r="AH60" i="4"/>
  <c r="AE60" i="4"/>
  <c r="D60" i="4"/>
  <c r="AA60" i="4"/>
  <c r="X60" i="4"/>
  <c r="C60" i="4"/>
  <c r="T60" i="4"/>
  <c r="Q60" i="4"/>
  <c r="M60" i="4"/>
  <c r="J60" i="4"/>
  <c r="E60" i="4"/>
  <c r="B60" i="4"/>
  <c r="AL59" i="4"/>
  <c r="AH59" i="4"/>
  <c r="AE59" i="4"/>
  <c r="AA59" i="4"/>
  <c r="X59" i="4"/>
  <c r="C59" i="4"/>
  <c r="T59" i="4"/>
  <c r="Q59" i="4"/>
  <c r="B59" i="4"/>
  <c r="D59" i="4"/>
  <c r="E59" i="4"/>
  <c r="A59" i="4"/>
  <c r="M59" i="4"/>
  <c r="J59" i="4"/>
  <c r="AL58" i="4"/>
  <c r="AH58" i="4"/>
  <c r="AE58" i="4"/>
  <c r="AA58" i="4"/>
  <c r="X58" i="4"/>
  <c r="T58" i="4"/>
  <c r="Q58" i="4"/>
  <c r="M58" i="4"/>
  <c r="J58" i="4"/>
  <c r="E58" i="4"/>
  <c r="D58" i="4"/>
  <c r="C58" i="4"/>
  <c r="B58" i="4"/>
  <c r="A58" i="4"/>
  <c r="AL57" i="4"/>
  <c r="AH57" i="4"/>
  <c r="AE57" i="4"/>
  <c r="AA57" i="4"/>
  <c r="X57" i="4"/>
  <c r="T57" i="4"/>
  <c r="Q57" i="4"/>
  <c r="M57" i="4"/>
  <c r="J57" i="4"/>
  <c r="E57" i="4"/>
  <c r="D57" i="4"/>
  <c r="C57" i="4"/>
  <c r="B57" i="4"/>
  <c r="A57" i="4"/>
  <c r="AL56" i="4"/>
  <c r="AH56" i="4"/>
  <c r="AE56" i="4"/>
  <c r="D56" i="4"/>
  <c r="AA56" i="4"/>
  <c r="X56" i="4"/>
  <c r="C56" i="4"/>
  <c r="T56" i="4"/>
  <c r="Q56" i="4"/>
  <c r="M56" i="4"/>
  <c r="J56" i="4"/>
  <c r="E56" i="4"/>
  <c r="B56" i="4"/>
  <c r="AL55" i="4"/>
  <c r="AH55" i="4"/>
  <c r="AE55" i="4"/>
  <c r="AA55" i="4"/>
  <c r="X55" i="4"/>
  <c r="C55" i="4"/>
  <c r="T55" i="4"/>
  <c r="Q55" i="4"/>
  <c r="B55" i="4"/>
  <c r="D55" i="4"/>
  <c r="E55" i="4"/>
  <c r="A55" i="4"/>
  <c r="M55" i="4"/>
  <c r="J55" i="4"/>
  <c r="AL54" i="4"/>
  <c r="AH54" i="4"/>
  <c r="AE54" i="4"/>
  <c r="AA54" i="4"/>
  <c r="X54" i="4"/>
  <c r="T54" i="4"/>
  <c r="Q54" i="4"/>
  <c r="M54" i="4"/>
  <c r="J54" i="4"/>
  <c r="E54" i="4"/>
  <c r="D54" i="4"/>
  <c r="C54" i="4"/>
  <c r="B54" i="4"/>
  <c r="A54" i="4"/>
  <c r="AL53" i="4"/>
  <c r="AH53" i="4"/>
  <c r="AE53" i="4"/>
  <c r="AA53" i="4"/>
  <c r="X53" i="4"/>
  <c r="T53" i="4"/>
  <c r="Q53" i="4"/>
  <c r="M53" i="4"/>
  <c r="J53" i="4"/>
  <c r="E53" i="4"/>
  <c r="D53" i="4"/>
  <c r="C53" i="4"/>
  <c r="B53" i="4"/>
  <c r="A53" i="4"/>
  <c r="AL52" i="4"/>
  <c r="AH52" i="4"/>
  <c r="AE52" i="4"/>
  <c r="D52" i="4"/>
  <c r="AA52" i="4"/>
  <c r="X52" i="4"/>
  <c r="C52" i="4"/>
  <c r="T52" i="4"/>
  <c r="Q52" i="4"/>
  <c r="M52" i="4"/>
  <c r="J52" i="4"/>
  <c r="E52" i="4"/>
  <c r="B52" i="4"/>
  <c r="AL51" i="4"/>
  <c r="AH51" i="4"/>
  <c r="AE51" i="4"/>
  <c r="AA51" i="4"/>
  <c r="X51" i="4"/>
  <c r="C51" i="4"/>
  <c r="T51" i="4"/>
  <c r="Q51" i="4"/>
  <c r="B51" i="4"/>
  <c r="D51" i="4"/>
  <c r="E51" i="4"/>
  <c r="A51" i="4"/>
  <c r="M51" i="4"/>
  <c r="J51" i="4"/>
  <c r="AL50" i="4"/>
  <c r="AH50" i="4"/>
  <c r="AE50" i="4"/>
  <c r="AA50" i="4"/>
  <c r="X50" i="4"/>
  <c r="T50" i="4"/>
  <c r="Q50" i="4"/>
  <c r="M50" i="4"/>
  <c r="J50" i="4"/>
  <c r="E50" i="4"/>
  <c r="D50" i="4"/>
  <c r="C50" i="4"/>
  <c r="B50" i="4"/>
  <c r="A50" i="4"/>
  <c r="AL49" i="4"/>
  <c r="AH49" i="4"/>
  <c r="AE49" i="4"/>
  <c r="AA49" i="4"/>
  <c r="X49" i="4"/>
  <c r="T49" i="4"/>
  <c r="Q49" i="4"/>
  <c r="M49" i="4"/>
  <c r="J49" i="4"/>
  <c r="E49" i="4"/>
  <c r="D49" i="4"/>
  <c r="C49" i="4"/>
  <c r="B49" i="4"/>
  <c r="A49" i="4"/>
  <c r="AL48" i="4"/>
  <c r="AH48" i="4"/>
  <c r="AE48" i="4"/>
  <c r="D48" i="4"/>
  <c r="AA48" i="4"/>
  <c r="X48" i="4"/>
  <c r="C48" i="4"/>
  <c r="T48" i="4"/>
  <c r="Q48" i="4"/>
  <c r="M48" i="4"/>
  <c r="J48" i="4"/>
  <c r="E48" i="4"/>
  <c r="B48" i="4"/>
  <c r="AL47" i="4"/>
  <c r="AH47" i="4"/>
  <c r="AE47" i="4"/>
  <c r="AA47" i="4"/>
  <c r="X47" i="4"/>
  <c r="C47" i="4"/>
  <c r="T47" i="4"/>
  <c r="Q47" i="4"/>
  <c r="B47" i="4"/>
  <c r="D47" i="4"/>
  <c r="E47" i="4"/>
  <c r="A47" i="4"/>
  <c r="M47" i="4"/>
  <c r="J47" i="4"/>
  <c r="AL46" i="4"/>
  <c r="AH46" i="4"/>
  <c r="AE46" i="4"/>
  <c r="AA46" i="4"/>
  <c r="X46" i="4"/>
  <c r="T46" i="4"/>
  <c r="Q46" i="4"/>
  <c r="M46" i="4"/>
  <c r="J46" i="4"/>
  <c r="E46" i="4"/>
  <c r="D46" i="4"/>
  <c r="C46" i="4"/>
  <c r="B46" i="4"/>
  <c r="A46" i="4"/>
  <c r="AL45" i="4"/>
  <c r="AH45" i="4"/>
  <c r="AE45" i="4"/>
  <c r="AA45" i="4"/>
  <c r="X45" i="4"/>
  <c r="T45" i="4"/>
  <c r="Q45" i="4"/>
  <c r="M45" i="4"/>
  <c r="J45" i="4"/>
  <c r="E45" i="4"/>
  <c r="D45" i="4"/>
  <c r="C45" i="4"/>
  <c r="B45" i="4"/>
  <c r="A45" i="4"/>
  <c r="AL44" i="4"/>
  <c r="AH44" i="4"/>
  <c r="AE44" i="4"/>
  <c r="D44" i="4"/>
  <c r="AA44" i="4"/>
  <c r="X44" i="4"/>
  <c r="C44" i="4"/>
  <c r="T44" i="4"/>
  <c r="Q44" i="4"/>
  <c r="M44" i="4"/>
  <c r="J44" i="4"/>
  <c r="E44" i="4"/>
  <c r="B44" i="4"/>
  <c r="AL43" i="4"/>
  <c r="AH43" i="4"/>
  <c r="AE43" i="4"/>
  <c r="AA43" i="4"/>
  <c r="X43" i="4"/>
  <c r="C43" i="4"/>
  <c r="T43" i="4"/>
  <c r="Q43" i="4"/>
  <c r="B43" i="4"/>
  <c r="D43" i="4"/>
  <c r="E43" i="4"/>
  <c r="A43" i="4"/>
  <c r="M43" i="4"/>
  <c r="J43" i="4"/>
  <c r="AL42" i="4"/>
  <c r="AH42" i="4"/>
  <c r="AE42" i="4"/>
  <c r="AA42" i="4"/>
  <c r="X42" i="4"/>
  <c r="T42" i="4"/>
  <c r="Q42" i="4"/>
  <c r="M42" i="4"/>
  <c r="J42" i="4"/>
  <c r="E42" i="4"/>
  <c r="D42" i="4"/>
  <c r="C42" i="4"/>
  <c r="B42" i="4"/>
  <c r="A42" i="4"/>
  <c r="AL41" i="4"/>
  <c r="AH41" i="4"/>
  <c r="AE41" i="4"/>
  <c r="AA41" i="4"/>
  <c r="X41" i="4"/>
  <c r="T41" i="4"/>
  <c r="Q41" i="4"/>
  <c r="M41" i="4"/>
  <c r="J41" i="4"/>
  <c r="E41" i="4"/>
  <c r="D41" i="4"/>
  <c r="C41" i="4"/>
  <c r="B41" i="4"/>
  <c r="A41" i="4"/>
  <c r="AL40" i="4"/>
  <c r="AH40" i="4"/>
  <c r="AE40" i="4"/>
  <c r="D40" i="4"/>
  <c r="AA40" i="4"/>
  <c r="X40" i="4"/>
  <c r="C40" i="4"/>
  <c r="T40" i="4"/>
  <c r="Q40" i="4"/>
  <c r="M40" i="4"/>
  <c r="J40" i="4"/>
  <c r="E40" i="4"/>
  <c r="B40" i="4"/>
  <c r="AL39" i="4"/>
  <c r="AH39" i="4"/>
  <c r="AE39" i="4"/>
  <c r="AA39" i="4"/>
  <c r="X39" i="4"/>
  <c r="C39" i="4"/>
  <c r="T39" i="4"/>
  <c r="Q39" i="4"/>
  <c r="B39" i="4"/>
  <c r="D39" i="4"/>
  <c r="E39" i="4"/>
  <c r="A39" i="4"/>
  <c r="M39" i="4"/>
  <c r="J39" i="4"/>
  <c r="AL38" i="4"/>
  <c r="AH38" i="4"/>
  <c r="AE38" i="4"/>
  <c r="AA38" i="4"/>
  <c r="X38" i="4"/>
  <c r="T38" i="4"/>
  <c r="Q38" i="4"/>
  <c r="M38" i="4"/>
  <c r="J38" i="4"/>
  <c r="E38" i="4"/>
  <c r="D38" i="4"/>
  <c r="C38" i="4"/>
  <c r="B38" i="4"/>
  <c r="A38" i="4"/>
  <c r="AL37" i="4"/>
  <c r="AH37" i="4"/>
  <c r="AE37" i="4"/>
  <c r="AA37" i="4"/>
  <c r="X37" i="4"/>
  <c r="T37" i="4"/>
  <c r="Q37" i="4"/>
  <c r="M37" i="4"/>
  <c r="J37" i="4"/>
  <c r="E37" i="4"/>
  <c r="D37" i="4"/>
  <c r="C37" i="4"/>
  <c r="B37" i="4"/>
  <c r="A37" i="4"/>
  <c r="AL36" i="4"/>
  <c r="AH36" i="4"/>
  <c r="AE36" i="4"/>
  <c r="D36" i="4"/>
  <c r="AA36" i="4"/>
  <c r="X36" i="4"/>
  <c r="C36" i="4"/>
  <c r="T36" i="4"/>
  <c r="Q36" i="4"/>
  <c r="M36" i="4"/>
  <c r="J36" i="4"/>
  <c r="E36" i="4"/>
  <c r="B36" i="4"/>
  <c r="AL35" i="4"/>
  <c r="AH35" i="4"/>
  <c r="AE35" i="4"/>
  <c r="AA35" i="4"/>
  <c r="X35" i="4"/>
  <c r="C35" i="4"/>
  <c r="T35" i="4"/>
  <c r="Q35" i="4"/>
  <c r="B35" i="4"/>
  <c r="D35" i="4"/>
  <c r="E35" i="4"/>
  <c r="A35" i="4"/>
  <c r="M35" i="4"/>
  <c r="J35" i="4"/>
  <c r="AL34" i="4"/>
  <c r="AH34" i="4"/>
  <c r="AE34" i="4"/>
  <c r="AA34" i="4"/>
  <c r="X34" i="4"/>
  <c r="T34" i="4"/>
  <c r="Q34" i="4"/>
  <c r="M34" i="4"/>
  <c r="J34" i="4"/>
  <c r="E34" i="4"/>
  <c r="D34" i="4"/>
  <c r="C34" i="4"/>
  <c r="B34" i="4"/>
  <c r="A34" i="4"/>
  <c r="AL33" i="4"/>
  <c r="AH33" i="4"/>
  <c r="AE33" i="4"/>
  <c r="AA33" i="4"/>
  <c r="X33" i="4"/>
  <c r="T33" i="4"/>
  <c r="Q33" i="4"/>
  <c r="M33" i="4"/>
  <c r="J33" i="4"/>
  <c r="E33" i="4"/>
  <c r="D33" i="4"/>
  <c r="C33" i="4"/>
  <c r="B33" i="4"/>
  <c r="A33" i="4"/>
  <c r="AL32" i="4"/>
  <c r="AH32" i="4"/>
  <c r="AE32" i="4"/>
  <c r="D32" i="4"/>
  <c r="AA32" i="4"/>
  <c r="X32" i="4"/>
  <c r="C32" i="4"/>
  <c r="T32" i="4"/>
  <c r="Q32" i="4"/>
  <c r="M32" i="4"/>
  <c r="J32" i="4"/>
  <c r="E32" i="4"/>
  <c r="B32" i="4"/>
  <c r="AL31" i="4"/>
  <c r="AH31" i="4"/>
  <c r="AE31" i="4"/>
  <c r="AA31" i="4"/>
  <c r="X31" i="4"/>
  <c r="C31" i="4"/>
  <c r="T31" i="4"/>
  <c r="Q31" i="4"/>
  <c r="B31" i="4"/>
  <c r="D31" i="4"/>
  <c r="E31" i="4"/>
  <c r="A31" i="4"/>
  <c r="M31" i="4"/>
  <c r="J31" i="4"/>
  <c r="AL30" i="4"/>
  <c r="AH30" i="4"/>
  <c r="AE30" i="4"/>
  <c r="AA30" i="4"/>
  <c r="X30" i="4"/>
  <c r="T30" i="4"/>
  <c r="Q30" i="4"/>
  <c r="M30" i="4"/>
  <c r="J30" i="4"/>
  <c r="E30" i="4"/>
  <c r="D30" i="4"/>
  <c r="C30" i="4"/>
  <c r="B30" i="4"/>
  <c r="A30" i="4"/>
  <c r="AL29" i="4"/>
  <c r="AH29" i="4"/>
  <c r="AE29" i="4"/>
  <c r="AA29" i="4"/>
  <c r="X29" i="4"/>
  <c r="T29" i="4"/>
  <c r="Q29" i="4"/>
  <c r="M29" i="4"/>
  <c r="J29" i="4"/>
  <c r="E29" i="4"/>
  <c r="D29" i="4"/>
  <c r="C29" i="4"/>
  <c r="B29" i="4"/>
  <c r="A29" i="4"/>
  <c r="AL28" i="4"/>
  <c r="AH28" i="4"/>
  <c r="AE28" i="4"/>
  <c r="D28" i="4"/>
  <c r="AA28" i="4"/>
  <c r="X28" i="4"/>
  <c r="C28" i="4"/>
  <c r="T28" i="4"/>
  <c r="Q28" i="4"/>
  <c r="M28" i="4"/>
  <c r="J28" i="4"/>
  <c r="E28" i="4"/>
  <c r="B28" i="4"/>
  <c r="AL27" i="4"/>
  <c r="AH27" i="4"/>
  <c r="AE27" i="4"/>
  <c r="AA27" i="4"/>
  <c r="X27" i="4"/>
  <c r="C27" i="4"/>
  <c r="T27" i="4"/>
  <c r="Q27" i="4"/>
  <c r="B27" i="4"/>
  <c r="D27" i="4"/>
  <c r="E27" i="4"/>
  <c r="A27" i="4"/>
  <c r="M27" i="4"/>
  <c r="J27" i="4"/>
  <c r="AL26" i="4"/>
  <c r="AH26" i="4"/>
  <c r="AE26" i="4"/>
  <c r="AA26" i="4"/>
  <c r="X26" i="4"/>
  <c r="T26" i="4"/>
  <c r="Q26" i="4"/>
  <c r="M26" i="4"/>
  <c r="J26" i="4"/>
  <c r="E26" i="4"/>
  <c r="D26" i="4"/>
  <c r="C26" i="4"/>
  <c r="B26" i="4"/>
  <c r="A26" i="4"/>
  <c r="AL25" i="4"/>
  <c r="AH25" i="4"/>
  <c r="AE25" i="4"/>
  <c r="AA25" i="4"/>
  <c r="X25" i="4"/>
  <c r="T25" i="4"/>
  <c r="Q25" i="4"/>
  <c r="M25" i="4"/>
  <c r="J25" i="4"/>
  <c r="E25" i="4"/>
  <c r="D25" i="4"/>
  <c r="C25" i="4"/>
  <c r="B25" i="4"/>
  <c r="A25" i="4"/>
  <c r="AL24" i="4"/>
  <c r="AH24" i="4"/>
  <c r="AE24" i="4"/>
  <c r="D24" i="4"/>
  <c r="AA24" i="4"/>
  <c r="X24" i="4"/>
  <c r="C24" i="4"/>
  <c r="T24" i="4"/>
  <c r="Q24" i="4"/>
  <c r="M24" i="4"/>
  <c r="J24" i="4"/>
  <c r="E24" i="4"/>
  <c r="B24" i="4"/>
  <c r="AL23" i="4"/>
  <c r="AH23" i="4"/>
  <c r="AE23" i="4"/>
  <c r="AA23" i="4"/>
  <c r="X23" i="4"/>
  <c r="C23" i="4"/>
  <c r="T23" i="4"/>
  <c r="Q23" i="4"/>
  <c r="B23" i="4"/>
  <c r="D23" i="4"/>
  <c r="E23" i="4"/>
  <c r="A23" i="4"/>
  <c r="M23" i="4"/>
  <c r="J23" i="4"/>
  <c r="AL22" i="4"/>
  <c r="AH22" i="4"/>
  <c r="AE22" i="4"/>
  <c r="AA22" i="4"/>
  <c r="X22" i="4"/>
  <c r="T22" i="4"/>
  <c r="Q22" i="4"/>
  <c r="M22" i="4"/>
  <c r="J22" i="4"/>
  <c r="E22" i="4"/>
  <c r="D22" i="4"/>
  <c r="C22" i="4"/>
  <c r="B22" i="4"/>
  <c r="A22" i="4"/>
  <c r="AL21" i="4"/>
  <c r="AH21" i="4"/>
  <c r="AE21" i="4"/>
  <c r="AA21" i="4"/>
  <c r="X21" i="4"/>
  <c r="T21" i="4"/>
  <c r="Q21" i="4"/>
  <c r="M21" i="4"/>
  <c r="J21" i="4"/>
  <c r="E21" i="4"/>
  <c r="D21" i="4"/>
  <c r="C21" i="4"/>
  <c r="B21" i="4"/>
  <c r="A21" i="4"/>
  <c r="AL20" i="4"/>
  <c r="AH20" i="4"/>
  <c r="AE20" i="4"/>
  <c r="D20" i="4"/>
  <c r="AA20" i="4"/>
  <c r="X20" i="4"/>
  <c r="C20" i="4"/>
  <c r="T20" i="4"/>
  <c r="Q20" i="4"/>
  <c r="M20" i="4"/>
  <c r="J20" i="4"/>
  <c r="E20" i="4"/>
  <c r="B20" i="4"/>
  <c r="AL19" i="4"/>
  <c r="AH19" i="4"/>
  <c r="AE19" i="4"/>
  <c r="AA19" i="4"/>
  <c r="X19" i="4"/>
  <c r="C19" i="4"/>
  <c r="T19" i="4"/>
  <c r="Q19" i="4"/>
  <c r="B19" i="4"/>
  <c r="D19" i="4"/>
  <c r="E19" i="4"/>
  <c r="A19" i="4"/>
  <c r="M19" i="4"/>
  <c r="J19" i="4"/>
  <c r="AL18" i="4"/>
  <c r="AH18" i="4"/>
  <c r="AE18" i="4"/>
  <c r="AA18" i="4"/>
  <c r="X18" i="4"/>
  <c r="T18" i="4"/>
  <c r="Q18" i="4"/>
  <c r="M18" i="4"/>
  <c r="J18" i="4"/>
  <c r="E18" i="4"/>
  <c r="D18" i="4"/>
  <c r="C18" i="4"/>
  <c r="B18" i="4"/>
  <c r="A18" i="4"/>
  <c r="AL17" i="4"/>
  <c r="AH17" i="4"/>
  <c r="AE17" i="4"/>
  <c r="AA17" i="4"/>
  <c r="X17" i="4"/>
  <c r="T17" i="4"/>
  <c r="Q17" i="4"/>
  <c r="M17" i="4"/>
  <c r="J17" i="4"/>
  <c r="E17" i="4"/>
  <c r="D17" i="4"/>
  <c r="C17" i="4"/>
  <c r="B17" i="4"/>
  <c r="A17" i="4"/>
  <c r="AL16" i="4"/>
  <c r="AH16" i="4"/>
  <c r="AE16" i="4"/>
  <c r="D16" i="4"/>
  <c r="AA16" i="4"/>
  <c r="X16" i="4"/>
  <c r="C16" i="4"/>
  <c r="T16" i="4"/>
  <c r="Q16" i="4"/>
  <c r="M16" i="4"/>
  <c r="J16" i="4"/>
  <c r="E16" i="4"/>
  <c r="B16" i="4"/>
  <c r="AL15" i="4"/>
  <c r="AH15" i="4"/>
  <c r="AE15" i="4"/>
  <c r="AA15" i="4"/>
  <c r="X15" i="4"/>
  <c r="C15" i="4"/>
  <c r="T15" i="4"/>
  <c r="Q15" i="4"/>
  <c r="B15" i="4"/>
  <c r="D15" i="4"/>
  <c r="E15" i="4"/>
  <c r="A15" i="4"/>
  <c r="M15" i="4"/>
  <c r="J15" i="4"/>
  <c r="AL14" i="4"/>
  <c r="AH14" i="4"/>
  <c r="AE14" i="4"/>
  <c r="AA14" i="4"/>
  <c r="X14" i="4"/>
  <c r="T14" i="4"/>
  <c r="Q14" i="4"/>
  <c r="M14" i="4"/>
  <c r="J14" i="4"/>
  <c r="E14" i="4"/>
  <c r="D14" i="4"/>
  <c r="C14" i="4"/>
  <c r="B14" i="4"/>
  <c r="A14" i="4"/>
  <c r="AL13" i="4"/>
  <c r="AH13" i="4"/>
  <c r="AE13" i="4"/>
  <c r="AA13" i="4"/>
  <c r="X13" i="4"/>
  <c r="T13" i="4"/>
  <c r="Q13" i="4"/>
  <c r="M13" i="4"/>
  <c r="J13" i="4"/>
  <c r="E13" i="4"/>
  <c r="D13" i="4"/>
  <c r="C13" i="4"/>
  <c r="B13" i="4"/>
  <c r="A13" i="4"/>
  <c r="AL12" i="4"/>
  <c r="AH12" i="4"/>
  <c r="AE12" i="4"/>
  <c r="D12" i="4"/>
  <c r="AA12" i="4"/>
  <c r="X12" i="4"/>
  <c r="C12" i="4"/>
  <c r="T12" i="4"/>
  <c r="Q12" i="4"/>
  <c r="M12" i="4"/>
  <c r="J12" i="4"/>
  <c r="E12" i="4"/>
  <c r="B12" i="4"/>
  <c r="AL11" i="4"/>
  <c r="AH11" i="4"/>
  <c r="AE11" i="4"/>
  <c r="AA11" i="4"/>
  <c r="X11" i="4"/>
  <c r="C11" i="4"/>
  <c r="T11" i="4"/>
  <c r="Q11" i="4"/>
  <c r="B11" i="4"/>
  <c r="D11" i="4"/>
  <c r="E11" i="4"/>
  <c r="A11" i="4"/>
  <c r="M11" i="4"/>
  <c r="J11" i="4"/>
  <c r="AL10" i="4"/>
  <c r="AH10" i="4"/>
  <c r="AE10" i="4"/>
  <c r="AA10" i="4"/>
  <c r="X10" i="4"/>
  <c r="T10" i="4"/>
  <c r="Q10" i="4"/>
  <c r="M10" i="4"/>
  <c r="J10" i="4"/>
  <c r="E10" i="4"/>
  <c r="D10" i="4"/>
  <c r="C10" i="4"/>
  <c r="B10" i="4"/>
  <c r="A10" i="4"/>
  <c r="AL9" i="4"/>
  <c r="AH9" i="4"/>
  <c r="AE9" i="4"/>
  <c r="AA9" i="4"/>
  <c r="X9" i="4"/>
  <c r="T9" i="4"/>
  <c r="Q9" i="4"/>
  <c r="M9" i="4"/>
  <c r="J9" i="4"/>
  <c r="E9" i="4"/>
  <c r="D9" i="4"/>
  <c r="C9" i="4"/>
  <c r="B9" i="4"/>
  <c r="A9" i="4"/>
  <c r="AL8" i="4"/>
  <c r="AH8" i="4"/>
  <c r="AE8" i="4"/>
  <c r="D8" i="4"/>
  <c r="AA8" i="4"/>
  <c r="X8" i="4"/>
  <c r="C8" i="4"/>
  <c r="T8" i="4"/>
  <c r="Q8" i="4"/>
  <c r="M8" i="4"/>
  <c r="J8" i="4"/>
  <c r="E8" i="4"/>
  <c r="B8" i="4"/>
  <c r="AL7" i="4"/>
  <c r="AH7" i="4"/>
  <c r="AE7" i="4"/>
  <c r="AA7" i="4"/>
  <c r="X7" i="4"/>
  <c r="C7" i="4"/>
  <c r="T7" i="4"/>
  <c r="Q7" i="4"/>
  <c r="B7" i="4"/>
  <c r="D7" i="4"/>
  <c r="E7" i="4"/>
  <c r="A7" i="4"/>
  <c r="M7" i="4"/>
  <c r="J7" i="4"/>
  <c r="B642" i="3"/>
  <c r="AM642" i="3"/>
  <c r="AI642" i="3"/>
  <c r="F642" i="3"/>
  <c r="AF642" i="3"/>
  <c r="AB642" i="3"/>
  <c r="Y642" i="3"/>
  <c r="U642" i="3"/>
  <c r="R642" i="3"/>
  <c r="N642" i="3"/>
  <c r="K642" i="3"/>
  <c r="E642" i="3"/>
  <c r="C642" i="3"/>
  <c r="D642" i="3"/>
  <c r="A642" i="3"/>
  <c r="B641" i="3"/>
  <c r="AM641" i="3"/>
  <c r="AI641" i="3"/>
  <c r="F641" i="3"/>
  <c r="AF641" i="3"/>
  <c r="AB641" i="3"/>
  <c r="Y641" i="3"/>
  <c r="U641" i="3"/>
  <c r="R641" i="3"/>
  <c r="N641" i="3"/>
  <c r="K641" i="3"/>
  <c r="E641" i="3"/>
  <c r="D641" i="3"/>
  <c r="C641" i="3"/>
  <c r="A641" i="3"/>
  <c r="B640" i="3"/>
  <c r="AM640" i="3"/>
  <c r="AI640" i="3"/>
  <c r="F640" i="3"/>
  <c r="AF640" i="3"/>
  <c r="AB640" i="3"/>
  <c r="Y640" i="3"/>
  <c r="U640" i="3"/>
  <c r="R640" i="3"/>
  <c r="N640" i="3"/>
  <c r="K640" i="3"/>
  <c r="E640" i="3"/>
  <c r="D640" i="3"/>
  <c r="C640" i="3"/>
  <c r="A640" i="3"/>
  <c r="B639" i="3"/>
  <c r="AM639" i="3"/>
  <c r="AI639" i="3"/>
  <c r="F639" i="3"/>
  <c r="AF639" i="3"/>
  <c r="AB639" i="3"/>
  <c r="Y639" i="3"/>
  <c r="U639" i="3"/>
  <c r="R639" i="3"/>
  <c r="N639" i="3"/>
  <c r="K639" i="3"/>
  <c r="E639" i="3"/>
  <c r="D639" i="3"/>
  <c r="C639" i="3"/>
  <c r="A639" i="3"/>
  <c r="B638" i="3"/>
  <c r="AM638" i="3"/>
  <c r="AI638" i="3"/>
  <c r="F638" i="3"/>
  <c r="AF638" i="3"/>
  <c r="AB638" i="3"/>
  <c r="Y638" i="3"/>
  <c r="U638" i="3"/>
  <c r="R638" i="3"/>
  <c r="N638" i="3"/>
  <c r="K638" i="3"/>
  <c r="E638" i="3"/>
  <c r="D638" i="3"/>
  <c r="C638" i="3"/>
  <c r="A638" i="3"/>
  <c r="B637" i="3"/>
  <c r="AM637" i="3"/>
  <c r="AI637" i="3"/>
  <c r="F637" i="3"/>
  <c r="AF637" i="3"/>
  <c r="AB637" i="3"/>
  <c r="Y637" i="3"/>
  <c r="U637" i="3"/>
  <c r="R637" i="3"/>
  <c r="N637" i="3"/>
  <c r="K637" i="3"/>
  <c r="E637" i="3"/>
  <c r="D637" i="3"/>
  <c r="C637" i="3"/>
  <c r="A637" i="3"/>
  <c r="B636" i="3"/>
  <c r="AM636" i="3"/>
  <c r="AI636" i="3"/>
  <c r="F636" i="3"/>
  <c r="AF636" i="3"/>
  <c r="AB636" i="3"/>
  <c r="Y636" i="3"/>
  <c r="U636" i="3"/>
  <c r="R636" i="3"/>
  <c r="N636" i="3"/>
  <c r="K636" i="3"/>
  <c r="E636" i="3"/>
  <c r="D636" i="3"/>
  <c r="C636" i="3"/>
  <c r="A636" i="3"/>
  <c r="B635" i="3"/>
  <c r="AM635" i="3"/>
  <c r="AI635" i="3"/>
  <c r="F635" i="3"/>
  <c r="AF635" i="3"/>
  <c r="AB635" i="3"/>
  <c r="Y635" i="3"/>
  <c r="U635" i="3"/>
  <c r="R635" i="3"/>
  <c r="N635" i="3"/>
  <c r="K635" i="3"/>
  <c r="E635" i="3"/>
  <c r="D635" i="3"/>
  <c r="C635" i="3"/>
  <c r="A635" i="3"/>
  <c r="B634" i="3"/>
  <c r="AM634" i="3"/>
  <c r="AI634" i="3"/>
  <c r="F634" i="3"/>
  <c r="AF634" i="3"/>
  <c r="AB634" i="3"/>
  <c r="Y634" i="3"/>
  <c r="U634" i="3"/>
  <c r="R634" i="3"/>
  <c r="N634" i="3"/>
  <c r="K634" i="3"/>
  <c r="E634" i="3"/>
  <c r="D634" i="3"/>
  <c r="C634" i="3"/>
  <c r="A634" i="3"/>
  <c r="B633" i="3"/>
  <c r="AM633" i="3"/>
  <c r="AI633" i="3"/>
  <c r="F633" i="3"/>
  <c r="AF633" i="3"/>
  <c r="AB633" i="3"/>
  <c r="Y633" i="3"/>
  <c r="U633" i="3"/>
  <c r="R633" i="3"/>
  <c r="N633" i="3"/>
  <c r="K633" i="3"/>
  <c r="E633" i="3"/>
  <c r="D633" i="3"/>
  <c r="C633" i="3"/>
  <c r="A633" i="3"/>
  <c r="B632" i="3"/>
  <c r="AM632" i="3"/>
  <c r="AI632" i="3"/>
  <c r="F632" i="3"/>
  <c r="AF632" i="3"/>
  <c r="AB632" i="3"/>
  <c r="Y632" i="3"/>
  <c r="U632" i="3"/>
  <c r="R632" i="3"/>
  <c r="N632" i="3"/>
  <c r="K632" i="3"/>
  <c r="E632" i="3"/>
  <c r="D632" i="3"/>
  <c r="C632" i="3"/>
  <c r="A632" i="3"/>
  <c r="B631" i="3"/>
  <c r="AM631" i="3"/>
  <c r="AI631" i="3"/>
  <c r="F631" i="3"/>
  <c r="AF631" i="3"/>
  <c r="AB631" i="3"/>
  <c r="Y631" i="3"/>
  <c r="U631" i="3"/>
  <c r="R631" i="3"/>
  <c r="N631" i="3"/>
  <c r="K631" i="3"/>
  <c r="E631" i="3"/>
  <c r="D631" i="3"/>
  <c r="C631" i="3"/>
  <c r="A631" i="3"/>
  <c r="B630" i="3"/>
  <c r="AM630" i="3"/>
  <c r="AI630" i="3"/>
  <c r="F630" i="3"/>
  <c r="AF630" i="3"/>
  <c r="AB630" i="3"/>
  <c r="Y630" i="3"/>
  <c r="U630" i="3"/>
  <c r="R630" i="3"/>
  <c r="N630" i="3"/>
  <c r="K630" i="3"/>
  <c r="E630" i="3"/>
  <c r="D630" i="3"/>
  <c r="C630" i="3"/>
  <c r="A630" i="3"/>
  <c r="B629" i="3"/>
  <c r="AM629" i="3"/>
  <c r="AI629" i="3"/>
  <c r="F629" i="3"/>
  <c r="AF629" i="3"/>
  <c r="AB629" i="3"/>
  <c r="Y629" i="3"/>
  <c r="U629" i="3"/>
  <c r="R629" i="3"/>
  <c r="N629" i="3"/>
  <c r="K629" i="3"/>
  <c r="E629" i="3"/>
  <c r="D629" i="3"/>
  <c r="C629" i="3"/>
  <c r="A629" i="3"/>
  <c r="B628" i="3"/>
  <c r="AM628" i="3"/>
  <c r="AI628" i="3"/>
  <c r="F628" i="3"/>
  <c r="AF628" i="3"/>
  <c r="AB628" i="3"/>
  <c r="Y628" i="3"/>
  <c r="U628" i="3"/>
  <c r="R628" i="3"/>
  <c r="N628" i="3"/>
  <c r="K628" i="3"/>
  <c r="E628" i="3"/>
  <c r="D628" i="3"/>
  <c r="C628" i="3"/>
  <c r="A628" i="3"/>
  <c r="B627" i="3"/>
  <c r="AM627" i="3"/>
  <c r="AI627" i="3"/>
  <c r="F627" i="3"/>
  <c r="AF627" i="3"/>
  <c r="AB627" i="3"/>
  <c r="Y627" i="3"/>
  <c r="U627" i="3"/>
  <c r="R627" i="3"/>
  <c r="N627" i="3"/>
  <c r="K627" i="3"/>
  <c r="E627" i="3"/>
  <c r="D627" i="3"/>
  <c r="C627" i="3"/>
  <c r="A627" i="3"/>
  <c r="B626" i="3"/>
  <c r="AM626" i="3"/>
  <c r="AI626" i="3"/>
  <c r="F626" i="3"/>
  <c r="AF626" i="3"/>
  <c r="AB626" i="3"/>
  <c r="Y626" i="3"/>
  <c r="U626" i="3"/>
  <c r="R626" i="3"/>
  <c r="N626" i="3"/>
  <c r="K626" i="3"/>
  <c r="E626" i="3"/>
  <c r="D626" i="3"/>
  <c r="C626" i="3"/>
  <c r="A626" i="3"/>
  <c r="B625" i="3"/>
  <c r="AM625" i="3"/>
  <c r="AI625" i="3"/>
  <c r="F625" i="3"/>
  <c r="AF625" i="3"/>
  <c r="AB625" i="3"/>
  <c r="E625" i="3"/>
  <c r="C625" i="3"/>
  <c r="D625" i="3"/>
  <c r="A625" i="3"/>
  <c r="Y625" i="3"/>
  <c r="U625" i="3"/>
  <c r="R625" i="3"/>
  <c r="N625" i="3"/>
  <c r="K625" i="3"/>
  <c r="B624" i="3"/>
  <c r="AM624" i="3"/>
  <c r="AI624" i="3"/>
  <c r="F624" i="3"/>
  <c r="AF624" i="3"/>
  <c r="AB624" i="3"/>
  <c r="Y624" i="3"/>
  <c r="U624" i="3"/>
  <c r="R624" i="3"/>
  <c r="N624" i="3"/>
  <c r="K624" i="3"/>
  <c r="E624" i="3"/>
  <c r="D624" i="3"/>
  <c r="C624" i="3"/>
  <c r="A624" i="3"/>
  <c r="B623" i="3"/>
  <c r="AM623" i="3"/>
  <c r="AI623" i="3"/>
  <c r="F623" i="3"/>
  <c r="AF623" i="3"/>
  <c r="AB623" i="3"/>
  <c r="E623" i="3"/>
  <c r="C623" i="3"/>
  <c r="D623" i="3"/>
  <c r="A623" i="3"/>
  <c r="Y623" i="3"/>
  <c r="U623" i="3"/>
  <c r="R623" i="3"/>
  <c r="N623" i="3"/>
  <c r="K623" i="3"/>
  <c r="B622" i="3"/>
  <c r="AM622" i="3"/>
  <c r="AI622" i="3"/>
  <c r="F622" i="3"/>
  <c r="AF622" i="3"/>
  <c r="AB622" i="3"/>
  <c r="Y622" i="3"/>
  <c r="U622" i="3"/>
  <c r="R622" i="3"/>
  <c r="N622" i="3"/>
  <c r="K622" i="3"/>
  <c r="E622" i="3"/>
  <c r="D622" i="3"/>
  <c r="C622" i="3"/>
  <c r="A622" i="3"/>
  <c r="B621" i="3"/>
  <c r="AM621" i="3"/>
  <c r="AI621" i="3"/>
  <c r="F621" i="3"/>
  <c r="AF621" i="3"/>
  <c r="AB621" i="3"/>
  <c r="E621" i="3"/>
  <c r="C621" i="3"/>
  <c r="D621" i="3"/>
  <c r="A621" i="3"/>
  <c r="Y621" i="3"/>
  <c r="U621" i="3"/>
  <c r="R621" i="3"/>
  <c r="N621" i="3"/>
  <c r="K621" i="3"/>
  <c r="B620" i="3"/>
  <c r="AM620" i="3"/>
  <c r="AI620" i="3"/>
  <c r="F620" i="3"/>
  <c r="AF620" i="3"/>
  <c r="AB620" i="3"/>
  <c r="Y620" i="3"/>
  <c r="U620" i="3"/>
  <c r="R620" i="3"/>
  <c r="N620" i="3"/>
  <c r="K620" i="3"/>
  <c r="E620" i="3"/>
  <c r="D620" i="3"/>
  <c r="C620" i="3"/>
  <c r="A620" i="3"/>
  <c r="B619" i="3"/>
  <c r="AM619" i="3"/>
  <c r="AI619" i="3"/>
  <c r="F619" i="3"/>
  <c r="AF619" i="3"/>
  <c r="AB619" i="3"/>
  <c r="E619" i="3"/>
  <c r="C619" i="3"/>
  <c r="D619" i="3"/>
  <c r="A619" i="3"/>
  <c r="Y619" i="3"/>
  <c r="U619" i="3"/>
  <c r="R619" i="3"/>
  <c r="N619" i="3"/>
  <c r="K619" i="3"/>
  <c r="B618" i="3"/>
  <c r="AM618" i="3"/>
  <c r="AI618" i="3"/>
  <c r="F618" i="3"/>
  <c r="AF618" i="3"/>
  <c r="AB618" i="3"/>
  <c r="Y618" i="3"/>
  <c r="U618" i="3"/>
  <c r="R618" i="3"/>
  <c r="N618" i="3"/>
  <c r="K618" i="3"/>
  <c r="E618" i="3"/>
  <c r="D618" i="3"/>
  <c r="C618" i="3"/>
  <c r="A618" i="3"/>
  <c r="B617" i="3"/>
  <c r="AM617" i="3"/>
  <c r="AI617" i="3"/>
  <c r="F617" i="3"/>
  <c r="AF617" i="3"/>
  <c r="AB617" i="3"/>
  <c r="E617" i="3"/>
  <c r="C617" i="3"/>
  <c r="D617" i="3"/>
  <c r="A617" i="3"/>
  <c r="Y617" i="3"/>
  <c r="U617" i="3"/>
  <c r="R617" i="3"/>
  <c r="N617" i="3"/>
  <c r="K617" i="3"/>
  <c r="B616" i="3"/>
  <c r="AM616" i="3"/>
  <c r="AI616" i="3"/>
  <c r="F616" i="3"/>
  <c r="AF616" i="3"/>
  <c r="AB616" i="3"/>
  <c r="Y616" i="3"/>
  <c r="U616" i="3"/>
  <c r="R616" i="3"/>
  <c r="N616" i="3"/>
  <c r="K616" i="3"/>
  <c r="E616" i="3"/>
  <c r="D616" i="3"/>
  <c r="C616" i="3"/>
  <c r="A616" i="3"/>
  <c r="B615" i="3"/>
  <c r="AM615" i="3"/>
  <c r="AI615" i="3"/>
  <c r="F615" i="3"/>
  <c r="AF615" i="3"/>
  <c r="AB615" i="3"/>
  <c r="E615" i="3"/>
  <c r="C615" i="3"/>
  <c r="D615" i="3"/>
  <c r="A615" i="3"/>
  <c r="Y615" i="3"/>
  <c r="U615" i="3"/>
  <c r="R615" i="3"/>
  <c r="N615" i="3"/>
  <c r="K615" i="3"/>
  <c r="B614" i="3"/>
  <c r="AM614" i="3"/>
  <c r="AI614" i="3"/>
  <c r="F614" i="3"/>
  <c r="AF614" i="3"/>
  <c r="AB614" i="3"/>
  <c r="Y614" i="3"/>
  <c r="U614" i="3"/>
  <c r="R614" i="3"/>
  <c r="N614" i="3"/>
  <c r="K614" i="3"/>
  <c r="E614" i="3"/>
  <c r="D614" i="3"/>
  <c r="C614" i="3"/>
  <c r="A614" i="3"/>
  <c r="B613" i="3"/>
  <c r="AM613" i="3"/>
  <c r="AI613" i="3"/>
  <c r="F613" i="3"/>
  <c r="AF613" i="3"/>
  <c r="AB613" i="3"/>
  <c r="E613" i="3"/>
  <c r="C613" i="3"/>
  <c r="D613" i="3"/>
  <c r="A613" i="3"/>
  <c r="Y613" i="3"/>
  <c r="U613" i="3"/>
  <c r="R613" i="3"/>
  <c r="N613" i="3"/>
  <c r="K613" i="3"/>
  <c r="B612" i="3"/>
  <c r="AM612" i="3"/>
  <c r="AI612" i="3"/>
  <c r="F612" i="3"/>
  <c r="AF612" i="3"/>
  <c r="AB612" i="3"/>
  <c r="Y612" i="3"/>
  <c r="U612" i="3"/>
  <c r="R612" i="3"/>
  <c r="N612" i="3"/>
  <c r="K612" i="3"/>
  <c r="E612" i="3"/>
  <c r="D612" i="3"/>
  <c r="C612" i="3"/>
  <c r="A612" i="3"/>
  <c r="B611" i="3"/>
  <c r="AM611" i="3"/>
  <c r="AI611" i="3"/>
  <c r="F611" i="3"/>
  <c r="AF611" i="3"/>
  <c r="AB611" i="3"/>
  <c r="E611" i="3"/>
  <c r="C611" i="3"/>
  <c r="D611" i="3"/>
  <c r="A611" i="3"/>
  <c r="Y611" i="3"/>
  <c r="U611" i="3"/>
  <c r="R611" i="3"/>
  <c r="N611" i="3"/>
  <c r="K611" i="3"/>
  <c r="B610" i="3"/>
  <c r="AM610" i="3"/>
  <c r="AI610" i="3"/>
  <c r="F610" i="3"/>
  <c r="AF610" i="3"/>
  <c r="AB610" i="3"/>
  <c r="Y610" i="3"/>
  <c r="U610" i="3"/>
  <c r="R610" i="3"/>
  <c r="N610" i="3"/>
  <c r="K610" i="3"/>
  <c r="E610" i="3"/>
  <c r="D610" i="3"/>
  <c r="C610" i="3"/>
  <c r="A610" i="3"/>
  <c r="B609" i="3"/>
  <c r="AM609" i="3"/>
  <c r="AI609" i="3"/>
  <c r="F609" i="3"/>
  <c r="AF609" i="3"/>
  <c r="AB609" i="3"/>
  <c r="E609" i="3"/>
  <c r="C609" i="3"/>
  <c r="D609" i="3"/>
  <c r="A609" i="3"/>
  <c r="Y609" i="3"/>
  <c r="U609" i="3"/>
  <c r="R609" i="3"/>
  <c r="N609" i="3"/>
  <c r="K609" i="3"/>
  <c r="B608" i="3"/>
  <c r="AM608" i="3"/>
  <c r="AI608" i="3"/>
  <c r="F608" i="3"/>
  <c r="AF608" i="3"/>
  <c r="AB608" i="3"/>
  <c r="Y608" i="3"/>
  <c r="U608" i="3"/>
  <c r="R608" i="3"/>
  <c r="N608" i="3"/>
  <c r="K608" i="3"/>
  <c r="E608" i="3"/>
  <c r="D608" i="3"/>
  <c r="C608" i="3"/>
  <c r="A608" i="3"/>
  <c r="B607" i="3"/>
  <c r="AM607" i="3"/>
  <c r="AI607" i="3"/>
  <c r="F607" i="3"/>
  <c r="AF607" i="3"/>
  <c r="AB607" i="3"/>
  <c r="E607" i="3"/>
  <c r="C607" i="3"/>
  <c r="D607" i="3"/>
  <c r="A607" i="3"/>
  <c r="Y607" i="3"/>
  <c r="U607" i="3"/>
  <c r="R607" i="3"/>
  <c r="N607" i="3"/>
  <c r="K607" i="3"/>
  <c r="B606" i="3"/>
  <c r="AM606" i="3"/>
  <c r="AI606" i="3"/>
  <c r="F606" i="3"/>
  <c r="AF606" i="3"/>
  <c r="AB606" i="3"/>
  <c r="Y606" i="3"/>
  <c r="U606" i="3"/>
  <c r="R606" i="3"/>
  <c r="N606" i="3"/>
  <c r="K606" i="3"/>
  <c r="E606" i="3"/>
  <c r="D606" i="3"/>
  <c r="C606" i="3"/>
  <c r="A606" i="3"/>
  <c r="B605" i="3"/>
  <c r="AM605" i="3"/>
  <c r="AI605" i="3"/>
  <c r="F605" i="3"/>
  <c r="AF605" i="3"/>
  <c r="AB605" i="3"/>
  <c r="E605" i="3"/>
  <c r="C605" i="3"/>
  <c r="D605" i="3"/>
  <c r="A605" i="3"/>
  <c r="Y605" i="3"/>
  <c r="U605" i="3"/>
  <c r="R605" i="3"/>
  <c r="N605" i="3"/>
  <c r="K605" i="3"/>
  <c r="B604" i="3"/>
  <c r="AM604" i="3"/>
  <c r="AI604" i="3"/>
  <c r="F604" i="3"/>
  <c r="AF604" i="3"/>
  <c r="AB604" i="3"/>
  <c r="Y604" i="3"/>
  <c r="U604" i="3"/>
  <c r="R604" i="3"/>
  <c r="N604" i="3"/>
  <c r="K604" i="3"/>
  <c r="E604" i="3"/>
  <c r="D604" i="3"/>
  <c r="C604" i="3"/>
  <c r="A604" i="3"/>
  <c r="B603" i="3"/>
  <c r="AM603" i="3"/>
  <c r="AI603" i="3"/>
  <c r="F603" i="3"/>
  <c r="AF603" i="3"/>
  <c r="AB603" i="3"/>
  <c r="E603" i="3"/>
  <c r="C603" i="3"/>
  <c r="D603" i="3"/>
  <c r="A603" i="3"/>
  <c r="Y603" i="3"/>
  <c r="U603" i="3"/>
  <c r="R603" i="3"/>
  <c r="N603" i="3"/>
  <c r="K603" i="3"/>
  <c r="B602" i="3"/>
  <c r="AM602" i="3"/>
  <c r="AI602" i="3"/>
  <c r="F602" i="3"/>
  <c r="AF602" i="3"/>
  <c r="AB602" i="3"/>
  <c r="Y602" i="3"/>
  <c r="U602" i="3"/>
  <c r="R602" i="3"/>
  <c r="N602" i="3"/>
  <c r="K602" i="3"/>
  <c r="E602" i="3"/>
  <c r="D602" i="3"/>
  <c r="C602" i="3"/>
  <c r="A602" i="3"/>
  <c r="B601" i="3"/>
  <c r="AM601" i="3"/>
  <c r="AI601" i="3"/>
  <c r="F601" i="3"/>
  <c r="AF601" i="3"/>
  <c r="AB601" i="3"/>
  <c r="E601" i="3"/>
  <c r="C601" i="3"/>
  <c r="D601" i="3"/>
  <c r="A601" i="3"/>
  <c r="Y601" i="3"/>
  <c r="U601" i="3"/>
  <c r="R601" i="3"/>
  <c r="N601" i="3"/>
  <c r="K601" i="3"/>
  <c r="B600" i="3"/>
  <c r="AM600" i="3"/>
  <c r="AI600" i="3"/>
  <c r="F600" i="3"/>
  <c r="AF600" i="3"/>
  <c r="AB600" i="3"/>
  <c r="Y600" i="3"/>
  <c r="U600" i="3"/>
  <c r="R600" i="3"/>
  <c r="N600" i="3"/>
  <c r="K600" i="3"/>
  <c r="E600" i="3"/>
  <c r="D600" i="3"/>
  <c r="C600" i="3"/>
  <c r="A600" i="3"/>
  <c r="B599" i="3"/>
  <c r="AM599" i="3"/>
  <c r="AI599" i="3"/>
  <c r="F599" i="3"/>
  <c r="AF599" i="3"/>
  <c r="AB599" i="3"/>
  <c r="E599" i="3"/>
  <c r="C599" i="3"/>
  <c r="D599" i="3"/>
  <c r="A599" i="3"/>
  <c r="Y599" i="3"/>
  <c r="U599" i="3"/>
  <c r="R599" i="3"/>
  <c r="N599" i="3"/>
  <c r="K599" i="3"/>
  <c r="B598" i="3"/>
  <c r="AM598" i="3"/>
  <c r="AI598" i="3"/>
  <c r="F598" i="3"/>
  <c r="AF598" i="3"/>
  <c r="AB598" i="3"/>
  <c r="Y598" i="3"/>
  <c r="U598" i="3"/>
  <c r="R598" i="3"/>
  <c r="N598" i="3"/>
  <c r="K598" i="3"/>
  <c r="E598" i="3"/>
  <c r="D598" i="3"/>
  <c r="C598" i="3"/>
  <c r="A598" i="3"/>
  <c r="B597" i="3"/>
  <c r="AM597" i="3"/>
  <c r="AI597" i="3"/>
  <c r="F597" i="3"/>
  <c r="AF597" i="3"/>
  <c r="AB597" i="3"/>
  <c r="E597" i="3"/>
  <c r="C597" i="3"/>
  <c r="D597" i="3"/>
  <c r="A597" i="3"/>
  <c r="Y597" i="3"/>
  <c r="U597" i="3"/>
  <c r="R597" i="3"/>
  <c r="N597" i="3"/>
  <c r="K597" i="3"/>
  <c r="B596" i="3"/>
  <c r="AM596" i="3"/>
  <c r="AI596" i="3"/>
  <c r="F596" i="3"/>
  <c r="AF596" i="3"/>
  <c r="AB596" i="3"/>
  <c r="Y596" i="3"/>
  <c r="U596" i="3"/>
  <c r="R596" i="3"/>
  <c r="N596" i="3"/>
  <c r="K596" i="3"/>
  <c r="E596" i="3"/>
  <c r="D596" i="3"/>
  <c r="C596" i="3"/>
  <c r="A596" i="3"/>
  <c r="B595" i="3"/>
  <c r="AM595" i="3"/>
  <c r="AI595" i="3"/>
  <c r="F595" i="3"/>
  <c r="AF595" i="3"/>
  <c r="AB595" i="3"/>
  <c r="E595" i="3"/>
  <c r="C595" i="3"/>
  <c r="D595" i="3"/>
  <c r="A595" i="3"/>
  <c r="Y595" i="3"/>
  <c r="U595" i="3"/>
  <c r="R595" i="3"/>
  <c r="N595" i="3"/>
  <c r="K595" i="3"/>
  <c r="B594" i="3"/>
  <c r="AM594" i="3"/>
  <c r="AI594" i="3"/>
  <c r="F594" i="3"/>
  <c r="AF594" i="3"/>
  <c r="AB594" i="3"/>
  <c r="Y594" i="3"/>
  <c r="U594" i="3"/>
  <c r="R594" i="3"/>
  <c r="N594" i="3"/>
  <c r="K594" i="3"/>
  <c r="E594" i="3"/>
  <c r="D594" i="3"/>
  <c r="C594" i="3"/>
  <c r="A594" i="3"/>
  <c r="B593" i="3"/>
  <c r="AM593" i="3"/>
  <c r="AI593" i="3"/>
  <c r="F593" i="3"/>
  <c r="AF593" i="3"/>
  <c r="AB593" i="3"/>
  <c r="E593" i="3"/>
  <c r="C593" i="3"/>
  <c r="D593" i="3"/>
  <c r="A593" i="3"/>
  <c r="Y593" i="3"/>
  <c r="U593" i="3"/>
  <c r="R593" i="3"/>
  <c r="N593" i="3"/>
  <c r="K593" i="3"/>
  <c r="B592" i="3"/>
  <c r="AM592" i="3"/>
  <c r="AI592" i="3"/>
  <c r="F592" i="3"/>
  <c r="AF592" i="3"/>
  <c r="AB592" i="3"/>
  <c r="Y592" i="3"/>
  <c r="U592" i="3"/>
  <c r="R592" i="3"/>
  <c r="N592" i="3"/>
  <c r="K592" i="3"/>
  <c r="E592" i="3"/>
  <c r="D592" i="3"/>
  <c r="C592" i="3"/>
  <c r="A592" i="3"/>
  <c r="B591" i="3"/>
  <c r="AM591" i="3"/>
  <c r="AI591" i="3"/>
  <c r="F591" i="3"/>
  <c r="AF591" i="3"/>
  <c r="AB591" i="3"/>
  <c r="E591" i="3"/>
  <c r="C591" i="3"/>
  <c r="D591" i="3"/>
  <c r="A591" i="3"/>
  <c r="Y591" i="3"/>
  <c r="U591" i="3"/>
  <c r="R591" i="3"/>
  <c r="N591" i="3"/>
  <c r="K591" i="3"/>
  <c r="B590" i="3"/>
  <c r="AM590" i="3"/>
  <c r="AI590" i="3"/>
  <c r="F590" i="3"/>
  <c r="AF590" i="3"/>
  <c r="AB590" i="3"/>
  <c r="Y590" i="3"/>
  <c r="U590" i="3"/>
  <c r="R590" i="3"/>
  <c r="N590" i="3"/>
  <c r="K590" i="3"/>
  <c r="E590" i="3"/>
  <c r="D590" i="3"/>
  <c r="C590" i="3"/>
  <c r="A590" i="3"/>
  <c r="B589" i="3"/>
  <c r="AM589" i="3"/>
  <c r="AI589" i="3"/>
  <c r="F589" i="3"/>
  <c r="AF589" i="3"/>
  <c r="AB589" i="3"/>
  <c r="E589" i="3"/>
  <c r="C589" i="3"/>
  <c r="D589" i="3"/>
  <c r="A589" i="3"/>
  <c r="Y589" i="3"/>
  <c r="U589" i="3"/>
  <c r="R589" i="3"/>
  <c r="N589" i="3"/>
  <c r="K589" i="3"/>
  <c r="B588" i="3"/>
  <c r="AM588" i="3"/>
  <c r="AI588" i="3"/>
  <c r="F588" i="3"/>
  <c r="AF588" i="3"/>
  <c r="AB588" i="3"/>
  <c r="Y588" i="3"/>
  <c r="U588" i="3"/>
  <c r="R588" i="3"/>
  <c r="N588" i="3"/>
  <c r="K588" i="3"/>
  <c r="E588" i="3"/>
  <c r="D588" i="3"/>
  <c r="C588" i="3"/>
  <c r="A588" i="3"/>
  <c r="B587" i="3"/>
  <c r="AM587" i="3"/>
  <c r="AI587" i="3"/>
  <c r="F587" i="3"/>
  <c r="AF587" i="3"/>
  <c r="AB587" i="3"/>
  <c r="E587" i="3"/>
  <c r="C587" i="3"/>
  <c r="D587" i="3"/>
  <c r="A587" i="3"/>
  <c r="Y587" i="3"/>
  <c r="U587" i="3"/>
  <c r="R587" i="3"/>
  <c r="N587" i="3"/>
  <c r="K587" i="3"/>
  <c r="B586" i="3"/>
  <c r="AM586" i="3"/>
  <c r="AI586" i="3"/>
  <c r="F586" i="3"/>
  <c r="AF586" i="3"/>
  <c r="AB586" i="3"/>
  <c r="Y586" i="3"/>
  <c r="U586" i="3"/>
  <c r="R586" i="3"/>
  <c r="N586" i="3"/>
  <c r="K586" i="3"/>
  <c r="E586" i="3"/>
  <c r="D586" i="3"/>
  <c r="C586" i="3"/>
  <c r="A586" i="3"/>
  <c r="B585" i="3"/>
  <c r="AM585" i="3"/>
  <c r="AI585" i="3"/>
  <c r="F585" i="3"/>
  <c r="AF585" i="3"/>
  <c r="AB585" i="3"/>
  <c r="E585" i="3"/>
  <c r="C585" i="3"/>
  <c r="D585" i="3"/>
  <c r="A585" i="3"/>
  <c r="Y585" i="3"/>
  <c r="U585" i="3"/>
  <c r="R585" i="3"/>
  <c r="N585" i="3"/>
  <c r="K585" i="3"/>
  <c r="B584" i="3"/>
  <c r="AM584" i="3"/>
  <c r="AI584" i="3"/>
  <c r="F584" i="3"/>
  <c r="AF584" i="3"/>
  <c r="AB584" i="3"/>
  <c r="Y584" i="3"/>
  <c r="U584" i="3"/>
  <c r="R584" i="3"/>
  <c r="N584" i="3"/>
  <c r="K584" i="3"/>
  <c r="E584" i="3"/>
  <c r="D584" i="3"/>
  <c r="C584" i="3"/>
  <c r="A584" i="3"/>
  <c r="B583" i="3"/>
  <c r="AM583" i="3"/>
  <c r="AI583" i="3"/>
  <c r="F583" i="3"/>
  <c r="AF583" i="3"/>
  <c r="AB583" i="3"/>
  <c r="E583" i="3"/>
  <c r="C583" i="3"/>
  <c r="D583" i="3"/>
  <c r="A583" i="3"/>
  <c r="Y583" i="3"/>
  <c r="U583" i="3"/>
  <c r="R583" i="3"/>
  <c r="N583" i="3"/>
  <c r="K583" i="3"/>
  <c r="B582" i="3"/>
  <c r="AM582" i="3"/>
  <c r="AI582" i="3"/>
  <c r="F582" i="3"/>
  <c r="AF582" i="3"/>
  <c r="AB582" i="3"/>
  <c r="Y582" i="3"/>
  <c r="U582" i="3"/>
  <c r="R582" i="3"/>
  <c r="N582" i="3"/>
  <c r="K582" i="3"/>
  <c r="E582" i="3"/>
  <c r="D582" i="3"/>
  <c r="C582" i="3"/>
  <c r="A582" i="3"/>
  <c r="B581" i="3"/>
  <c r="AM581" i="3"/>
  <c r="AI581" i="3"/>
  <c r="F581" i="3"/>
  <c r="AF581" i="3"/>
  <c r="AB581" i="3"/>
  <c r="E581" i="3"/>
  <c r="C581" i="3"/>
  <c r="D581" i="3"/>
  <c r="A581" i="3"/>
  <c r="Y581" i="3"/>
  <c r="U581" i="3"/>
  <c r="R581" i="3"/>
  <c r="N581" i="3"/>
  <c r="K581" i="3"/>
  <c r="AM580" i="3"/>
  <c r="AI580" i="3"/>
  <c r="AF580" i="3"/>
  <c r="AB580" i="3"/>
  <c r="Y580" i="3"/>
  <c r="U580" i="3"/>
  <c r="R580" i="3"/>
  <c r="N580" i="3"/>
  <c r="K580" i="3"/>
  <c r="F580" i="3"/>
  <c r="E580" i="3"/>
  <c r="D580" i="3"/>
  <c r="C580" i="3"/>
  <c r="B580" i="3"/>
  <c r="A580" i="3"/>
  <c r="AM579" i="3"/>
  <c r="AI579" i="3"/>
  <c r="AF579" i="3"/>
  <c r="AB579" i="3"/>
  <c r="Y579" i="3"/>
  <c r="U579" i="3"/>
  <c r="R579" i="3"/>
  <c r="N579" i="3"/>
  <c r="K579" i="3"/>
  <c r="F579" i="3"/>
  <c r="E579" i="3"/>
  <c r="D579" i="3"/>
  <c r="C579" i="3"/>
  <c r="B579" i="3"/>
  <c r="A579" i="3"/>
  <c r="AM578" i="3"/>
  <c r="AI578" i="3"/>
  <c r="AF578" i="3"/>
  <c r="AB578" i="3"/>
  <c r="Y578" i="3"/>
  <c r="U578" i="3"/>
  <c r="R578" i="3"/>
  <c r="N578" i="3"/>
  <c r="K578" i="3"/>
  <c r="F578" i="3"/>
  <c r="E578" i="3"/>
  <c r="D578" i="3"/>
  <c r="C578" i="3"/>
  <c r="B578" i="3"/>
  <c r="A578" i="3"/>
  <c r="AM577" i="3"/>
  <c r="AI577" i="3"/>
  <c r="AF577" i="3"/>
  <c r="AB577" i="3"/>
  <c r="Y577" i="3"/>
  <c r="U577" i="3"/>
  <c r="R577" i="3"/>
  <c r="N577" i="3"/>
  <c r="K577" i="3"/>
  <c r="F577" i="3"/>
  <c r="E577" i="3"/>
  <c r="D577" i="3"/>
  <c r="C577" i="3"/>
  <c r="B577" i="3"/>
  <c r="A577" i="3"/>
  <c r="AM576" i="3"/>
  <c r="AI576" i="3"/>
  <c r="AF576" i="3"/>
  <c r="AB576" i="3"/>
  <c r="Y576" i="3"/>
  <c r="U576" i="3"/>
  <c r="R576" i="3"/>
  <c r="N576" i="3"/>
  <c r="K576" i="3"/>
  <c r="F576" i="3"/>
  <c r="E576" i="3"/>
  <c r="D576" i="3"/>
  <c r="C576" i="3"/>
  <c r="B576" i="3"/>
  <c r="A576" i="3"/>
  <c r="AM575" i="3"/>
  <c r="AI575" i="3"/>
  <c r="AF575" i="3"/>
  <c r="AB575" i="3"/>
  <c r="Y575" i="3"/>
  <c r="U575" i="3"/>
  <c r="R575" i="3"/>
  <c r="N575" i="3"/>
  <c r="K575" i="3"/>
  <c r="F575" i="3"/>
  <c r="E575" i="3"/>
  <c r="D575" i="3"/>
  <c r="C575" i="3"/>
  <c r="B575" i="3"/>
  <c r="A575" i="3"/>
  <c r="AM574" i="3"/>
  <c r="AI574" i="3"/>
  <c r="AF574" i="3"/>
  <c r="AB574" i="3"/>
  <c r="Y574" i="3"/>
  <c r="U574" i="3"/>
  <c r="R574" i="3"/>
  <c r="N574" i="3"/>
  <c r="K574" i="3"/>
  <c r="F574" i="3"/>
  <c r="E574" i="3"/>
  <c r="D574" i="3"/>
  <c r="C574" i="3"/>
  <c r="B574" i="3"/>
  <c r="A574" i="3"/>
  <c r="AM573" i="3"/>
  <c r="AI573" i="3"/>
  <c r="AF573" i="3"/>
  <c r="AB573" i="3"/>
  <c r="Y573" i="3"/>
  <c r="U573" i="3"/>
  <c r="R573" i="3"/>
  <c r="N573" i="3"/>
  <c r="K573" i="3"/>
  <c r="F573" i="3"/>
  <c r="E573" i="3"/>
  <c r="D573" i="3"/>
  <c r="C573" i="3"/>
  <c r="B573" i="3"/>
  <c r="A573" i="3"/>
  <c r="AM572" i="3"/>
  <c r="AI572" i="3"/>
  <c r="AF572" i="3"/>
  <c r="AB572" i="3"/>
  <c r="Y572" i="3"/>
  <c r="U572" i="3"/>
  <c r="R572" i="3"/>
  <c r="N572" i="3"/>
  <c r="K572" i="3"/>
  <c r="F572" i="3"/>
  <c r="E572" i="3"/>
  <c r="D572" i="3"/>
  <c r="C572" i="3"/>
  <c r="B572" i="3"/>
  <c r="A572" i="3"/>
  <c r="AM571" i="3"/>
  <c r="AI571" i="3"/>
  <c r="AF571" i="3"/>
  <c r="AB571" i="3"/>
  <c r="Y571" i="3"/>
  <c r="U571" i="3"/>
  <c r="R571" i="3"/>
  <c r="N571" i="3"/>
  <c r="K571" i="3"/>
  <c r="F571" i="3"/>
  <c r="E571" i="3"/>
  <c r="D571" i="3"/>
  <c r="C571" i="3"/>
  <c r="B571" i="3"/>
  <c r="A571" i="3"/>
  <c r="AM570" i="3"/>
  <c r="AI570" i="3"/>
  <c r="AF570" i="3"/>
  <c r="AB570" i="3"/>
  <c r="Y570" i="3"/>
  <c r="U570" i="3"/>
  <c r="R570" i="3"/>
  <c r="N570" i="3"/>
  <c r="K570" i="3"/>
  <c r="F570" i="3"/>
  <c r="E570" i="3"/>
  <c r="D570" i="3"/>
  <c r="C570" i="3"/>
  <c r="B570" i="3"/>
  <c r="A570" i="3"/>
  <c r="AM569" i="3"/>
  <c r="AI569" i="3"/>
  <c r="AF569" i="3"/>
  <c r="AB569" i="3"/>
  <c r="Y569" i="3"/>
  <c r="U569" i="3"/>
  <c r="R569" i="3"/>
  <c r="N569" i="3"/>
  <c r="K569" i="3"/>
  <c r="F569" i="3"/>
  <c r="E569" i="3"/>
  <c r="D569" i="3"/>
  <c r="C569" i="3"/>
  <c r="B569" i="3"/>
  <c r="A569" i="3"/>
  <c r="AM568" i="3"/>
  <c r="AI568" i="3"/>
  <c r="AF568" i="3"/>
  <c r="AB568" i="3"/>
  <c r="Y568" i="3"/>
  <c r="U568" i="3"/>
  <c r="R568" i="3"/>
  <c r="N568" i="3"/>
  <c r="K568" i="3"/>
  <c r="F568" i="3"/>
  <c r="E568" i="3"/>
  <c r="D568" i="3"/>
  <c r="C568" i="3"/>
  <c r="B568" i="3"/>
  <c r="A568" i="3"/>
  <c r="AM567" i="3"/>
  <c r="AI567" i="3"/>
  <c r="AF567" i="3"/>
  <c r="AB567" i="3"/>
  <c r="Y567" i="3"/>
  <c r="U567" i="3"/>
  <c r="R567" i="3"/>
  <c r="N567" i="3"/>
  <c r="K567" i="3"/>
  <c r="F567" i="3"/>
  <c r="E567" i="3"/>
  <c r="D567" i="3"/>
  <c r="C567" i="3"/>
  <c r="B567" i="3"/>
  <c r="A567" i="3"/>
  <c r="AM566" i="3"/>
  <c r="AI566" i="3"/>
  <c r="AF566" i="3"/>
  <c r="AB566" i="3"/>
  <c r="Y566" i="3"/>
  <c r="U566" i="3"/>
  <c r="R566" i="3"/>
  <c r="N566" i="3"/>
  <c r="K566" i="3"/>
  <c r="F566" i="3"/>
  <c r="E566" i="3"/>
  <c r="D566" i="3"/>
  <c r="C566" i="3"/>
  <c r="B566" i="3"/>
  <c r="A566" i="3"/>
  <c r="AM565" i="3"/>
  <c r="AI565" i="3"/>
  <c r="AF565" i="3"/>
  <c r="AB565" i="3"/>
  <c r="Y565" i="3"/>
  <c r="U565" i="3"/>
  <c r="R565" i="3"/>
  <c r="N565" i="3"/>
  <c r="K565" i="3"/>
  <c r="F565" i="3"/>
  <c r="E565" i="3"/>
  <c r="D565" i="3"/>
  <c r="C565" i="3"/>
  <c r="B565" i="3"/>
  <c r="A565" i="3"/>
  <c r="AM564" i="3"/>
  <c r="AI564" i="3"/>
  <c r="AF564" i="3"/>
  <c r="AB564" i="3"/>
  <c r="Y564" i="3"/>
  <c r="U564" i="3"/>
  <c r="R564" i="3"/>
  <c r="N564" i="3"/>
  <c r="K564" i="3"/>
  <c r="F564" i="3"/>
  <c r="E564" i="3"/>
  <c r="D564" i="3"/>
  <c r="C564" i="3"/>
  <c r="B564" i="3"/>
  <c r="A564" i="3"/>
  <c r="AM563" i="3"/>
  <c r="AI563" i="3"/>
  <c r="AF563" i="3"/>
  <c r="AB563" i="3"/>
  <c r="Y563" i="3"/>
  <c r="U563" i="3"/>
  <c r="R563" i="3"/>
  <c r="N563" i="3"/>
  <c r="K563" i="3"/>
  <c r="F563" i="3"/>
  <c r="E563" i="3"/>
  <c r="D563" i="3"/>
  <c r="C563" i="3"/>
  <c r="B563" i="3"/>
  <c r="A563" i="3"/>
  <c r="AM562" i="3"/>
  <c r="AI562" i="3"/>
  <c r="AF562" i="3"/>
  <c r="AB562" i="3"/>
  <c r="Y562" i="3"/>
  <c r="U562" i="3"/>
  <c r="R562" i="3"/>
  <c r="N562" i="3"/>
  <c r="K562" i="3"/>
  <c r="F562" i="3"/>
  <c r="E562" i="3"/>
  <c r="D562" i="3"/>
  <c r="C562" i="3"/>
  <c r="B562" i="3"/>
  <c r="A562" i="3"/>
  <c r="AM561" i="3"/>
  <c r="AI561" i="3"/>
  <c r="AF561" i="3"/>
  <c r="AB561" i="3"/>
  <c r="Y561" i="3"/>
  <c r="U561" i="3"/>
  <c r="R561" i="3"/>
  <c r="N561" i="3"/>
  <c r="K561" i="3"/>
  <c r="F561" i="3"/>
  <c r="E561" i="3"/>
  <c r="D561" i="3"/>
  <c r="C561" i="3"/>
  <c r="B561" i="3"/>
  <c r="A561" i="3"/>
  <c r="AM560" i="3"/>
  <c r="AI560" i="3"/>
  <c r="AF560" i="3"/>
  <c r="AB560" i="3"/>
  <c r="Y560" i="3"/>
  <c r="U560" i="3"/>
  <c r="R560" i="3"/>
  <c r="N560" i="3"/>
  <c r="K560" i="3"/>
  <c r="F560" i="3"/>
  <c r="E560" i="3"/>
  <c r="D560" i="3"/>
  <c r="C560" i="3"/>
  <c r="B560" i="3"/>
  <c r="A560" i="3"/>
  <c r="AM559" i="3"/>
  <c r="AI559" i="3"/>
  <c r="AF559" i="3"/>
  <c r="AB559" i="3"/>
  <c r="Y559" i="3"/>
  <c r="U559" i="3"/>
  <c r="R559" i="3"/>
  <c r="N559" i="3"/>
  <c r="K559" i="3"/>
  <c r="F559" i="3"/>
  <c r="E559" i="3"/>
  <c r="D559" i="3"/>
  <c r="C559" i="3"/>
  <c r="B559" i="3"/>
  <c r="A559" i="3"/>
  <c r="AM558" i="3"/>
  <c r="AI558" i="3"/>
  <c r="AF558" i="3"/>
  <c r="AB558" i="3"/>
  <c r="Y558" i="3"/>
  <c r="U558" i="3"/>
  <c r="R558" i="3"/>
  <c r="N558" i="3"/>
  <c r="K558" i="3"/>
  <c r="F558" i="3"/>
  <c r="E558" i="3"/>
  <c r="D558" i="3"/>
  <c r="C558" i="3"/>
  <c r="B558" i="3"/>
  <c r="A558" i="3"/>
  <c r="AM557" i="3"/>
  <c r="AI557" i="3"/>
  <c r="AF557" i="3"/>
  <c r="AB557" i="3"/>
  <c r="Y557" i="3"/>
  <c r="U557" i="3"/>
  <c r="R557" i="3"/>
  <c r="N557" i="3"/>
  <c r="K557" i="3"/>
  <c r="F557" i="3"/>
  <c r="E557" i="3"/>
  <c r="D557" i="3"/>
  <c r="C557" i="3"/>
  <c r="B557" i="3"/>
  <c r="A557" i="3"/>
  <c r="AM556" i="3"/>
  <c r="AI556" i="3"/>
  <c r="AF556" i="3"/>
  <c r="AB556" i="3"/>
  <c r="Y556" i="3"/>
  <c r="U556" i="3"/>
  <c r="R556" i="3"/>
  <c r="N556" i="3"/>
  <c r="K556" i="3"/>
  <c r="F556" i="3"/>
  <c r="E556" i="3"/>
  <c r="D556" i="3"/>
  <c r="C556" i="3"/>
  <c r="B556" i="3"/>
  <c r="A556" i="3"/>
  <c r="AM555" i="3"/>
  <c r="AI555" i="3"/>
  <c r="AF555" i="3"/>
  <c r="AB555" i="3"/>
  <c r="Y555" i="3"/>
  <c r="U555" i="3"/>
  <c r="R555" i="3"/>
  <c r="N555" i="3"/>
  <c r="K555" i="3"/>
  <c r="F555" i="3"/>
  <c r="E555" i="3"/>
  <c r="D555" i="3"/>
  <c r="C555" i="3"/>
  <c r="B555" i="3"/>
  <c r="A555" i="3"/>
  <c r="AM554" i="3"/>
  <c r="AI554" i="3"/>
  <c r="AF554" i="3"/>
  <c r="AB554" i="3"/>
  <c r="Y554" i="3"/>
  <c r="U554" i="3"/>
  <c r="R554" i="3"/>
  <c r="N554" i="3"/>
  <c r="K554" i="3"/>
  <c r="F554" i="3"/>
  <c r="E554" i="3"/>
  <c r="D554" i="3"/>
  <c r="C554" i="3"/>
  <c r="B554" i="3"/>
  <c r="A554" i="3"/>
  <c r="AM553" i="3"/>
  <c r="AI553" i="3"/>
  <c r="AF553" i="3"/>
  <c r="AB553" i="3"/>
  <c r="Y553" i="3"/>
  <c r="U553" i="3"/>
  <c r="R553" i="3"/>
  <c r="N553" i="3"/>
  <c r="K553" i="3"/>
  <c r="F553" i="3"/>
  <c r="E553" i="3"/>
  <c r="D553" i="3"/>
  <c r="C553" i="3"/>
  <c r="B553" i="3"/>
  <c r="A553" i="3"/>
  <c r="AM552" i="3"/>
  <c r="AI552" i="3"/>
  <c r="AF552" i="3"/>
  <c r="AB552" i="3"/>
  <c r="Y552" i="3"/>
  <c r="U552" i="3"/>
  <c r="R552" i="3"/>
  <c r="N552" i="3"/>
  <c r="K552" i="3"/>
  <c r="F552" i="3"/>
  <c r="E552" i="3"/>
  <c r="D552" i="3"/>
  <c r="C552" i="3"/>
  <c r="B552" i="3"/>
  <c r="A552" i="3"/>
  <c r="AM551" i="3"/>
  <c r="AI551" i="3"/>
  <c r="AF551" i="3"/>
  <c r="AB551" i="3"/>
  <c r="Y551" i="3"/>
  <c r="U551" i="3"/>
  <c r="R551" i="3"/>
  <c r="N551" i="3"/>
  <c r="K551" i="3"/>
  <c r="F551" i="3"/>
  <c r="E551" i="3"/>
  <c r="D551" i="3"/>
  <c r="C551" i="3"/>
  <c r="B551" i="3"/>
  <c r="A551" i="3"/>
  <c r="AM550" i="3"/>
  <c r="AI550" i="3"/>
  <c r="AF550" i="3"/>
  <c r="AB550" i="3"/>
  <c r="Y550" i="3"/>
  <c r="U550" i="3"/>
  <c r="R550" i="3"/>
  <c r="N550" i="3"/>
  <c r="K550" i="3"/>
  <c r="F550" i="3"/>
  <c r="E550" i="3"/>
  <c r="D550" i="3"/>
  <c r="C550" i="3"/>
  <c r="B550" i="3"/>
  <c r="A550" i="3"/>
  <c r="AM549" i="3"/>
  <c r="AI549" i="3"/>
  <c r="AF549" i="3"/>
  <c r="AB549" i="3"/>
  <c r="Y549" i="3"/>
  <c r="U549" i="3"/>
  <c r="R549" i="3"/>
  <c r="N549" i="3"/>
  <c r="K549" i="3"/>
  <c r="F549" i="3"/>
  <c r="E549" i="3"/>
  <c r="D549" i="3"/>
  <c r="C549" i="3"/>
  <c r="B549" i="3"/>
  <c r="A549" i="3"/>
  <c r="AM548" i="3"/>
  <c r="AI548" i="3"/>
  <c r="AF548" i="3"/>
  <c r="AB548" i="3"/>
  <c r="Y548" i="3"/>
  <c r="U548" i="3"/>
  <c r="R548" i="3"/>
  <c r="N548" i="3"/>
  <c r="K548" i="3"/>
  <c r="F548" i="3"/>
  <c r="E548" i="3"/>
  <c r="D548" i="3"/>
  <c r="C548" i="3"/>
  <c r="B548" i="3"/>
  <c r="A548" i="3"/>
  <c r="AM547" i="3"/>
  <c r="AI547" i="3"/>
  <c r="AF547" i="3"/>
  <c r="AB547" i="3"/>
  <c r="Y547" i="3"/>
  <c r="U547" i="3"/>
  <c r="R547" i="3"/>
  <c r="N547" i="3"/>
  <c r="K547" i="3"/>
  <c r="F547" i="3"/>
  <c r="E547" i="3"/>
  <c r="D547" i="3"/>
  <c r="C547" i="3"/>
  <c r="B547" i="3"/>
  <c r="A547" i="3"/>
  <c r="AM546" i="3"/>
  <c r="AI546" i="3"/>
  <c r="AF546" i="3"/>
  <c r="AB546" i="3"/>
  <c r="Y546" i="3"/>
  <c r="U546" i="3"/>
  <c r="R546" i="3"/>
  <c r="N546" i="3"/>
  <c r="K546" i="3"/>
  <c r="F546" i="3"/>
  <c r="E546" i="3"/>
  <c r="D546" i="3"/>
  <c r="C546" i="3"/>
  <c r="B546" i="3"/>
  <c r="A546" i="3"/>
  <c r="AM545" i="3"/>
  <c r="AI545" i="3"/>
  <c r="AF545" i="3"/>
  <c r="AB545" i="3"/>
  <c r="Y545" i="3"/>
  <c r="U545" i="3"/>
  <c r="R545" i="3"/>
  <c r="N545" i="3"/>
  <c r="K545" i="3"/>
  <c r="F545" i="3"/>
  <c r="E545" i="3"/>
  <c r="D545" i="3"/>
  <c r="C545" i="3"/>
  <c r="B545" i="3"/>
  <c r="A545" i="3"/>
  <c r="AM544" i="3"/>
  <c r="AI544" i="3"/>
  <c r="AF544" i="3"/>
  <c r="AB544" i="3"/>
  <c r="Y544" i="3"/>
  <c r="U544" i="3"/>
  <c r="R544" i="3"/>
  <c r="N544" i="3"/>
  <c r="K544" i="3"/>
  <c r="F544" i="3"/>
  <c r="E544" i="3"/>
  <c r="D544" i="3"/>
  <c r="C544" i="3"/>
  <c r="B544" i="3"/>
  <c r="A544" i="3"/>
  <c r="AM543" i="3"/>
  <c r="AI543" i="3"/>
  <c r="AF543" i="3"/>
  <c r="AB543" i="3"/>
  <c r="Y543" i="3"/>
  <c r="U543" i="3"/>
  <c r="R543" i="3"/>
  <c r="N543" i="3"/>
  <c r="K543" i="3"/>
  <c r="F543" i="3"/>
  <c r="E543" i="3"/>
  <c r="D543" i="3"/>
  <c r="C543" i="3"/>
  <c r="B543" i="3"/>
  <c r="A543" i="3"/>
  <c r="AM542" i="3"/>
  <c r="AI542" i="3"/>
  <c r="AF542" i="3"/>
  <c r="AB542" i="3"/>
  <c r="Y542" i="3"/>
  <c r="U542" i="3"/>
  <c r="R542" i="3"/>
  <c r="N542" i="3"/>
  <c r="K542" i="3"/>
  <c r="F542" i="3"/>
  <c r="E542" i="3"/>
  <c r="D542" i="3"/>
  <c r="C542" i="3"/>
  <c r="B542" i="3"/>
  <c r="A542" i="3"/>
  <c r="AM541" i="3"/>
  <c r="AI541" i="3"/>
  <c r="AF541" i="3"/>
  <c r="AB541" i="3"/>
  <c r="Y541" i="3"/>
  <c r="U541" i="3"/>
  <c r="R541" i="3"/>
  <c r="N541" i="3"/>
  <c r="K541" i="3"/>
  <c r="F541" i="3"/>
  <c r="E541" i="3"/>
  <c r="D541" i="3"/>
  <c r="C541" i="3"/>
  <c r="B541" i="3"/>
  <c r="A541" i="3"/>
  <c r="AM540" i="3"/>
  <c r="AI540" i="3"/>
  <c r="AF540" i="3"/>
  <c r="AB540" i="3"/>
  <c r="Y540" i="3"/>
  <c r="U540" i="3"/>
  <c r="R540" i="3"/>
  <c r="N540" i="3"/>
  <c r="K540" i="3"/>
  <c r="F540" i="3"/>
  <c r="E540" i="3"/>
  <c r="D540" i="3"/>
  <c r="C540" i="3"/>
  <c r="B540" i="3"/>
  <c r="A540" i="3"/>
  <c r="AM539" i="3"/>
  <c r="AI539" i="3"/>
  <c r="AF539" i="3"/>
  <c r="AB539" i="3"/>
  <c r="Y539" i="3"/>
  <c r="U539" i="3"/>
  <c r="R539" i="3"/>
  <c r="N539" i="3"/>
  <c r="K539" i="3"/>
  <c r="F539" i="3"/>
  <c r="E539" i="3"/>
  <c r="D539" i="3"/>
  <c r="C539" i="3"/>
  <c r="B539" i="3"/>
  <c r="A539" i="3"/>
  <c r="AM538" i="3"/>
  <c r="AI538" i="3"/>
  <c r="AF538" i="3"/>
  <c r="AB538" i="3"/>
  <c r="Y538" i="3"/>
  <c r="U538" i="3"/>
  <c r="R538" i="3"/>
  <c r="N538" i="3"/>
  <c r="K538" i="3"/>
  <c r="F538" i="3"/>
  <c r="E538" i="3"/>
  <c r="D538" i="3"/>
  <c r="C538" i="3"/>
  <c r="B538" i="3"/>
  <c r="A538" i="3"/>
  <c r="AM537" i="3"/>
  <c r="AI537" i="3"/>
  <c r="AF537" i="3"/>
  <c r="AB537" i="3"/>
  <c r="Y537" i="3"/>
  <c r="U537" i="3"/>
  <c r="R537" i="3"/>
  <c r="N537" i="3"/>
  <c r="K537" i="3"/>
  <c r="F537" i="3"/>
  <c r="E537" i="3"/>
  <c r="D537" i="3"/>
  <c r="C537" i="3"/>
  <c r="B537" i="3"/>
  <c r="A537" i="3"/>
  <c r="AM536" i="3"/>
  <c r="AI536" i="3"/>
  <c r="AF536" i="3"/>
  <c r="AB536" i="3"/>
  <c r="Y536" i="3"/>
  <c r="U536" i="3"/>
  <c r="R536" i="3"/>
  <c r="N536" i="3"/>
  <c r="K536" i="3"/>
  <c r="F536" i="3"/>
  <c r="E536" i="3"/>
  <c r="D536" i="3"/>
  <c r="C536" i="3"/>
  <c r="B536" i="3"/>
  <c r="A536" i="3"/>
  <c r="AM535" i="3"/>
  <c r="AI535" i="3"/>
  <c r="AF535" i="3"/>
  <c r="AB535" i="3"/>
  <c r="Y535" i="3"/>
  <c r="U535" i="3"/>
  <c r="R535" i="3"/>
  <c r="N535" i="3"/>
  <c r="K535" i="3"/>
  <c r="F535" i="3"/>
  <c r="E535" i="3"/>
  <c r="D535" i="3"/>
  <c r="C535" i="3"/>
  <c r="B535" i="3"/>
  <c r="A535" i="3"/>
  <c r="AM534" i="3"/>
  <c r="AI534" i="3"/>
  <c r="AF534" i="3"/>
  <c r="AB534" i="3"/>
  <c r="Y534" i="3"/>
  <c r="U534" i="3"/>
  <c r="R534" i="3"/>
  <c r="N534" i="3"/>
  <c r="K534" i="3"/>
  <c r="F534" i="3"/>
  <c r="E534" i="3"/>
  <c r="D534" i="3"/>
  <c r="C534" i="3"/>
  <c r="B534" i="3"/>
  <c r="A534" i="3"/>
  <c r="AM533" i="3"/>
  <c r="AI533" i="3"/>
  <c r="AF533" i="3"/>
  <c r="AB533" i="3"/>
  <c r="Y533" i="3"/>
  <c r="U533" i="3"/>
  <c r="R533" i="3"/>
  <c r="N533" i="3"/>
  <c r="K533" i="3"/>
  <c r="F533" i="3"/>
  <c r="E533" i="3"/>
  <c r="D533" i="3"/>
  <c r="C533" i="3"/>
  <c r="B533" i="3"/>
  <c r="A533" i="3"/>
  <c r="AM532" i="3"/>
  <c r="AI532" i="3"/>
  <c r="AF532" i="3"/>
  <c r="AB532" i="3"/>
  <c r="Y532" i="3"/>
  <c r="U532" i="3"/>
  <c r="R532" i="3"/>
  <c r="N532" i="3"/>
  <c r="K532" i="3"/>
  <c r="F532" i="3"/>
  <c r="E532" i="3"/>
  <c r="D532" i="3"/>
  <c r="C532" i="3"/>
  <c r="B532" i="3"/>
  <c r="A532" i="3"/>
  <c r="AM531" i="3"/>
  <c r="AI531" i="3"/>
  <c r="AF531" i="3"/>
  <c r="AB531" i="3"/>
  <c r="Y531" i="3"/>
  <c r="U531" i="3"/>
  <c r="R531" i="3"/>
  <c r="N531" i="3"/>
  <c r="K531" i="3"/>
  <c r="F531" i="3"/>
  <c r="E531" i="3"/>
  <c r="D531" i="3"/>
  <c r="C531" i="3"/>
  <c r="B531" i="3"/>
  <c r="A531" i="3"/>
  <c r="AM530" i="3"/>
  <c r="AI530" i="3"/>
  <c r="AF530" i="3"/>
  <c r="AB530" i="3"/>
  <c r="Y530" i="3"/>
  <c r="U530" i="3"/>
  <c r="R530" i="3"/>
  <c r="N530" i="3"/>
  <c r="K530" i="3"/>
  <c r="F530" i="3"/>
  <c r="E530" i="3"/>
  <c r="D530" i="3"/>
  <c r="C530" i="3"/>
  <c r="B530" i="3"/>
  <c r="A530" i="3"/>
  <c r="AM529" i="3"/>
  <c r="AI529" i="3"/>
  <c r="AF529" i="3"/>
  <c r="AB529" i="3"/>
  <c r="Y529" i="3"/>
  <c r="U529" i="3"/>
  <c r="R529" i="3"/>
  <c r="N529" i="3"/>
  <c r="K529" i="3"/>
  <c r="F529" i="3"/>
  <c r="E529" i="3"/>
  <c r="D529" i="3"/>
  <c r="C529" i="3"/>
  <c r="B529" i="3"/>
  <c r="A529" i="3"/>
  <c r="AM528" i="3"/>
  <c r="AI528" i="3"/>
  <c r="AF528" i="3"/>
  <c r="AB528" i="3"/>
  <c r="Y528" i="3"/>
  <c r="U528" i="3"/>
  <c r="R528" i="3"/>
  <c r="N528" i="3"/>
  <c r="K528" i="3"/>
  <c r="F528" i="3"/>
  <c r="E528" i="3"/>
  <c r="D528" i="3"/>
  <c r="C528" i="3"/>
  <c r="B528" i="3"/>
  <c r="A528" i="3"/>
  <c r="AM527" i="3"/>
  <c r="AI527" i="3"/>
  <c r="AF527" i="3"/>
  <c r="AB527" i="3"/>
  <c r="Y527" i="3"/>
  <c r="U527" i="3"/>
  <c r="R527" i="3"/>
  <c r="N527" i="3"/>
  <c r="K527" i="3"/>
  <c r="F527" i="3"/>
  <c r="E527" i="3"/>
  <c r="D527" i="3"/>
  <c r="C527" i="3"/>
  <c r="B527" i="3"/>
  <c r="A527" i="3"/>
  <c r="AM526" i="3"/>
  <c r="AI526" i="3"/>
  <c r="AF526" i="3"/>
  <c r="AB526" i="3"/>
  <c r="Y526" i="3"/>
  <c r="U526" i="3"/>
  <c r="R526" i="3"/>
  <c r="N526" i="3"/>
  <c r="K526" i="3"/>
  <c r="F526" i="3"/>
  <c r="E526" i="3"/>
  <c r="D526" i="3"/>
  <c r="C526" i="3"/>
  <c r="B526" i="3"/>
  <c r="A526" i="3"/>
  <c r="AM525" i="3"/>
  <c r="AI525" i="3"/>
  <c r="AF525" i="3"/>
  <c r="AB525" i="3"/>
  <c r="Y525" i="3"/>
  <c r="U525" i="3"/>
  <c r="R525" i="3"/>
  <c r="N525" i="3"/>
  <c r="K525" i="3"/>
  <c r="F525" i="3"/>
  <c r="E525" i="3"/>
  <c r="D525" i="3"/>
  <c r="C525" i="3"/>
  <c r="B525" i="3"/>
  <c r="A525" i="3"/>
  <c r="AM524" i="3"/>
  <c r="AI524" i="3"/>
  <c r="AF524" i="3"/>
  <c r="AB524" i="3"/>
  <c r="Y524" i="3"/>
  <c r="U524" i="3"/>
  <c r="R524" i="3"/>
  <c r="N524" i="3"/>
  <c r="K524" i="3"/>
  <c r="F524" i="3"/>
  <c r="E524" i="3"/>
  <c r="D524" i="3"/>
  <c r="C524" i="3"/>
  <c r="B524" i="3"/>
  <c r="A524" i="3"/>
  <c r="AM523" i="3"/>
  <c r="AI523" i="3"/>
  <c r="AF523" i="3"/>
  <c r="AB523" i="3"/>
  <c r="Y523" i="3"/>
  <c r="U523" i="3"/>
  <c r="R523" i="3"/>
  <c r="N523" i="3"/>
  <c r="K523" i="3"/>
  <c r="F523" i="3"/>
  <c r="E523" i="3"/>
  <c r="D523" i="3"/>
  <c r="C523" i="3"/>
  <c r="B523" i="3"/>
  <c r="A523" i="3"/>
  <c r="AM522" i="3"/>
  <c r="AI522" i="3"/>
  <c r="AF522" i="3"/>
  <c r="AB522" i="3"/>
  <c r="Y522" i="3"/>
  <c r="U522" i="3"/>
  <c r="R522" i="3"/>
  <c r="N522" i="3"/>
  <c r="K522" i="3"/>
  <c r="F522" i="3"/>
  <c r="E522" i="3"/>
  <c r="D522" i="3"/>
  <c r="C522" i="3"/>
  <c r="B522" i="3"/>
  <c r="A522" i="3"/>
  <c r="AM521" i="3"/>
  <c r="AI521" i="3"/>
  <c r="AF521" i="3"/>
  <c r="AB521" i="3"/>
  <c r="Y521" i="3"/>
  <c r="U521" i="3"/>
  <c r="R521" i="3"/>
  <c r="N521" i="3"/>
  <c r="K521" i="3"/>
  <c r="F521" i="3"/>
  <c r="E521" i="3"/>
  <c r="D521" i="3"/>
  <c r="C521" i="3"/>
  <c r="B521" i="3"/>
  <c r="A521" i="3"/>
  <c r="AM520" i="3"/>
  <c r="AI520" i="3"/>
  <c r="AF520" i="3"/>
  <c r="AB520" i="3"/>
  <c r="Y520" i="3"/>
  <c r="U520" i="3"/>
  <c r="R520" i="3"/>
  <c r="N520" i="3"/>
  <c r="K520" i="3"/>
  <c r="F520" i="3"/>
  <c r="E520" i="3"/>
  <c r="D520" i="3"/>
  <c r="C520" i="3"/>
  <c r="B520" i="3"/>
  <c r="A520" i="3"/>
  <c r="AM519" i="3"/>
  <c r="AI519" i="3"/>
  <c r="AF519" i="3"/>
  <c r="AB519" i="3"/>
  <c r="Y519" i="3"/>
  <c r="U519" i="3"/>
  <c r="R519" i="3"/>
  <c r="N519" i="3"/>
  <c r="K519" i="3"/>
  <c r="F519" i="3"/>
  <c r="E519" i="3"/>
  <c r="D519" i="3"/>
  <c r="C519" i="3"/>
  <c r="B519" i="3"/>
  <c r="A519" i="3"/>
  <c r="AM518" i="3"/>
  <c r="AI518" i="3"/>
  <c r="AF518" i="3"/>
  <c r="AB518" i="3"/>
  <c r="Y518" i="3"/>
  <c r="U518" i="3"/>
  <c r="R518" i="3"/>
  <c r="N518" i="3"/>
  <c r="K518" i="3"/>
  <c r="F518" i="3"/>
  <c r="E518" i="3"/>
  <c r="D518" i="3"/>
  <c r="C518" i="3"/>
  <c r="B518" i="3"/>
  <c r="A518" i="3"/>
  <c r="AM517" i="3"/>
  <c r="AI517" i="3"/>
  <c r="AF517" i="3"/>
  <c r="AB517" i="3"/>
  <c r="Y517" i="3"/>
  <c r="U517" i="3"/>
  <c r="R517" i="3"/>
  <c r="N517" i="3"/>
  <c r="K517" i="3"/>
  <c r="F517" i="3"/>
  <c r="E517" i="3"/>
  <c r="D517" i="3"/>
  <c r="C517" i="3"/>
  <c r="B517" i="3"/>
  <c r="A517" i="3"/>
  <c r="AM516" i="3"/>
  <c r="AI516" i="3"/>
  <c r="AF516" i="3"/>
  <c r="AB516" i="3"/>
  <c r="Y516" i="3"/>
  <c r="U516" i="3"/>
  <c r="R516" i="3"/>
  <c r="N516" i="3"/>
  <c r="K516" i="3"/>
  <c r="F516" i="3"/>
  <c r="E516" i="3"/>
  <c r="D516" i="3"/>
  <c r="C516" i="3"/>
  <c r="B516" i="3"/>
  <c r="A516" i="3"/>
  <c r="AM515" i="3"/>
  <c r="AI515" i="3"/>
  <c r="AF515" i="3"/>
  <c r="AB515" i="3"/>
  <c r="Y515" i="3"/>
  <c r="U515" i="3"/>
  <c r="R515" i="3"/>
  <c r="N515" i="3"/>
  <c r="K515" i="3"/>
  <c r="F515" i="3"/>
  <c r="E515" i="3"/>
  <c r="D515" i="3"/>
  <c r="C515" i="3"/>
  <c r="B515" i="3"/>
  <c r="A515" i="3"/>
  <c r="AM514" i="3"/>
  <c r="AI514" i="3"/>
  <c r="AF514" i="3"/>
  <c r="AB514" i="3"/>
  <c r="Y514" i="3"/>
  <c r="U514" i="3"/>
  <c r="R514" i="3"/>
  <c r="N514" i="3"/>
  <c r="K514" i="3"/>
  <c r="F514" i="3"/>
  <c r="E514" i="3"/>
  <c r="D514" i="3"/>
  <c r="C514" i="3"/>
  <c r="B514" i="3"/>
  <c r="A514" i="3"/>
  <c r="AM513" i="3"/>
  <c r="AI513" i="3"/>
  <c r="AF513" i="3"/>
  <c r="AB513" i="3"/>
  <c r="Y513" i="3"/>
  <c r="U513" i="3"/>
  <c r="R513" i="3"/>
  <c r="N513" i="3"/>
  <c r="K513" i="3"/>
  <c r="F513" i="3"/>
  <c r="E513" i="3"/>
  <c r="D513" i="3"/>
  <c r="C513" i="3"/>
  <c r="B513" i="3"/>
  <c r="A513" i="3"/>
  <c r="AM512" i="3"/>
  <c r="AI512" i="3"/>
  <c r="AF512" i="3"/>
  <c r="AB512" i="3"/>
  <c r="Y512" i="3"/>
  <c r="U512" i="3"/>
  <c r="R512" i="3"/>
  <c r="N512" i="3"/>
  <c r="K512" i="3"/>
  <c r="F512" i="3"/>
  <c r="E512" i="3"/>
  <c r="D512" i="3"/>
  <c r="C512" i="3"/>
  <c r="B512" i="3"/>
  <c r="A512" i="3"/>
  <c r="AM511" i="3"/>
  <c r="AI511" i="3"/>
  <c r="AF511" i="3"/>
  <c r="AB511" i="3"/>
  <c r="Y511" i="3"/>
  <c r="U511" i="3"/>
  <c r="R511" i="3"/>
  <c r="N511" i="3"/>
  <c r="K511" i="3"/>
  <c r="F511" i="3"/>
  <c r="E511" i="3"/>
  <c r="D511" i="3"/>
  <c r="C511" i="3"/>
  <c r="B511" i="3"/>
  <c r="A511" i="3"/>
  <c r="AM510" i="3"/>
  <c r="AI510" i="3"/>
  <c r="AF510" i="3"/>
  <c r="AB510" i="3"/>
  <c r="Y510" i="3"/>
  <c r="U510" i="3"/>
  <c r="R510" i="3"/>
  <c r="N510" i="3"/>
  <c r="K510" i="3"/>
  <c r="F510" i="3"/>
  <c r="E510" i="3"/>
  <c r="D510" i="3"/>
  <c r="C510" i="3"/>
  <c r="B510" i="3"/>
  <c r="A510" i="3"/>
  <c r="AM509" i="3"/>
  <c r="AI509" i="3"/>
  <c r="AF509" i="3"/>
  <c r="AB509" i="3"/>
  <c r="Y509" i="3"/>
  <c r="U509" i="3"/>
  <c r="R509" i="3"/>
  <c r="N509" i="3"/>
  <c r="K509" i="3"/>
  <c r="F509" i="3"/>
  <c r="E509" i="3"/>
  <c r="D509" i="3"/>
  <c r="C509" i="3"/>
  <c r="B509" i="3"/>
  <c r="A509" i="3"/>
  <c r="AM508" i="3"/>
  <c r="AI508" i="3"/>
  <c r="AF508" i="3"/>
  <c r="AB508" i="3"/>
  <c r="Y508" i="3"/>
  <c r="U508" i="3"/>
  <c r="R508" i="3"/>
  <c r="N508" i="3"/>
  <c r="K508" i="3"/>
  <c r="F508" i="3"/>
  <c r="E508" i="3"/>
  <c r="D508" i="3"/>
  <c r="C508" i="3"/>
  <c r="B508" i="3"/>
  <c r="A508" i="3"/>
  <c r="AM507" i="3"/>
  <c r="AI507" i="3"/>
  <c r="AF507" i="3"/>
  <c r="AB507" i="3"/>
  <c r="Y507" i="3"/>
  <c r="U507" i="3"/>
  <c r="R507" i="3"/>
  <c r="N507" i="3"/>
  <c r="K507" i="3"/>
  <c r="F507" i="3"/>
  <c r="E507" i="3"/>
  <c r="D507" i="3"/>
  <c r="C507" i="3"/>
  <c r="B507" i="3"/>
  <c r="A507" i="3"/>
  <c r="AM506" i="3"/>
  <c r="AI506" i="3"/>
  <c r="AF506" i="3"/>
  <c r="AB506" i="3"/>
  <c r="Y506" i="3"/>
  <c r="U506" i="3"/>
  <c r="R506" i="3"/>
  <c r="N506" i="3"/>
  <c r="K506" i="3"/>
  <c r="F506" i="3"/>
  <c r="E506" i="3"/>
  <c r="D506" i="3"/>
  <c r="C506" i="3"/>
  <c r="B506" i="3"/>
  <c r="A506" i="3"/>
  <c r="AM505" i="3"/>
  <c r="AI505" i="3"/>
  <c r="AF505" i="3"/>
  <c r="AB505" i="3"/>
  <c r="Y505" i="3"/>
  <c r="U505" i="3"/>
  <c r="R505" i="3"/>
  <c r="N505" i="3"/>
  <c r="K505" i="3"/>
  <c r="F505" i="3"/>
  <c r="E505" i="3"/>
  <c r="D505" i="3"/>
  <c r="C505" i="3"/>
  <c r="B505" i="3"/>
  <c r="A505" i="3"/>
  <c r="AM504" i="3"/>
  <c r="AI504" i="3"/>
  <c r="AF504" i="3"/>
  <c r="AB504" i="3"/>
  <c r="Y504" i="3"/>
  <c r="U504" i="3"/>
  <c r="R504" i="3"/>
  <c r="N504" i="3"/>
  <c r="K504" i="3"/>
  <c r="F504" i="3"/>
  <c r="E504" i="3"/>
  <c r="D504" i="3"/>
  <c r="C504" i="3"/>
  <c r="B504" i="3"/>
  <c r="A504" i="3"/>
  <c r="AM503" i="3"/>
  <c r="AI503" i="3"/>
  <c r="AF503" i="3"/>
  <c r="AB503" i="3"/>
  <c r="Y503" i="3"/>
  <c r="U503" i="3"/>
  <c r="R503" i="3"/>
  <c r="N503" i="3"/>
  <c r="K503" i="3"/>
  <c r="F503" i="3"/>
  <c r="E503" i="3"/>
  <c r="D503" i="3"/>
  <c r="C503" i="3"/>
  <c r="B503" i="3"/>
  <c r="A503" i="3"/>
  <c r="AM502" i="3"/>
  <c r="AI502" i="3"/>
  <c r="AF502" i="3"/>
  <c r="AB502" i="3"/>
  <c r="Y502" i="3"/>
  <c r="U502" i="3"/>
  <c r="R502" i="3"/>
  <c r="N502" i="3"/>
  <c r="K502" i="3"/>
  <c r="F502" i="3"/>
  <c r="E502" i="3"/>
  <c r="D502" i="3"/>
  <c r="C502" i="3"/>
  <c r="B502" i="3"/>
  <c r="A502" i="3"/>
  <c r="AM501" i="3"/>
  <c r="AI501" i="3"/>
  <c r="AF501" i="3"/>
  <c r="AB501" i="3"/>
  <c r="Y501" i="3"/>
  <c r="U501" i="3"/>
  <c r="R501" i="3"/>
  <c r="N501" i="3"/>
  <c r="K501" i="3"/>
  <c r="F501" i="3"/>
  <c r="E501" i="3"/>
  <c r="D501" i="3"/>
  <c r="C501" i="3"/>
  <c r="B501" i="3"/>
  <c r="A501" i="3"/>
  <c r="AM500" i="3"/>
  <c r="AI500" i="3"/>
  <c r="AF500" i="3"/>
  <c r="AB500" i="3"/>
  <c r="Y500" i="3"/>
  <c r="U500" i="3"/>
  <c r="R500" i="3"/>
  <c r="N500" i="3"/>
  <c r="K500" i="3"/>
  <c r="F500" i="3"/>
  <c r="E500" i="3"/>
  <c r="D500" i="3"/>
  <c r="C500" i="3"/>
  <c r="B500" i="3"/>
  <c r="A500" i="3"/>
  <c r="AM499" i="3"/>
  <c r="AI499" i="3"/>
  <c r="AF499" i="3"/>
  <c r="AB499" i="3"/>
  <c r="Y499" i="3"/>
  <c r="U499" i="3"/>
  <c r="R499" i="3"/>
  <c r="N499" i="3"/>
  <c r="K499" i="3"/>
  <c r="F499" i="3"/>
  <c r="E499" i="3"/>
  <c r="D499" i="3"/>
  <c r="C499" i="3"/>
  <c r="B499" i="3"/>
  <c r="A499" i="3"/>
  <c r="AM498" i="3"/>
  <c r="AI498" i="3"/>
  <c r="AF498" i="3"/>
  <c r="AB498" i="3"/>
  <c r="Y498" i="3"/>
  <c r="U498" i="3"/>
  <c r="R498" i="3"/>
  <c r="N498" i="3"/>
  <c r="K498" i="3"/>
  <c r="F498" i="3"/>
  <c r="E498" i="3"/>
  <c r="D498" i="3"/>
  <c r="C498" i="3"/>
  <c r="B498" i="3"/>
  <c r="A498" i="3"/>
  <c r="AM497" i="3"/>
  <c r="AI497" i="3"/>
  <c r="AF497" i="3"/>
  <c r="AB497" i="3"/>
  <c r="Y497" i="3"/>
  <c r="U497" i="3"/>
  <c r="R497" i="3"/>
  <c r="N497" i="3"/>
  <c r="K497" i="3"/>
  <c r="F497" i="3"/>
  <c r="E497" i="3"/>
  <c r="D497" i="3"/>
  <c r="C497" i="3"/>
  <c r="B497" i="3"/>
  <c r="A497" i="3"/>
  <c r="AM496" i="3"/>
  <c r="AI496" i="3"/>
  <c r="AF496" i="3"/>
  <c r="AB496" i="3"/>
  <c r="Y496" i="3"/>
  <c r="U496" i="3"/>
  <c r="R496" i="3"/>
  <c r="N496" i="3"/>
  <c r="K496" i="3"/>
  <c r="F496" i="3"/>
  <c r="E496" i="3"/>
  <c r="D496" i="3"/>
  <c r="C496" i="3"/>
  <c r="B496" i="3"/>
  <c r="A496" i="3"/>
  <c r="AM495" i="3"/>
  <c r="AI495" i="3"/>
  <c r="AF495" i="3"/>
  <c r="AB495" i="3"/>
  <c r="Y495" i="3"/>
  <c r="U495" i="3"/>
  <c r="R495" i="3"/>
  <c r="N495" i="3"/>
  <c r="K495" i="3"/>
  <c r="F495" i="3"/>
  <c r="E495" i="3"/>
  <c r="D495" i="3"/>
  <c r="C495" i="3"/>
  <c r="B495" i="3"/>
  <c r="A495" i="3"/>
  <c r="AM494" i="3"/>
  <c r="AI494" i="3"/>
  <c r="AF494" i="3"/>
  <c r="AB494" i="3"/>
  <c r="Y494" i="3"/>
  <c r="U494" i="3"/>
  <c r="R494" i="3"/>
  <c r="N494" i="3"/>
  <c r="K494" i="3"/>
  <c r="F494" i="3"/>
  <c r="E494" i="3"/>
  <c r="D494" i="3"/>
  <c r="C494" i="3"/>
  <c r="B494" i="3"/>
  <c r="A494" i="3"/>
  <c r="AM493" i="3"/>
  <c r="AI493" i="3"/>
  <c r="AF493" i="3"/>
  <c r="AB493" i="3"/>
  <c r="Y493" i="3"/>
  <c r="U493" i="3"/>
  <c r="R493" i="3"/>
  <c r="N493" i="3"/>
  <c r="K493" i="3"/>
  <c r="F493" i="3"/>
  <c r="E493" i="3"/>
  <c r="D493" i="3"/>
  <c r="C493" i="3"/>
  <c r="B493" i="3"/>
  <c r="A493" i="3"/>
  <c r="AM492" i="3"/>
  <c r="AI492" i="3"/>
  <c r="AF492" i="3"/>
  <c r="AB492" i="3"/>
  <c r="Y492" i="3"/>
  <c r="U492" i="3"/>
  <c r="R492" i="3"/>
  <c r="N492" i="3"/>
  <c r="K492" i="3"/>
  <c r="F492" i="3"/>
  <c r="E492" i="3"/>
  <c r="D492" i="3"/>
  <c r="C492" i="3"/>
  <c r="B492" i="3"/>
  <c r="A492" i="3"/>
  <c r="AM491" i="3"/>
  <c r="AI491" i="3"/>
  <c r="AF491" i="3"/>
  <c r="AB491" i="3"/>
  <c r="Y491" i="3"/>
  <c r="U491" i="3"/>
  <c r="R491" i="3"/>
  <c r="N491" i="3"/>
  <c r="K491" i="3"/>
  <c r="F491" i="3"/>
  <c r="E491" i="3"/>
  <c r="D491" i="3"/>
  <c r="C491" i="3"/>
  <c r="B491" i="3"/>
  <c r="A491" i="3"/>
  <c r="AM490" i="3"/>
  <c r="AI490" i="3"/>
  <c r="AF490" i="3"/>
  <c r="AB490" i="3"/>
  <c r="Y490" i="3"/>
  <c r="U490" i="3"/>
  <c r="R490" i="3"/>
  <c r="N490" i="3"/>
  <c r="K490" i="3"/>
  <c r="F490" i="3"/>
  <c r="E490" i="3"/>
  <c r="D490" i="3"/>
  <c r="C490" i="3"/>
  <c r="B490" i="3"/>
  <c r="A490" i="3"/>
  <c r="AM489" i="3"/>
  <c r="AI489" i="3"/>
  <c r="AF489" i="3"/>
  <c r="AB489" i="3"/>
  <c r="Y489" i="3"/>
  <c r="U489" i="3"/>
  <c r="R489" i="3"/>
  <c r="N489" i="3"/>
  <c r="K489" i="3"/>
  <c r="F489" i="3"/>
  <c r="E489" i="3"/>
  <c r="D489" i="3"/>
  <c r="C489" i="3"/>
  <c r="B489" i="3"/>
  <c r="A489" i="3"/>
  <c r="AM488" i="3"/>
  <c r="AI488" i="3"/>
  <c r="AF488" i="3"/>
  <c r="AB488" i="3"/>
  <c r="Y488" i="3"/>
  <c r="U488" i="3"/>
  <c r="R488" i="3"/>
  <c r="N488" i="3"/>
  <c r="K488" i="3"/>
  <c r="F488" i="3"/>
  <c r="E488" i="3"/>
  <c r="D488" i="3"/>
  <c r="C488" i="3"/>
  <c r="B488" i="3"/>
  <c r="A488" i="3"/>
  <c r="AM487" i="3"/>
  <c r="AI487" i="3"/>
  <c r="AF487" i="3"/>
  <c r="AB487" i="3"/>
  <c r="Y487" i="3"/>
  <c r="U487" i="3"/>
  <c r="R487" i="3"/>
  <c r="N487" i="3"/>
  <c r="K487" i="3"/>
  <c r="F487" i="3"/>
  <c r="E487" i="3"/>
  <c r="D487" i="3"/>
  <c r="C487" i="3"/>
  <c r="B487" i="3"/>
  <c r="A487" i="3"/>
  <c r="AM486" i="3"/>
  <c r="AI486" i="3"/>
  <c r="AF486" i="3"/>
  <c r="AB486" i="3"/>
  <c r="Y486" i="3"/>
  <c r="U486" i="3"/>
  <c r="R486" i="3"/>
  <c r="N486" i="3"/>
  <c r="K486" i="3"/>
  <c r="F486" i="3"/>
  <c r="E486" i="3"/>
  <c r="D486" i="3"/>
  <c r="C486" i="3"/>
  <c r="B486" i="3"/>
  <c r="A486" i="3"/>
  <c r="AM485" i="3"/>
  <c r="AI485" i="3"/>
  <c r="AF485" i="3"/>
  <c r="AB485" i="3"/>
  <c r="Y485" i="3"/>
  <c r="U485" i="3"/>
  <c r="R485" i="3"/>
  <c r="N485" i="3"/>
  <c r="K485" i="3"/>
  <c r="F485" i="3"/>
  <c r="E485" i="3"/>
  <c r="D485" i="3"/>
  <c r="C485" i="3"/>
  <c r="B485" i="3"/>
  <c r="A485" i="3"/>
  <c r="AM484" i="3"/>
  <c r="AI484" i="3"/>
  <c r="AF484" i="3"/>
  <c r="AB484" i="3"/>
  <c r="Y484" i="3"/>
  <c r="U484" i="3"/>
  <c r="R484" i="3"/>
  <c r="N484" i="3"/>
  <c r="K484" i="3"/>
  <c r="F484" i="3"/>
  <c r="E484" i="3"/>
  <c r="D484" i="3"/>
  <c r="C484" i="3"/>
  <c r="B484" i="3"/>
  <c r="A484" i="3"/>
  <c r="AM483" i="3"/>
  <c r="AI483" i="3"/>
  <c r="AF483" i="3"/>
  <c r="AB483" i="3"/>
  <c r="Y483" i="3"/>
  <c r="U483" i="3"/>
  <c r="R483" i="3"/>
  <c r="N483" i="3"/>
  <c r="K483" i="3"/>
  <c r="F483" i="3"/>
  <c r="E483" i="3"/>
  <c r="D483" i="3"/>
  <c r="C483" i="3"/>
  <c r="B483" i="3"/>
  <c r="A483" i="3"/>
  <c r="AM482" i="3"/>
  <c r="AI482" i="3"/>
  <c r="AF482" i="3"/>
  <c r="AB482" i="3"/>
  <c r="Y482" i="3"/>
  <c r="U482" i="3"/>
  <c r="R482" i="3"/>
  <c r="N482" i="3"/>
  <c r="K482" i="3"/>
  <c r="F482" i="3"/>
  <c r="E482" i="3"/>
  <c r="D482" i="3"/>
  <c r="C482" i="3"/>
  <c r="B482" i="3"/>
  <c r="A482" i="3"/>
  <c r="AM481" i="3"/>
  <c r="AI481" i="3"/>
  <c r="AF481" i="3"/>
  <c r="AB481" i="3"/>
  <c r="Y481" i="3"/>
  <c r="U481" i="3"/>
  <c r="R481" i="3"/>
  <c r="N481" i="3"/>
  <c r="K481" i="3"/>
  <c r="F481" i="3"/>
  <c r="E481" i="3"/>
  <c r="D481" i="3"/>
  <c r="C481" i="3"/>
  <c r="B481" i="3"/>
  <c r="A481" i="3"/>
  <c r="AM480" i="3"/>
  <c r="AI480" i="3"/>
  <c r="AF480" i="3"/>
  <c r="AB480" i="3"/>
  <c r="Y480" i="3"/>
  <c r="U480" i="3"/>
  <c r="R480" i="3"/>
  <c r="N480" i="3"/>
  <c r="K480" i="3"/>
  <c r="F480" i="3"/>
  <c r="E480" i="3"/>
  <c r="D480" i="3"/>
  <c r="C480" i="3"/>
  <c r="B480" i="3"/>
  <c r="A480" i="3"/>
  <c r="AM479" i="3"/>
  <c r="AI479" i="3"/>
  <c r="AF479" i="3"/>
  <c r="AB479" i="3"/>
  <c r="Y479" i="3"/>
  <c r="U479" i="3"/>
  <c r="R479" i="3"/>
  <c r="N479" i="3"/>
  <c r="K479" i="3"/>
  <c r="F479" i="3"/>
  <c r="E479" i="3"/>
  <c r="D479" i="3"/>
  <c r="C479" i="3"/>
  <c r="B479" i="3"/>
  <c r="A479" i="3"/>
  <c r="AM478" i="3"/>
  <c r="AI478" i="3"/>
  <c r="AF478" i="3"/>
  <c r="AB478" i="3"/>
  <c r="Y478" i="3"/>
  <c r="U478" i="3"/>
  <c r="R478" i="3"/>
  <c r="N478" i="3"/>
  <c r="K478" i="3"/>
  <c r="F478" i="3"/>
  <c r="E478" i="3"/>
  <c r="D478" i="3"/>
  <c r="C478" i="3"/>
  <c r="B478" i="3"/>
  <c r="A478" i="3"/>
  <c r="AM477" i="3"/>
  <c r="AI477" i="3"/>
  <c r="AF477" i="3"/>
  <c r="AB477" i="3"/>
  <c r="Y477" i="3"/>
  <c r="U477" i="3"/>
  <c r="R477" i="3"/>
  <c r="N477" i="3"/>
  <c r="K477" i="3"/>
  <c r="F477" i="3"/>
  <c r="E477" i="3"/>
  <c r="D477" i="3"/>
  <c r="C477" i="3"/>
  <c r="B477" i="3"/>
  <c r="A477" i="3"/>
  <c r="AM476" i="3"/>
  <c r="AI476" i="3"/>
  <c r="AF476" i="3"/>
  <c r="AB476" i="3"/>
  <c r="Y476" i="3"/>
  <c r="U476" i="3"/>
  <c r="R476" i="3"/>
  <c r="N476" i="3"/>
  <c r="K476" i="3"/>
  <c r="F476" i="3"/>
  <c r="E476" i="3"/>
  <c r="D476" i="3"/>
  <c r="C476" i="3"/>
  <c r="B476" i="3"/>
  <c r="A476" i="3"/>
  <c r="AM475" i="3"/>
  <c r="AI475" i="3"/>
  <c r="AF475" i="3"/>
  <c r="AB475" i="3"/>
  <c r="Y475" i="3"/>
  <c r="U475" i="3"/>
  <c r="R475" i="3"/>
  <c r="N475" i="3"/>
  <c r="K475" i="3"/>
  <c r="F475" i="3"/>
  <c r="E475" i="3"/>
  <c r="D475" i="3"/>
  <c r="C475" i="3"/>
  <c r="B475" i="3"/>
  <c r="A475" i="3"/>
  <c r="AM474" i="3"/>
  <c r="AI474" i="3"/>
  <c r="AF474" i="3"/>
  <c r="AB474" i="3"/>
  <c r="Y474" i="3"/>
  <c r="U474" i="3"/>
  <c r="R474" i="3"/>
  <c r="N474" i="3"/>
  <c r="K474" i="3"/>
  <c r="F474" i="3"/>
  <c r="E474" i="3"/>
  <c r="D474" i="3"/>
  <c r="C474" i="3"/>
  <c r="B474" i="3"/>
  <c r="A474" i="3"/>
  <c r="AM473" i="3"/>
  <c r="AI473" i="3"/>
  <c r="AF473" i="3"/>
  <c r="AB473" i="3"/>
  <c r="Y473" i="3"/>
  <c r="U473" i="3"/>
  <c r="R473" i="3"/>
  <c r="N473" i="3"/>
  <c r="K473" i="3"/>
  <c r="F473" i="3"/>
  <c r="E473" i="3"/>
  <c r="D473" i="3"/>
  <c r="C473" i="3"/>
  <c r="B473" i="3"/>
  <c r="A473" i="3"/>
  <c r="AM472" i="3"/>
  <c r="AI472" i="3"/>
  <c r="AF472" i="3"/>
  <c r="AB472" i="3"/>
  <c r="Y472" i="3"/>
  <c r="U472" i="3"/>
  <c r="R472" i="3"/>
  <c r="N472" i="3"/>
  <c r="K472" i="3"/>
  <c r="F472" i="3"/>
  <c r="E472" i="3"/>
  <c r="D472" i="3"/>
  <c r="C472" i="3"/>
  <c r="B472" i="3"/>
  <c r="A472" i="3"/>
  <c r="AM471" i="3"/>
  <c r="AI471" i="3"/>
  <c r="AF471" i="3"/>
  <c r="AB471" i="3"/>
  <c r="Y471" i="3"/>
  <c r="U471" i="3"/>
  <c r="R471" i="3"/>
  <c r="N471" i="3"/>
  <c r="K471" i="3"/>
  <c r="F471" i="3"/>
  <c r="E471" i="3"/>
  <c r="D471" i="3"/>
  <c r="C471" i="3"/>
  <c r="B471" i="3"/>
  <c r="A471" i="3"/>
  <c r="AM470" i="3"/>
  <c r="AI470" i="3"/>
  <c r="AF470" i="3"/>
  <c r="AB470" i="3"/>
  <c r="Y470" i="3"/>
  <c r="U470" i="3"/>
  <c r="R470" i="3"/>
  <c r="N470" i="3"/>
  <c r="K470" i="3"/>
  <c r="F470" i="3"/>
  <c r="E470" i="3"/>
  <c r="D470" i="3"/>
  <c r="C470" i="3"/>
  <c r="B470" i="3"/>
  <c r="A470" i="3"/>
  <c r="AM469" i="3"/>
  <c r="AI469" i="3"/>
  <c r="AF469" i="3"/>
  <c r="AB469" i="3"/>
  <c r="Y469" i="3"/>
  <c r="U469" i="3"/>
  <c r="R469" i="3"/>
  <c r="N469" i="3"/>
  <c r="K469" i="3"/>
  <c r="F469" i="3"/>
  <c r="E469" i="3"/>
  <c r="D469" i="3"/>
  <c r="C469" i="3"/>
  <c r="B469" i="3"/>
  <c r="A469" i="3"/>
  <c r="AM468" i="3"/>
  <c r="AI468" i="3"/>
  <c r="AF468" i="3"/>
  <c r="AB468" i="3"/>
  <c r="Y468" i="3"/>
  <c r="U468" i="3"/>
  <c r="R468" i="3"/>
  <c r="N468" i="3"/>
  <c r="K468" i="3"/>
  <c r="F468" i="3"/>
  <c r="E468" i="3"/>
  <c r="D468" i="3"/>
  <c r="C468" i="3"/>
  <c r="B468" i="3"/>
  <c r="A468" i="3"/>
  <c r="AM467" i="3"/>
  <c r="AI467" i="3"/>
  <c r="AF467" i="3"/>
  <c r="AB467" i="3"/>
  <c r="Y467" i="3"/>
  <c r="U467" i="3"/>
  <c r="R467" i="3"/>
  <c r="N467" i="3"/>
  <c r="K467" i="3"/>
  <c r="F467" i="3"/>
  <c r="E467" i="3"/>
  <c r="D467" i="3"/>
  <c r="C467" i="3"/>
  <c r="B467" i="3"/>
  <c r="A467" i="3"/>
  <c r="AM466" i="3"/>
  <c r="AI466" i="3"/>
  <c r="AF466" i="3"/>
  <c r="AB466" i="3"/>
  <c r="Y466" i="3"/>
  <c r="U466" i="3"/>
  <c r="R466" i="3"/>
  <c r="N466" i="3"/>
  <c r="K466" i="3"/>
  <c r="F466" i="3"/>
  <c r="E466" i="3"/>
  <c r="D466" i="3"/>
  <c r="C466" i="3"/>
  <c r="B466" i="3"/>
  <c r="A466" i="3"/>
  <c r="AM465" i="3"/>
  <c r="AI465" i="3"/>
  <c r="AF465" i="3"/>
  <c r="AB465" i="3"/>
  <c r="Y465" i="3"/>
  <c r="U465" i="3"/>
  <c r="R465" i="3"/>
  <c r="N465" i="3"/>
  <c r="K465" i="3"/>
  <c r="F465" i="3"/>
  <c r="E465" i="3"/>
  <c r="D465" i="3"/>
  <c r="C465" i="3"/>
  <c r="B465" i="3"/>
  <c r="A465" i="3"/>
  <c r="AM464" i="3"/>
  <c r="AI464" i="3"/>
  <c r="AF464" i="3"/>
  <c r="AB464" i="3"/>
  <c r="Y464" i="3"/>
  <c r="U464" i="3"/>
  <c r="R464" i="3"/>
  <c r="N464" i="3"/>
  <c r="K464" i="3"/>
  <c r="F464" i="3"/>
  <c r="E464" i="3"/>
  <c r="D464" i="3"/>
  <c r="C464" i="3"/>
  <c r="B464" i="3"/>
  <c r="A464" i="3"/>
  <c r="AM463" i="3"/>
  <c r="AI463" i="3"/>
  <c r="AF463" i="3"/>
  <c r="AB463" i="3"/>
  <c r="Y463" i="3"/>
  <c r="U463" i="3"/>
  <c r="R463" i="3"/>
  <c r="N463" i="3"/>
  <c r="K463" i="3"/>
  <c r="F463" i="3"/>
  <c r="E463" i="3"/>
  <c r="D463" i="3"/>
  <c r="C463" i="3"/>
  <c r="B463" i="3"/>
  <c r="A463" i="3"/>
  <c r="AM462" i="3"/>
  <c r="AI462" i="3"/>
  <c r="AF462" i="3"/>
  <c r="AB462" i="3"/>
  <c r="Y462" i="3"/>
  <c r="U462" i="3"/>
  <c r="R462" i="3"/>
  <c r="N462" i="3"/>
  <c r="K462" i="3"/>
  <c r="F462" i="3"/>
  <c r="E462" i="3"/>
  <c r="D462" i="3"/>
  <c r="C462" i="3"/>
  <c r="B462" i="3"/>
  <c r="A462" i="3"/>
  <c r="AM461" i="3"/>
  <c r="AI461" i="3"/>
  <c r="AF461" i="3"/>
  <c r="AB461" i="3"/>
  <c r="Y461" i="3"/>
  <c r="U461" i="3"/>
  <c r="R461" i="3"/>
  <c r="N461" i="3"/>
  <c r="K461" i="3"/>
  <c r="F461" i="3"/>
  <c r="E461" i="3"/>
  <c r="D461" i="3"/>
  <c r="C461" i="3"/>
  <c r="B461" i="3"/>
  <c r="A461" i="3"/>
  <c r="AM460" i="3"/>
  <c r="AI460" i="3"/>
  <c r="AF460" i="3"/>
  <c r="AB460" i="3"/>
  <c r="Y460" i="3"/>
  <c r="U460" i="3"/>
  <c r="R460" i="3"/>
  <c r="N460" i="3"/>
  <c r="K460" i="3"/>
  <c r="F460" i="3"/>
  <c r="E460" i="3"/>
  <c r="D460" i="3"/>
  <c r="C460" i="3"/>
  <c r="B460" i="3"/>
  <c r="A460" i="3"/>
  <c r="AM459" i="3"/>
  <c r="AI459" i="3"/>
  <c r="AF459" i="3"/>
  <c r="AB459" i="3"/>
  <c r="Y459" i="3"/>
  <c r="U459" i="3"/>
  <c r="R459" i="3"/>
  <c r="N459" i="3"/>
  <c r="K459" i="3"/>
  <c r="F459" i="3"/>
  <c r="E459" i="3"/>
  <c r="D459" i="3"/>
  <c r="C459" i="3"/>
  <c r="B459" i="3"/>
  <c r="A459" i="3"/>
  <c r="AM458" i="3"/>
  <c r="AI458" i="3"/>
  <c r="AF458" i="3"/>
  <c r="AB458" i="3"/>
  <c r="Y458" i="3"/>
  <c r="U458" i="3"/>
  <c r="R458" i="3"/>
  <c r="N458" i="3"/>
  <c r="K458" i="3"/>
  <c r="F458" i="3"/>
  <c r="E458" i="3"/>
  <c r="D458" i="3"/>
  <c r="C458" i="3"/>
  <c r="B458" i="3"/>
  <c r="A458" i="3"/>
  <c r="AM457" i="3"/>
  <c r="AI457" i="3"/>
  <c r="AF457" i="3"/>
  <c r="AB457" i="3"/>
  <c r="Y457" i="3"/>
  <c r="U457" i="3"/>
  <c r="R457" i="3"/>
  <c r="N457" i="3"/>
  <c r="K457" i="3"/>
  <c r="F457" i="3"/>
  <c r="E457" i="3"/>
  <c r="D457" i="3"/>
  <c r="C457" i="3"/>
  <c r="B457" i="3"/>
  <c r="A457" i="3"/>
  <c r="AM456" i="3"/>
  <c r="AI456" i="3"/>
  <c r="AF456" i="3"/>
  <c r="AB456" i="3"/>
  <c r="Y456" i="3"/>
  <c r="U456" i="3"/>
  <c r="R456" i="3"/>
  <c r="N456" i="3"/>
  <c r="K456" i="3"/>
  <c r="F456" i="3"/>
  <c r="E456" i="3"/>
  <c r="D456" i="3"/>
  <c r="C456" i="3"/>
  <c r="B456" i="3"/>
  <c r="A456" i="3"/>
  <c r="AM455" i="3"/>
  <c r="AI455" i="3"/>
  <c r="AF455" i="3"/>
  <c r="AB455" i="3"/>
  <c r="Y455" i="3"/>
  <c r="U455" i="3"/>
  <c r="R455" i="3"/>
  <c r="N455" i="3"/>
  <c r="K455" i="3"/>
  <c r="F455" i="3"/>
  <c r="E455" i="3"/>
  <c r="D455" i="3"/>
  <c r="C455" i="3"/>
  <c r="B455" i="3"/>
  <c r="A455" i="3"/>
  <c r="AM454" i="3"/>
  <c r="AI454" i="3"/>
  <c r="AF454" i="3"/>
  <c r="AB454" i="3"/>
  <c r="Y454" i="3"/>
  <c r="U454" i="3"/>
  <c r="R454" i="3"/>
  <c r="N454" i="3"/>
  <c r="K454" i="3"/>
  <c r="F454" i="3"/>
  <c r="E454" i="3"/>
  <c r="D454" i="3"/>
  <c r="C454" i="3"/>
  <c r="B454" i="3"/>
  <c r="A454" i="3"/>
  <c r="AM453" i="3"/>
  <c r="AI453" i="3"/>
  <c r="AF453" i="3"/>
  <c r="AB453" i="3"/>
  <c r="Y453" i="3"/>
  <c r="U453" i="3"/>
  <c r="R453" i="3"/>
  <c r="N453" i="3"/>
  <c r="K453" i="3"/>
  <c r="F453" i="3"/>
  <c r="E453" i="3"/>
  <c r="D453" i="3"/>
  <c r="C453" i="3"/>
  <c r="B453" i="3"/>
  <c r="A453" i="3"/>
  <c r="AM452" i="3"/>
  <c r="AI452" i="3"/>
  <c r="AF452" i="3"/>
  <c r="AB452" i="3"/>
  <c r="Y452" i="3"/>
  <c r="U452" i="3"/>
  <c r="R452" i="3"/>
  <c r="N452" i="3"/>
  <c r="K452" i="3"/>
  <c r="F452" i="3"/>
  <c r="E452" i="3"/>
  <c r="D452" i="3"/>
  <c r="C452" i="3"/>
  <c r="B452" i="3"/>
  <c r="A452" i="3"/>
  <c r="AM451" i="3"/>
  <c r="AI451" i="3"/>
  <c r="AF451" i="3"/>
  <c r="AB451" i="3"/>
  <c r="Y451" i="3"/>
  <c r="U451" i="3"/>
  <c r="R451" i="3"/>
  <c r="N451" i="3"/>
  <c r="K451" i="3"/>
  <c r="F451" i="3"/>
  <c r="E451" i="3"/>
  <c r="D451" i="3"/>
  <c r="C451" i="3"/>
  <c r="B451" i="3"/>
  <c r="A451" i="3"/>
  <c r="AM450" i="3"/>
  <c r="AI450" i="3"/>
  <c r="AF450" i="3"/>
  <c r="AB450" i="3"/>
  <c r="Y450" i="3"/>
  <c r="U450" i="3"/>
  <c r="R450" i="3"/>
  <c r="N450" i="3"/>
  <c r="K450" i="3"/>
  <c r="F450" i="3"/>
  <c r="E450" i="3"/>
  <c r="D450" i="3"/>
  <c r="C450" i="3"/>
  <c r="B450" i="3"/>
  <c r="A450" i="3"/>
  <c r="AM449" i="3"/>
  <c r="AI449" i="3"/>
  <c r="AF449" i="3"/>
  <c r="AB449" i="3"/>
  <c r="Y449" i="3"/>
  <c r="U449" i="3"/>
  <c r="R449" i="3"/>
  <c r="N449" i="3"/>
  <c r="K449" i="3"/>
  <c r="F449" i="3"/>
  <c r="E449" i="3"/>
  <c r="D449" i="3"/>
  <c r="C449" i="3"/>
  <c r="B449" i="3"/>
  <c r="A449" i="3"/>
  <c r="AM448" i="3"/>
  <c r="AI448" i="3"/>
  <c r="AF448" i="3"/>
  <c r="AB448" i="3"/>
  <c r="Y448" i="3"/>
  <c r="U448" i="3"/>
  <c r="R448" i="3"/>
  <c r="N448" i="3"/>
  <c r="K448" i="3"/>
  <c r="F448" i="3"/>
  <c r="E448" i="3"/>
  <c r="D448" i="3"/>
  <c r="C448" i="3"/>
  <c r="B448" i="3"/>
  <c r="A448" i="3"/>
  <c r="AM447" i="3"/>
  <c r="AI447" i="3"/>
  <c r="AF447" i="3"/>
  <c r="AB447" i="3"/>
  <c r="Y447" i="3"/>
  <c r="U447" i="3"/>
  <c r="R447" i="3"/>
  <c r="N447" i="3"/>
  <c r="K447" i="3"/>
  <c r="F447" i="3"/>
  <c r="E447" i="3"/>
  <c r="D447" i="3"/>
  <c r="C447" i="3"/>
  <c r="B447" i="3"/>
  <c r="A447" i="3"/>
  <c r="AM446" i="3"/>
  <c r="AI446" i="3"/>
  <c r="AF446" i="3"/>
  <c r="AB446" i="3"/>
  <c r="Y446" i="3"/>
  <c r="U446" i="3"/>
  <c r="R446" i="3"/>
  <c r="N446" i="3"/>
  <c r="K446" i="3"/>
  <c r="F446" i="3"/>
  <c r="E446" i="3"/>
  <c r="D446" i="3"/>
  <c r="C446" i="3"/>
  <c r="B446" i="3"/>
  <c r="A446" i="3"/>
  <c r="AM445" i="3"/>
  <c r="AI445" i="3"/>
  <c r="AF445" i="3"/>
  <c r="AB445" i="3"/>
  <c r="Y445" i="3"/>
  <c r="U445" i="3"/>
  <c r="R445" i="3"/>
  <c r="N445" i="3"/>
  <c r="K445" i="3"/>
  <c r="F445" i="3"/>
  <c r="E445" i="3"/>
  <c r="D445" i="3"/>
  <c r="C445" i="3"/>
  <c r="B445" i="3"/>
  <c r="A445" i="3"/>
  <c r="AM444" i="3"/>
  <c r="AI444" i="3"/>
  <c r="AF444" i="3"/>
  <c r="AB444" i="3"/>
  <c r="Y444" i="3"/>
  <c r="U444" i="3"/>
  <c r="R444" i="3"/>
  <c r="N444" i="3"/>
  <c r="K444" i="3"/>
  <c r="F444" i="3"/>
  <c r="E444" i="3"/>
  <c r="D444" i="3"/>
  <c r="C444" i="3"/>
  <c r="B444" i="3"/>
  <c r="A444" i="3"/>
  <c r="AM443" i="3"/>
  <c r="AI443" i="3"/>
  <c r="AF443" i="3"/>
  <c r="AB443" i="3"/>
  <c r="Y443" i="3"/>
  <c r="U443" i="3"/>
  <c r="R443" i="3"/>
  <c r="N443" i="3"/>
  <c r="K443" i="3"/>
  <c r="F443" i="3"/>
  <c r="E443" i="3"/>
  <c r="D443" i="3"/>
  <c r="C443" i="3"/>
  <c r="B443" i="3"/>
  <c r="A443" i="3"/>
  <c r="AM442" i="3"/>
  <c r="AI442" i="3"/>
  <c r="AF442" i="3"/>
  <c r="AB442" i="3"/>
  <c r="Y442" i="3"/>
  <c r="U442" i="3"/>
  <c r="R442" i="3"/>
  <c r="N442" i="3"/>
  <c r="K442" i="3"/>
  <c r="F442" i="3"/>
  <c r="E442" i="3"/>
  <c r="D442" i="3"/>
  <c r="C442" i="3"/>
  <c r="B442" i="3"/>
  <c r="A442" i="3"/>
  <c r="AM441" i="3"/>
  <c r="AI441" i="3"/>
  <c r="AF441" i="3"/>
  <c r="AB441" i="3"/>
  <c r="Y441" i="3"/>
  <c r="U441" i="3"/>
  <c r="R441" i="3"/>
  <c r="N441" i="3"/>
  <c r="K441" i="3"/>
  <c r="F441" i="3"/>
  <c r="E441" i="3"/>
  <c r="D441" i="3"/>
  <c r="C441" i="3"/>
  <c r="B441" i="3"/>
  <c r="A441" i="3"/>
  <c r="AM440" i="3"/>
  <c r="AI440" i="3"/>
  <c r="AF440" i="3"/>
  <c r="AB440" i="3"/>
  <c r="Y440" i="3"/>
  <c r="U440" i="3"/>
  <c r="R440" i="3"/>
  <c r="N440" i="3"/>
  <c r="K440" i="3"/>
  <c r="F440" i="3"/>
  <c r="E440" i="3"/>
  <c r="D440" i="3"/>
  <c r="C440" i="3"/>
  <c r="B440" i="3"/>
  <c r="A440" i="3"/>
  <c r="AM439" i="3"/>
  <c r="AI439" i="3"/>
  <c r="AF439" i="3"/>
  <c r="AB439" i="3"/>
  <c r="Y439" i="3"/>
  <c r="U439" i="3"/>
  <c r="R439" i="3"/>
  <c r="N439" i="3"/>
  <c r="K439" i="3"/>
  <c r="F439" i="3"/>
  <c r="E439" i="3"/>
  <c r="D439" i="3"/>
  <c r="C439" i="3"/>
  <c r="B439" i="3"/>
  <c r="A439" i="3"/>
  <c r="AM438" i="3"/>
  <c r="AI438" i="3"/>
  <c r="AF438" i="3"/>
  <c r="AB438" i="3"/>
  <c r="Y438" i="3"/>
  <c r="U438" i="3"/>
  <c r="R438" i="3"/>
  <c r="N438" i="3"/>
  <c r="K438" i="3"/>
  <c r="F438" i="3"/>
  <c r="E438" i="3"/>
  <c r="D438" i="3"/>
  <c r="C438" i="3"/>
  <c r="B438" i="3"/>
  <c r="A438" i="3"/>
  <c r="AM437" i="3"/>
  <c r="AI437" i="3"/>
  <c r="AF437" i="3"/>
  <c r="AB437" i="3"/>
  <c r="Y437" i="3"/>
  <c r="U437" i="3"/>
  <c r="R437" i="3"/>
  <c r="N437" i="3"/>
  <c r="K437" i="3"/>
  <c r="F437" i="3"/>
  <c r="E437" i="3"/>
  <c r="D437" i="3"/>
  <c r="C437" i="3"/>
  <c r="B437" i="3"/>
  <c r="A437" i="3"/>
  <c r="AM436" i="3"/>
  <c r="AI436" i="3"/>
  <c r="AF436" i="3"/>
  <c r="AB436" i="3"/>
  <c r="Y436" i="3"/>
  <c r="U436" i="3"/>
  <c r="R436" i="3"/>
  <c r="N436" i="3"/>
  <c r="K436" i="3"/>
  <c r="F436" i="3"/>
  <c r="E436" i="3"/>
  <c r="D436" i="3"/>
  <c r="C436" i="3"/>
  <c r="B436" i="3"/>
  <c r="A436" i="3"/>
  <c r="AM435" i="3"/>
  <c r="AI435" i="3"/>
  <c r="AF435" i="3"/>
  <c r="AB435" i="3"/>
  <c r="Y435" i="3"/>
  <c r="U435" i="3"/>
  <c r="R435" i="3"/>
  <c r="N435" i="3"/>
  <c r="K435" i="3"/>
  <c r="F435" i="3"/>
  <c r="E435" i="3"/>
  <c r="D435" i="3"/>
  <c r="C435" i="3"/>
  <c r="B435" i="3"/>
  <c r="A435" i="3"/>
  <c r="AM434" i="3"/>
  <c r="AI434" i="3"/>
  <c r="AF434" i="3"/>
  <c r="AB434" i="3"/>
  <c r="Y434" i="3"/>
  <c r="U434" i="3"/>
  <c r="R434" i="3"/>
  <c r="N434" i="3"/>
  <c r="K434" i="3"/>
  <c r="F434" i="3"/>
  <c r="E434" i="3"/>
  <c r="D434" i="3"/>
  <c r="C434" i="3"/>
  <c r="B434" i="3"/>
  <c r="A434" i="3"/>
  <c r="AM433" i="3"/>
  <c r="AI433" i="3"/>
  <c r="AF433" i="3"/>
  <c r="AB433" i="3"/>
  <c r="Y433" i="3"/>
  <c r="U433" i="3"/>
  <c r="R433" i="3"/>
  <c r="N433" i="3"/>
  <c r="K433" i="3"/>
  <c r="F433" i="3"/>
  <c r="E433" i="3"/>
  <c r="D433" i="3"/>
  <c r="C433" i="3"/>
  <c r="B433" i="3"/>
  <c r="A433" i="3"/>
  <c r="AM432" i="3"/>
  <c r="AI432" i="3"/>
  <c r="AF432" i="3"/>
  <c r="AB432" i="3"/>
  <c r="Y432" i="3"/>
  <c r="U432" i="3"/>
  <c r="R432" i="3"/>
  <c r="N432" i="3"/>
  <c r="K432" i="3"/>
  <c r="F432" i="3"/>
  <c r="E432" i="3"/>
  <c r="D432" i="3"/>
  <c r="C432" i="3"/>
  <c r="B432" i="3"/>
  <c r="A432" i="3"/>
  <c r="AM431" i="3"/>
  <c r="AI431" i="3"/>
  <c r="AF431" i="3"/>
  <c r="AB431" i="3"/>
  <c r="Y431" i="3"/>
  <c r="U431" i="3"/>
  <c r="R431" i="3"/>
  <c r="N431" i="3"/>
  <c r="K431" i="3"/>
  <c r="F431" i="3"/>
  <c r="E431" i="3"/>
  <c r="D431" i="3"/>
  <c r="C431" i="3"/>
  <c r="B431" i="3"/>
  <c r="A431" i="3"/>
  <c r="AM430" i="3"/>
  <c r="AI430" i="3"/>
  <c r="AF430" i="3"/>
  <c r="AB430" i="3"/>
  <c r="Y430" i="3"/>
  <c r="U430" i="3"/>
  <c r="R430" i="3"/>
  <c r="N430" i="3"/>
  <c r="K430" i="3"/>
  <c r="F430" i="3"/>
  <c r="E430" i="3"/>
  <c r="D430" i="3"/>
  <c r="C430" i="3"/>
  <c r="B430" i="3"/>
  <c r="A430" i="3"/>
  <c r="AM429" i="3"/>
  <c r="AI429" i="3"/>
  <c r="AF429" i="3"/>
  <c r="AB429" i="3"/>
  <c r="Y429" i="3"/>
  <c r="U429" i="3"/>
  <c r="R429" i="3"/>
  <c r="N429" i="3"/>
  <c r="K429" i="3"/>
  <c r="F429" i="3"/>
  <c r="E429" i="3"/>
  <c r="D429" i="3"/>
  <c r="C429" i="3"/>
  <c r="B429" i="3"/>
  <c r="A429" i="3"/>
  <c r="AM428" i="3"/>
  <c r="AI428" i="3"/>
  <c r="AF428" i="3"/>
  <c r="AB428" i="3"/>
  <c r="Y428" i="3"/>
  <c r="U428" i="3"/>
  <c r="R428" i="3"/>
  <c r="N428" i="3"/>
  <c r="K428" i="3"/>
  <c r="F428" i="3"/>
  <c r="E428" i="3"/>
  <c r="D428" i="3"/>
  <c r="C428" i="3"/>
  <c r="B428" i="3"/>
  <c r="A428" i="3"/>
  <c r="AM427" i="3"/>
  <c r="AI427" i="3"/>
  <c r="AF427" i="3"/>
  <c r="AB427" i="3"/>
  <c r="Y427" i="3"/>
  <c r="U427" i="3"/>
  <c r="R427" i="3"/>
  <c r="N427" i="3"/>
  <c r="K427" i="3"/>
  <c r="F427" i="3"/>
  <c r="E427" i="3"/>
  <c r="D427" i="3"/>
  <c r="C427" i="3"/>
  <c r="B427" i="3"/>
  <c r="A427" i="3"/>
  <c r="AM426" i="3"/>
  <c r="AI426" i="3"/>
  <c r="AF426" i="3"/>
  <c r="AB426" i="3"/>
  <c r="Y426" i="3"/>
  <c r="U426" i="3"/>
  <c r="R426" i="3"/>
  <c r="N426" i="3"/>
  <c r="K426" i="3"/>
  <c r="F426" i="3"/>
  <c r="E426" i="3"/>
  <c r="D426" i="3"/>
  <c r="C426" i="3"/>
  <c r="B426" i="3"/>
  <c r="A426" i="3"/>
  <c r="AM425" i="3"/>
  <c r="AI425" i="3"/>
  <c r="AF425" i="3"/>
  <c r="AB425" i="3"/>
  <c r="Y425" i="3"/>
  <c r="U425" i="3"/>
  <c r="R425" i="3"/>
  <c r="N425" i="3"/>
  <c r="K425" i="3"/>
  <c r="F425" i="3"/>
  <c r="E425" i="3"/>
  <c r="D425" i="3"/>
  <c r="C425" i="3"/>
  <c r="B425" i="3"/>
  <c r="A425" i="3"/>
  <c r="AM424" i="3"/>
  <c r="AI424" i="3"/>
  <c r="AF424" i="3"/>
  <c r="AB424" i="3"/>
  <c r="Y424" i="3"/>
  <c r="U424" i="3"/>
  <c r="R424" i="3"/>
  <c r="N424" i="3"/>
  <c r="K424" i="3"/>
  <c r="F424" i="3"/>
  <c r="E424" i="3"/>
  <c r="D424" i="3"/>
  <c r="C424" i="3"/>
  <c r="B424" i="3"/>
  <c r="A424" i="3"/>
  <c r="AM423" i="3"/>
  <c r="AI423" i="3"/>
  <c r="AF423" i="3"/>
  <c r="AB423" i="3"/>
  <c r="Y423" i="3"/>
  <c r="U423" i="3"/>
  <c r="R423" i="3"/>
  <c r="N423" i="3"/>
  <c r="K423" i="3"/>
  <c r="F423" i="3"/>
  <c r="E423" i="3"/>
  <c r="D423" i="3"/>
  <c r="C423" i="3"/>
  <c r="B423" i="3"/>
  <c r="A423" i="3"/>
  <c r="AM422" i="3"/>
  <c r="AI422" i="3"/>
  <c r="AF422" i="3"/>
  <c r="AB422" i="3"/>
  <c r="Y422" i="3"/>
  <c r="U422" i="3"/>
  <c r="R422" i="3"/>
  <c r="N422" i="3"/>
  <c r="K422" i="3"/>
  <c r="F422" i="3"/>
  <c r="E422" i="3"/>
  <c r="D422" i="3"/>
  <c r="C422" i="3"/>
  <c r="B422" i="3"/>
  <c r="A422" i="3"/>
  <c r="AM421" i="3"/>
  <c r="AI421" i="3"/>
  <c r="AF421" i="3"/>
  <c r="AB421" i="3"/>
  <c r="Y421" i="3"/>
  <c r="U421" i="3"/>
  <c r="R421" i="3"/>
  <c r="N421" i="3"/>
  <c r="K421" i="3"/>
  <c r="F421" i="3"/>
  <c r="E421" i="3"/>
  <c r="D421" i="3"/>
  <c r="C421" i="3"/>
  <c r="B421" i="3"/>
  <c r="A421" i="3"/>
  <c r="AM420" i="3"/>
  <c r="AI420" i="3"/>
  <c r="AF420" i="3"/>
  <c r="AB420" i="3"/>
  <c r="Y420" i="3"/>
  <c r="U420" i="3"/>
  <c r="R420" i="3"/>
  <c r="N420" i="3"/>
  <c r="K420" i="3"/>
  <c r="F420" i="3"/>
  <c r="E420" i="3"/>
  <c r="D420" i="3"/>
  <c r="C420" i="3"/>
  <c r="B420" i="3"/>
  <c r="A420" i="3"/>
  <c r="AM419" i="3"/>
  <c r="AI419" i="3"/>
  <c r="AF419" i="3"/>
  <c r="AB419" i="3"/>
  <c r="Y419" i="3"/>
  <c r="U419" i="3"/>
  <c r="R419" i="3"/>
  <c r="N419" i="3"/>
  <c r="K419" i="3"/>
  <c r="F419" i="3"/>
  <c r="E419" i="3"/>
  <c r="D419" i="3"/>
  <c r="C419" i="3"/>
  <c r="B419" i="3"/>
  <c r="A419" i="3"/>
  <c r="AM418" i="3"/>
  <c r="AI418" i="3"/>
  <c r="AF418" i="3"/>
  <c r="AB418" i="3"/>
  <c r="Y418" i="3"/>
  <c r="U418" i="3"/>
  <c r="R418" i="3"/>
  <c r="N418" i="3"/>
  <c r="K418" i="3"/>
  <c r="F418" i="3"/>
  <c r="E418" i="3"/>
  <c r="D418" i="3"/>
  <c r="C418" i="3"/>
  <c r="B418" i="3"/>
  <c r="A418" i="3"/>
  <c r="AM417" i="3"/>
  <c r="AI417" i="3"/>
  <c r="AF417" i="3"/>
  <c r="AB417" i="3"/>
  <c r="Y417" i="3"/>
  <c r="U417" i="3"/>
  <c r="R417" i="3"/>
  <c r="N417" i="3"/>
  <c r="K417" i="3"/>
  <c r="F417" i="3"/>
  <c r="E417" i="3"/>
  <c r="D417" i="3"/>
  <c r="C417" i="3"/>
  <c r="B417" i="3"/>
  <c r="A417" i="3"/>
  <c r="AM416" i="3"/>
  <c r="AI416" i="3"/>
  <c r="AF416" i="3"/>
  <c r="AB416" i="3"/>
  <c r="Y416" i="3"/>
  <c r="U416" i="3"/>
  <c r="R416" i="3"/>
  <c r="N416" i="3"/>
  <c r="K416" i="3"/>
  <c r="F416" i="3"/>
  <c r="E416" i="3"/>
  <c r="D416" i="3"/>
  <c r="C416" i="3"/>
  <c r="B416" i="3"/>
  <c r="A416" i="3"/>
  <c r="AM415" i="3"/>
  <c r="AI415" i="3"/>
  <c r="AF415" i="3"/>
  <c r="AB415" i="3"/>
  <c r="Y415" i="3"/>
  <c r="U415" i="3"/>
  <c r="R415" i="3"/>
  <c r="N415" i="3"/>
  <c r="K415" i="3"/>
  <c r="F415" i="3"/>
  <c r="E415" i="3"/>
  <c r="D415" i="3"/>
  <c r="C415" i="3"/>
  <c r="B415" i="3"/>
  <c r="A415" i="3"/>
  <c r="AM414" i="3"/>
  <c r="AI414" i="3"/>
  <c r="AF414" i="3"/>
  <c r="AB414" i="3"/>
  <c r="Y414" i="3"/>
  <c r="U414" i="3"/>
  <c r="R414" i="3"/>
  <c r="N414" i="3"/>
  <c r="K414" i="3"/>
  <c r="F414" i="3"/>
  <c r="E414" i="3"/>
  <c r="D414" i="3"/>
  <c r="C414" i="3"/>
  <c r="B414" i="3"/>
  <c r="A414" i="3"/>
  <c r="AM413" i="3"/>
  <c r="AI413" i="3"/>
  <c r="AF413" i="3"/>
  <c r="AB413" i="3"/>
  <c r="Y413" i="3"/>
  <c r="U413" i="3"/>
  <c r="R413" i="3"/>
  <c r="N413" i="3"/>
  <c r="K413" i="3"/>
  <c r="F413" i="3"/>
  <c r="E413" i="3"/>
  <c r="D413" i="3"/>
  <c r="C413" i="3"/>
  <c r="B413" i="3"/>
  <c r="A413" i="3"/>
  <c r="AM412" i="3"/>
  <c r="AI412" i="3"/>
  <c r="AF412" i="3"/>
  <c r="AB412" i="3"/>
  <c r="Y412" i="3"/>
  <c r="U412" i="3"/>
  <c r="R412" i="3"/>
  <c r="N412" i="3"/>
  <c r="K412" i="3"/>
  <c r="F412" i="3"/>
  <c r="E412" i="3"/>
  <c r="D412" i="3"/>
  <c r="C412" i="3"/>
  <c r="B412" i="3"/>
  <c r="A412" i="3"/>
  <c r="AM411" i="3"/>
  <c r="AI411" i="3"/>
  <c r="AF411" i="3"/>
  <c r="AB411" i="3"/>
  <c r="Y411" i="3"/>
  <c r="U411" i="3"/>
  <c r="R411" i="3"/>
  <c r="N411" i="3"/>
  <c r="K411" i="3"/>
  <c r="F411" i="3"/>
  <c r="E411" i="3"/>
  <c r="D411" i="3"/>
  <c r="C411" i="3"/>
  <c r="B411" i="3"/>
  <c r="A411" i="3"/>
  <c r="AM410" i="3"/>
  <c r="AI410" i="3"/>
  <c r="AF410" i="3"/>
  <c r="AB410" i="3"/>
  <c r="Y410" i="3"/>
  <c r="U410" i="3"/>
  <c r="R410" i="3"/>
  <c r="N410" i="3"/>
  <c r="K410" i="3"/>
  <c r="F410" i="3"/>
  <c r="E410" i="3"/>
  <c r="D410" i="3"/>
  <c r="C410" i="3"/>
  <c r="B410" i="3"/>
  <c r="A410" i="3"/>
  <c r="AM409" i="3"/>
  <c r="AI409" i="3"/>
  <c r="AF409" i="3"/>
  <c r="AB409" i="3"/>
  <c r="Y409" i="3"/>
  <c r="U409" i="3"/>
  <c r="R409" i="3"/>
  <c r="N409" i="3"/>
  <c r="K409" i="3"/>
  <c r="F409" i="3"/>
  <c r="E409" i="3"/>
  <c r="D409" i="3"/>
  <c r="C409" i="3"/>
  <c r="B409" i="3"/>
  <c r="A409" i="3"/>
  <c r="AM408" i="3"/>
  <c r="AI408" i="3"/>
  <c r="AF408" i="3"/>
  <c r="AB408" i="3"/>
  <c r="Y408" i="3"/>
  <c r="U408" i="3"/>
  <c r="R408" i="3"/>
  <c r="N408" i="3"/>
  <c r="K408" i="3"/>
  <c r="F408" i="3"/>
  <c r="E408" i="3"/>
  <c r="D408" i="3"/>
  <c r="C408" i="3"/>
  <c r="B408" i="3"/>
  <c r="A408" i="3"/>
  <c r="AM407" i="3"/>
  <c r="AI407" i="3"/>
  <c r="AF407" i="3"/>
  <c r="AB407" i="3"/>
  <c r="Y407" i="3"/>
  <c r="U407" i="3"/>
  <c r="R407" i="3"/>
  <c r="N407" i="3"/>
  <c r="K407" i="3"/>
  <c r="F407" i="3"/>
  <c r="E407" i="3"/>
  <c r="D407" i="3"/>
  <c r="C407" i="3"/>
  <c r="B407" i="3"/>
  <c r="A407" i="3"/>
  <c r="AM406" i="3"/>
  <c r="AI406" i="3"/>
  <c r="AF406" i="3"/>
  <c r="AB406" i="3"/>
  <c r="Y406" i="3"/>
  <c r="U406" i="3"/>
  <c r="R406" i="3"/>
  <c r="N406" i="3"/>
  <c r="K406" i="3"/>
  <c r="F406" i="3"/>
  <c r="E406" i="3"/>
  <c r="D406" i="3"/>
  <c r="C406" i="3"/>
  <c r="B406" i="3"/>
  <c r="A406" i="3"/>
  <c r="AM405" i="3"/>
  <c r="AI405" i="3"/>
  <c r="AF405" i="3"/>
  <c r="AB405" i="3"/>
  <c r="Y405" i="3"/>
  <c r="U405" i="3"/>
  <c r="R405" i="3"/>
  <c r="N405" i="3"/>
  <c r="K405" i="3"/>
  <c r="F405" i="3"/>
  <c r="E405" i="3"/>
  <c r="D405" i="3"/>
  <c r="C405" i="3"/>
  <c r="B405" i="3"/>
  <c r="A405" i="3"/>
  <c r="AM404" i="3"/>
  <c r="AI404" i="3"/>
  <c r="AF404" i="3"/>
  <c r="AB404" i="3"/>
  <c r="Y404" i="3"/>
  <c r="U404" i="3"/>
  <c r="R404" i="3"/>
  <c r="N404" i="3"/>
  <c r="K404" i="3"/>
  <c r="F404" i="3"/>
  <c r="E404" i="3"/>
  <c r="D404" i="3"/>
  <c r="C404" i="3"/>
  <c r="B404" i="3"/>
  <c r="A404" i="3"/>
  <c r="AM403" i="3"/>
  <c r="AI403" i="3"/>
  <c r="AF403" i="3"/>
  <c r="AB403" i="3"/>
  <c r="Y403" i="3"/>
  <c r="U403" i="3"/>
  <c r="R403" i="3"/>
  <c r="N403" i="3"/>
  <c r="K403" i="3"/>
  <c r="F403" i="3"/>
  <c r="E403" i="3"/>
  <c r="D403" i="3"/>
  <c r="C403" i="3"/>
  <c r="B403" i="3"/>
  <c r="A403" i="3"/>
  <c r="AM402" i="3"/>
  <c r="AI402" i="3"/>
  <c r="AF402" i="3"/>
  <c r="AB402" i="3"/>
  <c r="Y402" i="3"/>
  <c r="U402" i="3"/>
  <c r="R402" i="3"/>
  <c r="N402" i="3"/>
  <c r="K402" i="3"/>
  <c r="F402" i="3"/>
  <c r="E402" i="3"/>
  <c r="D402" i="3"/>
  <c r="C402" i="3"/>
  <c r="B402" i="3"/>
  <c r="A402" i="3"/>
  <c r="AM401" i="3"/>
  <c r="AI401" i="3"/>
  <c r="AF401" i="3"/>
  <c r="AB401" i="3"/>
  <c r="Y401" i="3"/>
  <c r="U401" i="3"/>
  <c r="R401" i="3"/>
  <c r="N401" i="3"/>
  <c r="K401" i="3"/>
  <c r="F401" i="3"/>
  <c r="E401" i="3"/>
  <c r="D401" i="3"/>
  <c r="C401" i="3"/>
  <c r="B401" i="3"/>
  <c r="A401" i="3"/>
  <c r="AM400" i="3"/>
  <c r="AI400" i="3"/>
  <c r="AF400" i="3"/>
  <c r="AB400" i="3"/>
  <c r="Y400" i="3"/>
  <c r="U400" i="3"/>
  <c r="R400" i="3"/>
  <c r="N400" i="3"/>
  <c r="K400" i="3"/>
  <c r="F400" i="3"/>
  <c r="E400" i="3"/>
  <c r="D400" i="3"/>
  <c r="C400" i="3"/>
  <c r="B400" i="3"/>
  <c r="A400" i="3"/>
  <c r="AM399" i="3"/>
  <c r="AI399" i="3"/>
  <c r="AF399" i="3"/>
  <c r="AB399" i="3"/>
  <c r="Y399" i="3"/>
  <c r="U399" i="3"/>
  <c r="R399" i="3"/>
  <c r="N399" i="3"/>
  <c r="K399" i="3"/>
  <c r="F399" i="3"/>
  <c r="E399" i="3"/>
  <c r="D399" i="3"/>
  <c r="C399" i="3"/>
  <c r="B399" i="3"/>
  <c r="A399" i="3"/>
  <c r="AM398" i="3"/>
  <c r="AI398" i="3"/>
  <c r="AF398" i="3"/>
  <c r="AB398" i="3"/>
  <c r="Y398" i="3"/>
  <c r="U398" i="3"/>
  <c r="R398" i="3"/>
  <c r="N398" i="3"/>
  <c r="K398" i="3"/>
  <c r="F398" i="3"/>
  <c r="E398" i="3"/>
  <c r="D398" i="3"/>
  <c r="C398" i="3"/>
  <c r="B398" i="3"/>
  <c r="A398" i="3"/>
  <c r="AM397" i="3"/>
  <c r="AI397" i="3"/>
  <c r="AF397" i="3"/>
  <c r="AB397" i="3"/>
  <c r="Y397" i="3"/>
  <c r="U397" i="3"/>
  <c r="R397" i="3"/>
  <c r="N397" i="3"/>
  <c r="K397" i="3"/>
  <c r="F397" i="3"/>
  <c r="E397" i="3"/>
  <c r="D397" i="3"/>
  <c r="C397" i="3"/>
  <c r="B397" i="3"/>
  <c r="A397" i="3"/>
  <c r="AM396" i="3"/>
  <c r="AI396" i="3"/>
  <c r="AF396" i="3"/>
  <c r="AB396" i="3"/>
  <c r="Y396" i="3"/>
  <c r="U396" i="3"/>
  <c r="R396" i="3"/>
  <c r="N396" i="3"/>
  <c r="K396" i="3"/>
  <c r="F396" i="3"/>
  <c r="E396" i="3"/>
  <c r="D396" i="3"/>
  <c r="C396" i="3"/>
  <c r="B396" i="3"/>
  <c r="A396" i="3"/>
  <c r="AM395" i="3"/>
  <c r="AI395" i="3"/>
  <c r="AF395" i="3"/>
  <c r="AB395" i="3"/>
  <c r="Y395" i="3"/>
  <c r="U395" i="3"/>
  <c r="R395" i="3"/>
  <c r="N395" i="3"/>
  <c r="K395" i="3"/>
  <c r="F395" i="3"/>
  <c r="E395" i="3"/>
  <c r="D395" i="3"/>
  <c r="C395" i="3"/>
  <c r="B395" i="3"/>
  <c r="A395" i="3"/>
  <c r="AM394" i="3"/>
  <c r="AI394" i="3"/>
  <c r="AF394" i="3"/>
  <c r="AB394" i="3"/>
  <c r="Y394" i="3"/>
  <c r="U394" i="3"/>
  <c r="R394" i="3"/>
  <c r="N394" i="3"/>
  <c r="K394" i="3"/>
  <c r="F394" i="3"/>
  <c r="E394" i="3"/>
  <c r="D394" i="3"/>
  <c r="C394" i="3"/>
  <c r="B394" i="3"/>
  <c r="A394" i="3"/>
  <c r="AM393" i="3"/>
  <c r="AI393" i="3"/>
  <c r="AF393" i="3"/>
  <c r="AB393" i="3"/>
  <c r="Y393" i="3"/>
  <c r="U393" i="3"/>
  <c r="R393" i="3"/>
  <c r="N393" i="3"/>
  <c r="K393" i="3"/>
  <c r="F393" i="3"/>
  <c r="E393" i="3"/>
  <c r="D393" i="3"/>
  <c r="C393" i="3"/>
  <c r="B393" i="3"/>
  <c r="A393" i="3"/>
  <c r="AM392" i="3"/>
  <c r="AI392" i="3"/>
  <c r="AF392" i="3"/>
  <c r="AB392" i="3"/>
  <c r="Y392" i="3"/>
  <c r="U392" i="3"/>
  <c r="R392" i="3"/>
  <c r="N392" i="3"/>
  <c r="K392" i="3"/>
  <c r="F392" i="3"/>
  <c r="E392" i="3"/>
  <c r="D392" i="3"/>
  <c r="C392" i="3"/>
  <c r="B392" i="3"/>
  <c r="A392" i="3"/>
  <c r="AM391" i="3"/>
  <c r="AI391" i="3"/>
  <c r="AF391" i="3"/>
  <c r="AB391" i="3"/>
  <c r="Y391" i="3"/>
  <c r="U391" i="3"/>
  <c r="R391" i="3"/>
  <c r="N391" i="3"/>
  <c r="K391" i="3"/>
  <c r="F391" i="3"/>
  <c r="E391" i="3"/>
  <c r="D391" i="3"/>
  <c r="C391" i="3"/>
  <c r="B391" i="3"/>
  <c r="A391" i="3"/>
  <c r="AM390" i="3"/>
  <c r="AI390" i="3"/>
  <c r="AF390" i="3"/>
  <c r="AB390" i="3"/>
  <c r="Y390" i="3"/>
  <c r="U390" i="3"/>
  <c r="R390" i="3"/>
  <c r="N390" i="3"/>
  <c r="K390" i="3"/>
  <c r="F390" i="3"/>
  <c r="E390" i="3"/>
  <c r="D390" i="3"/>
  <c r="C390" i="3"/>
  <c r="B390" i="3"/>
  <c r="A390" i="3"/>
  <c r="AM389" i="3"/>
  <c r="AI389" i="3"/>
  <c r="AF389" i="3"/>
  <c r="AB389" i="3"/>
  <c r="Y389" i="3"/>
  <c r="U389" i="3"/>
  <c r="R389" i="3"/>
  <c r="N389" i="3"/>
  <c r="K389" i="3"/>
  <c r="F389" i="3"/>
  <c r="E389" i="3"/>
  <c r="D389" i="3"/>
  <c r="C389" i="3"/>
  <c r="B389" i="3"/>
  <c r="A389" i="3"/>
  <c r="AM388" i="3"/>
  <c r="AI388" i="3"/>
  <c r="AF388" i="3"/>
  <c r="AB388" i="3"/>
  <c r="Y388" i="3"/>
  <c r="U388" i="3"/>
  <c r="R388" i="3"/>
  <c r="N388" i="3"/>
  <c r="K388" i="3"/>
  <c r="F388" i="3"/>
  <c r="E388" i="3"/>
  <c r="D388" i="3"/>
  <c r="C388" i="3"/>
  <c r="B388" i="3"/>
  <c r="A388" i="3"/>
  <c r="AM387" i="3"/>
  <c r="AI387" i="3"/>
  <c r="AF387" i="3"/>
  <c r="AB387" i="3"/>
  <c r="Y387" i="3"/>
  <c r="U387" i="3"/>
  <c r="R387" i="3"/>
  <c r="N387" i="3"/>
  <c r="K387" i="3"/>
  <c r="F387" i="3"/>
  <c r="E387" i="3"/>
  <c r="D387" i="3"/>
  <c r="C387" i="3"/>
  <c r="B387" i="3"/>
  <c r="A387" i="3"/>
  <c r="AM386" i="3"/>
  <c r="AI386" i="3"/>
  <c r="AF386" i="3"/>
  <c r="AB386" i="3"/>
  <c r="Y386" i="3"/>
  <c r="U386" i="3"/>
  <c r="R386" i="3"/>
  <c r="N386" i="3"/>
  <c r="K386" i="3"/>
  <c r="F386" i="3"/>
  <c r="E386" i="3"/>
  <c r="D386" i="3"/>
  <c r="C386" i="3"/>
  <c r="B386" i="3"/>
  <c r="A386" i="3"/>
  <c r="AM385" i="3"/>
  <c r="AI385" i="3"/>
  <c r="AF385" i="3"/>
  <c r="AB385" i="3"/>
  <c r="Y385" i="3"/>
  <c r="U385" i="3"/>
  <c r="R385" i="3"/>
  <c r="N385" i="3"/>
  <c r="K385" i="3"/>
  <c r="F385" i="3"/>
  <c r="E385" i="3"/>
  <c r="D385" i="3"/>
  <c r="C385" i="3"/>
  <c r="B385" i="3"/>
  <c r="A385" i="3"/>
  <c r="AM384" i="3"/>
  <c r="AI384" i="3"/>
  <c r="AF384" i="3"/>
  <c r="AB384" i="3"/>
  <c r="Y384" i="3"/>
  <c r="U384" i="3"/>
  <c r="R384" i="3"/>
  <c r="N384" i="3"/>
  <c r="K384" i="3"/>
  <c r="F384" i="3"/>
  <c r="E384" i="3"/>
  <c r="D384" i="3"/>
  <c r="C384" i="3"/>
  <c r="B384" i="3"/>
  <c r="A384" i="3"/>
  <c r="AM383" i="3"/>
  <c r="AI383" i="3"/>
  <c r="AF383" i="3"/>
  <c r="AB383" i="3"/>
  <c r="Y383" i="3"/>
  <c r="U383" i="3"/>
  <c r="R383" i="3"/>
  <c r="N383" i="3"/>
  <c r="K383" i="3"/>
  <c r="F383" i="3"/>
  <c r="E383" i="3"/>
  <c r="D383" i="3"/>
  <c r="C383" i="3"/>
  <c r="B383" i="3"/>
  <c r="A383" i="3"/>
  <c r="AM382" i="3"/>
  <c r="AI382" i="3"/>
  <c r="AF382" i="3"/>
  <c r="AB382" i="3"/>
  <c r="Y382" i="3"/>
  <c r="U382" i="3"/>
  <c r="R382" i="3"/>
  <c r="N382" i="3"/>
  <c r="K382" i="3"/>
  <c r="F382" i="3"/>
  <c r="E382" i="3"/>
  <c r="D382" i="3"/>
  <c r="C382" i="3"/>
  <c r="B382" i="3"/>
  <c r="A382" i="3"/>
  <c r="AM381" i="3"/>
  <c r="AI381" i="3"/>
  <c r="AF381" i="3"/>
  <c r="AB381" i="3"/>
  <c r="Y381" i="3"/>
  <c r="U381" i="3"/>
  <c r="R381" i="3"/>
  <c r="N381" i="3"/>
  <c r="K381" i="3"/>
  <c r="F381" i="3"/>
  <c r="E381" i="3"/>
  <c r="D381" i="3"/>
  <c r="C381" i="3"/>
  <c r="B381" i="3"/>
  <c r="A381" i="3"/>
  <c r="AM380" i="3"/>
  <c r="AI380" i="3"/>
  <c r="AF380" i="3"/>
  <c r="AB380" i="3"/>
  <c r="Y380" i="3"/>
  <c r="U380" i="3"/>
  <c r="R380" i="3"/>
  <c r="N380" i="3"/>
  <c r="K380" i="3"/>
  <c r="F380" i="3"/>
  <c r="E380" i="3"/>
  <c r="D380" i="3"/>
  <c r="C380" i="3"/>
  <c r="B380" i="3"/>
  <c r="A380" i="3"/>
  <c r="AM379" i="3"/>
  <c r="AI379" i="3"/>
  <c r="AF379" i="3"/>
  <c r="AB379" i="3"/>
  <c r="Y379" i="3"/>
  <c r="U379" i="3"/>
  <c r="R379" i="3"/>
  <c r="N379" i="3"/>
  <c r="K379" i="3"/>
  <c r="F379" i="3"/>
  <c r="E379" i="3"/>
  <c r="D379" i="3"/>
  <c r="C379" i="3"/>
  <c r="B379" i="3"/>
  <c r="A379" i="3"/>
  <c r="AM378" i="3"/>
  <c r="AI378" i="3"/>
  <c r="AF378" i="3"/>
  <c r="AB378" i="3"/>
  <c r="Y378" i="3"/>
  <c r="U378" i="3"/>
  <c r="R378" i="3"/>
  <c r="N378" i="3"/>
  <c r="K378" i="3"/>
  <c r="F378" i="3"/>
  <c r="E378" i="3"/>
  <c r="D378" i="3"/>
  <c r="C378" i="3"/>
  <c r="B378" i="3"/>
  <c r="A378" i="3"/>
  <c r="AM377" i="3"/>
  <c r="AI377" i="3"/>
  <c r="AF377" i="3"/>
  <c r="AB377" i="3"/>
  <c r="Y377" i="3"/>
  <c r="U377" i="3"/>
  <c r="R377" i="3"/>
  <c r="N377" i="3"/>
  <c r="K377" i="3"/>
  <c r="F377" i="3"/>
  <c r="E377" i="3"/>
  <c r="D377" i="3"/>
  <c r="C377" i="3"/>
  <c r="B377" i="3"/>
  <c r="A377" i="3"/>
  <c r="AM376" i="3"/>
  <c r="AI376" i="3"/>
  <c r="AF376" i="3"/>
  <c r="AB376" i="3"/>
  <c r="Y376" i="3"/>
  <c r="U376" i="3"/>
  <c r="R376" i="3"/>
  <c r="N376" i="3"/>
  <c r="K376" i="3"/>
  <c r="F376" i="3"/>
  <c r="E376" i="3"/>
  <c r="D376" i="3"/>
  <c r="C376" i="3"/>
  <c r="B376" i="3"/>
  <c r="A376" i="3"/>
  <c r="AM375" i="3"/>
  <c r="AI375" i="3"/>
  <c r="AF375" i="3"/>
  <c r="AB375" i="3"/>
  <c r="Y375" i="3"/>
  <c r="U375" i="3"/>
  <c r="R375" i="3"/>
  <c r="N375" i="3"/>
  <c r="K375" i="3"/>
  <c r="F375" i="3"/>
  <c r="E375" i="3"/>
  <c r="D375" i="3"/>
  <c r="C375" i="3"/>
  <c r="B375" i="3"/>
  <c r="A375" i="3"/>
  <c r="AM374" i="3"/>
  <c r="AI374" i="3"/>
  <c r="AF374" i="3"/>
  <c r="AB374" i="3"/>
  <c r="Y374" i="3"/>
  <c r="U374" i="3"/>
  <c r="R374" i="3"/>
  <c r="N374" i="3"/>
  <c r="K374" i="3"/>
  <c r="F374" i="3"/>
  <c r="E374" i="3"/>
  <c r="D374" i="3"/>
  <c r="C374" i="3"/>
  <c r="B374" i="3"/>
  <c r="A374" i="3"/>
  <c r="AM373" i="3"/>
  <c r="AI373" i="3"/>
  <c r="AF373" i="3"/>
  <c r="AB373" i="3"/>
  <c r="Y373" i="3"/>
  <c r="U373" i="3"/>
  <c r="R373" i="3"/>
  <c r="N373" i="3"/>
  <c r="K373" i="3"/>
  <c r="F373" i="3"/>
  <c r="E373" i="3"/>
  <c r="D373" i="3"/>
  <c r="C373" i="3"/>
  <c r="B373" i="3"/>
  <c r="A373" i="3"/>
  <c r="AM372" i="3"/>
  <c r="AI372" i="3"/>
  <c r="AF372" i="3"/>
  <c r="AB372" i="3"/>
  <c r="Y372" i="3"/>
  <c r="U372" i="3"/>
  <c r="R372" i="3"/>
  <c r="N372" i="3"/>
  <c r="K372" i="3"/>
  <c r="F372" i="3"/>
  <c r="E372" i="3"/>
  <c r="D372" i="3"/>
  <c r="C372" i="3"/>
  <c r="B372" i="3"/>
  <c r="A372" i="3"/>
  <c r="AM371" i="3"/>
  <c r="AI371" i="3"/>
  <c r="AF371" i="3"/>
  <c r="AB371" i="3"/>
  <c r="Y371" i="3"/>
  <c r="U371" i="3"/>
  <c r="R371" i="3"/>
  <c r="N371" i="3"/>
  <c r="K371" i="3"/>
  <c r="F371" i="3"/>
  <c r="E371" i="3"/>
  <c r="D371" i="3"/>
  <c r="C371" i="3"/>
  <c r="B371" i="3"/>
  <c r="A371" i="3"/>
  <c r="AM370" i="3"/>
  <c r="AI370" i="3"/>
  <c r="AF370" i="3"/>
  <c r="AB370" i="3"/>
  <c r="Y370" i="3"/>
  <c r="U370" i="3"/>
  <c r="R370" i="3"/>
  <c r="N370" i="3"/>
  <c r="K370" i="3"/>
  <c r="F370" i="3"/>
  <c r="E370" i="3"/>
  <c r="D370" i="3"/>
  <c r="C370" i="3"/>
  <c r="B370" i="3"/>
  <c r="A370" i="3"/>
  <c r="AM369" i="3"/>
  <c r="AI369" i="3"/>
  <c r="AF369" i="3"/>
  <c r="AB369" i="3"/>
  <c r="Y369" i="3"/>
  <c r="U369" i="3"/>
  <c r="R369" i="3"/>
  <c r="N369" i="3"/>
  <c r="K369" i="3"/>
  <c r="F369" i="3"/>
  <c r="E369" i="3"/>
  <c r="D369" i="3"/>
  <c r="C369" i="3"/>
  <c r="B369" i="3"/>
  <c r="A369" i="3"/>
  <c r="AM368" i="3"/>
  <c r="AI368" i="3"/>
  <c r="AF368" i="3"/>
  <c r="AB368" i="3"/>
  <c r="Y368" i="3"/>
  <c r="U368" i="3"/>
  <c r="R368" i="3"/>
  <c r="N368" i="3"/>
  <c r="K368" i="3"/>
  <c r="F368" i="3"/>
  <c r="E368" i="3"/>
  <c r="D368" i="3"/>
  <c r="C368" i="3"/>
  <c r="B368" i="3"/>
  <c r="A368" i="3"/>
  <c r="AM367" i="3"/>
  <c r="AI367" i="3"/>
  <c r="AF367" i="3"/>
  <c r="AB367" i="3"/>
  <c r="Y367" i="3"/>
  <c r="U367" i="3"/>
  <c r="R367" i="3"/>
  <c r="N367" i="3"/>
  <c r="K367" i="3"/>
  <c r="F367" i="3"/>
  <c r="E367" i="3"/>
  <c r="D367" i="3"/>
  <c r="C367" i="3"/>
  <c r="B367" i="3"/>
  <c r="A367" i="3"/>
  <c r="AM366" i="3"/>
  <c r="AI366" i="3"/>
  <c r="AF366" i="3"/>
  <c r="AB366" i="3"/>
  <c r="Y366" i="3"/>
  <c r="U366" i="3"/>
  <c r="R366" i="3"/>
  <c r="N366" i="3"/>
  <c r="K366" i="3"/>
  <c r="F366" i="3"/>
  <c r="E366" i="3"/>
  <c r="D366" i="3"/>
  <c r="C366" i="3"/>
  <c r="B366" i="3"/>
  <c r="A366" i="3"/>
  <c r="AM365" i="3"/>
  <c r="AI365" i="3"/>
  <c r="AF365" i="3"/>
  <c r="AB365" i="3"/>
  <c r="Y365" i="3"/>
  <c r="U365" i="3"/>
  <c r="R365" i="3"/>
  <c r="N365" i="3"/>
  <c r="K365" i="3"/>
  <c r="F365" i="3"/>
  <c r="E365" i="3"/>
  <c r="D365" i="3"/>
  <c r="C365" i="3"/>
  <c r="B365" i="3"/>
  <c r="A365" i="3"/>
  <c r="AM364" i="3"/>
  <c r="AI364" i="3"/>
  <c r="AF364" i="3"/>
  <c r="AB364" i="3"/>
  <c r="Y364" i="3"/>
  <c r="U364" i="3"/>
  <c r="R364" i="3"/>
  <c r="N364" i="3"/>
  <c r="K364" i="3"/>
  <c r="F364" i="3"/>
  <c r="E364" i="3"/>
  <c r="D364" i="3"/>
  <c r="C364" i="3"/>
  <c r="B364" i="3"/>
  <c r="A364" i="3"/>
  <c r="AM363" i="3"/>
  <c r="AI363" i="3"/>
  <c r="AF363" i="3"/>
  <c r="AB363" i="3"/>
  <c r="Y363" i="3"/>
  <c r="U363" i="3"/>
  <c r="R363" i="3"/>
  <c r="N363" i="3"/>
  <c r="K363" i="3"/>
  <c r="F363" i="3"/>
  <c r="E363" i="3"/>
  <c r="D363" i="3"/>
  <c r="C363" i="3"/>
  <c r="B363" i="3"/>
  <c r="A363" i="3"/>
  <c r="AM362" i="3"/>
  <c r="AI362" i="3"/>
  <c r="AF362" i="3"/>
  <c r="AB362" i="3"/>
  <c r="Y362" i="3"/>
  <c r="U362" i="3"/>
  <c r="R362" i="3"/>
  <c r="N362" i="3"/>
  <c r="K362" i="3"/>
  <c r="F362" i="3"/>
  <c r="E362" i="3"/>
  <c r="D362" i="3"/>
  <c r="C362" i="3"/>
  <c r="B362" i="3"/>
  <c r="A362" i="3"/>
  <c r="AM361" i="3"/>
  <c r="AI361" i="3"/>
  <c r="AF361" i="3"/>
  <c r="AB361" i="3"/>
  <c r="Y361" i="3"/>
  <c r="U361" i="3"/>
  <c r="R361" i="3"/>
  <c r="N361" i="3"/>
  <c r="K361" i="3"/>
  <c r="F361" i="3"/>
  <c r="E361" i="3"/>
  <c r="D361" i="3"/>
  <c r="C361" i="3"/>
  <c r="B361" i="3"/>
  <c r="A361" i="3"/>
  <c r="AM360" i="3"/>
  <c r="AI360" i="3"/>
  <c r="AF360" i="3"/>
  <c r="AB360" i="3"/>
  <c r="Y360" i="3"/>
  <c r="U360" i="3"/>
  <c r="R360" i="3"/>
  <c r="N360" i="3"/>
  <c r="K360" i="3"/>
  <c r="F360" i="3"/>
  <c r="E360" i="3"/>
  <c r="D360" i="3"/>
  <c r="C360" i="3"/>
  <c r="B360" i="3"/>
  <c r="A360" i="3"/>
  <c r="AM359" i="3"/>
  <c r="AI359" i="3"/>
  <c r="AF359" i="3"/>
  <c r="AB359" i="3"/>
  <c r="Y359" i="3"/>
  <c r="U359" i="3"/>
  <c r="R359" i="3"/>
  <c r="N359" i="3"/>
  <c r="K359" i="3"/>
  <c r="F359" i="3"/>
  <c r="E359" i="3"/>
  <c r="D359" i="3"/>
  <c r="C359" i="3"/>
  <c r="B359" i="3"/>
  <c r="A359" i="3"/>
  <c r="AM358" i="3"/>
  <c r="AI358" i="3"/>
  <c r="AF358" i="3"/>
  <c r="AB358" i="3"/>
  <c r="Y358" i="3"/>
  <c r="U358" i="3"/>
  <c r="R358" i="3"/>
  <c r="N358" i="3"/>
  <c r="K358" i="3"/>
  <c r="F358" i="3"/>
  <c r="E358" i="3"/>
  <c r="D358" i="3"/>
  <c r="C358" i="3"/>
  <c r="B358" i="3"/>
  <c r="A358" i="3"/>
  <c r="AM357" i="3"/>
  <c r="AI357" i="3"/>
  <c r="AF357" i="3"/>
  <c r="AB357" i="3"/>
  <c r="Y357" i="3"/>
  <c r="U357" i="3"/>
  <c r="R357" i="3"/>
  <c r="N357" i="3"/>
  <c r="K357" i="3"/>
  <c r="F357" i="3"/>
  <c r="E357" i="3"/>
  <c r="D357" i="3"/>
  <c r="C357" i="3"/>
  <c r="B357" i="3"/>
  <c r="A357" i="3"/>
  <c r="AM356" i="3"/>
  <c r="AI356" i="3"/>
  <c r="AF356" i="3"/>
  <c r="AB356" i="3"/>
  <c r="Y356" i="3"/>
  <c r="U356" i="3"/>
  <c r="R356" i="3"/>
  <c r="N356" i="3"/>
  <c r="K356" i="3"/>
  <c r="F356" i="3"/>
  <c r="E356" i="3"/>
  <c r="D356" i="3"/>
  <c r="C356" i="3"/>
  <c r="B356" i="3"/>
  <c r="A356" i="3"/>
  <c r="AM355" i="3"/>
  <c r="AI355" i="3"/>
  <c r="AF355" i="3"/>
  <c r="AB355" i="3"/>
  <c r="Y355" i="3"/>
  <c r="U355" i="3"/>
  <c r="R355" i="3"/>
  <c r="N355" i="3"/>
  <c r="K355" i="3"/>
  <c r="F355" i="3"/>
  <c r="E355" i="3"/>
  <c r="D355" i="3"/>
  <c r="C355" i="3"/>
  <c r="B355" i="3"/>
  <c r="A355" i="3"/>
  <c r="AM354" i="3"/>
  <c r="AI354" i="3"/>
  <c r="AF354" i="3"/>
  <c r="AB354" i="3"/>
  <c r="Y354" i="3"/>
  <c r="U354" i="3"/>
  <c r="R354" i="3"/>
  <c r="N354" i="3"/>
  <c r="K354" i="3"/>
  <c r="F354" i="3"/>
  <c r="E354" i="3"/>
  <c r="D354" i="3"/>
  <c r="C354" i="3"/>
  <c r="B354" i="3"/>
  <c r="A354" i="3"/>
  <c r="AM353" i="3"/>
  <c r="AI353" i="3"/>
  <c r="AF353" i="3"/>
  <c r="AB353" i="3"/>
  <c r="Y353" i="3"/>
  <c r="U353" i="3"/>
  <c r="R353" i="3"/>
  <c r="N353" i="3"/>
  <c r="K353" i="3"/>
  <c r="F353" i="3"/>
  <c r="E353" i="3"/>
  <c r="D353" i="3"/>
  <c r="C353" i="3"/>
  <c r="B353" i="3"/>
  <c r="A353" i="3"/>
  <c r="AM352" i="3"/>
  <c r="AI352" i="3"/>
  <c r="AF352" i="3"/>
  <c r="AB352" i="3"/>
  <c r="Y352" i="3"/>
  <c r="U352" i="3"/>
  <c r="R352" i="3"/>
  <c r="N352" i="3"/>
  <c r="K352" i="3"/>
  <c r="F352" i="3"/>
  <c r="E352" i="3"/>
  <c r="D352" i="3"/>
  <c r="C352" i="3"/>
  <c r="B352" i="3"/>
  <c r="A352" i="3"/>
  <c r="AM351" i="3"/>
  <c r="AI351" i="3"/>
  <c r="AF351" i="3"/>
  <c r="AB351" i="3"/>
  <c r="Y351" i="3"/>
  <c r="U351" i="3"/>
  <c r="R351" i="3"/>
  <c r="N351" i="3"/>
  <c r="K351" i="3"/>
  <c r="F351" i="3"/>
  <c r="E351" i="3"/>
  <c r="D351" i="3"/>
  <c r="C351" i="3"/>
  <c r="B351" i="3"/>
  <c r="A351" i="3"/>
  <c r="AM350" i="3"/>
  <c r="AI350" i="3"/>
  <c r="AF350" i="3"/>
  <c r="AB350" i="3"/>
  <c r="Y350" i="3"/>
  <c r="U350" i="3"/>
  <c r="R350" i="3"/>
  <c r="N350" i="3"/>
  <c r="K350" i="3"/>
  <c r="F350" i="3"/>
  <c r="E350" i="3"/>
  <c r="D350" i="3"/>
  <c r="C350" i="3"/>
  <c r="B350" i="3"/>
  <c r="A350" i="3"/>
  <c r="AM349" i="3"/>
  <c r="AI349" i="3"/>
  <c r="AF349" i="3"/>
  <c r="AB349" i="3"/>
  <c r="Y349" i="3"/>
  <c r="U349" i="3"/>
  <c r="R349" i="3"/>
  <c r="N349" i="3"/>
  <c r="K349" i="3"/>
  <c r="F349" i="3"/>
  <c r="E349" i="3"/>
  <c r="D349" i="3"/>
  <c r="C349" i="3"/>
  <c r="B349" i="3"/>
  <c r="A349" i="3"/>
  <c r="AM348" i="3"/>
  <c r="AI348" i="3"/>
  <c r="AF348" i="3"/>
  <c r="AB348" i="3"/>
  <c r="Y348" i="3"/>
  <c r="U348" i="3"/>
  <c r="R348" i="3"/>
  <c r="N348" i="3"/>
  <c r="K348" i="3"/>
  <c r="F348" i="3"/>
  <c r="E348" i="3"/>
  <c r="D348" i="3"/>
  <c r="C348" i="3"/>
  <c r="B348" i="3"/>
  <c r="A348" i="3"/>
  <c r="AM347" i="3"/>
  <c r="AI347" i="3"/>
  <c r="AF347" i="3"/>
  <c r="AB347" i="3"/>
  <c r="Y347" i="3"/>
  <c r="U347" i="3"/>
  <c r="R347" i="3"/>
  <c r="N347" i="3"/>
  <c r="K347" i="3"/>
  <c r="F347" i="3"/>
  <c r="E347" i="3"/>
  <c r="D347" i="3"/>
  <c r="C347" i="3"/>
  <c r="B347" i="3"/>
  <c r="A347" i="3"/>
  <c r="AM346" i="3"/>
  <c r="AI346" i="3"/>
  <c r="AF346" i="3"/>
  <c r="AB346" i="3"/>
  <c r="Y346" i="3"/>
  <c r="U346" i="3"/>
  <c r="R346" i="3"/>
  <c r="N346" i="3"/>
  <c r="K346" i="3"/>
  <c r="F346" i="3"/>
  <c r="E346" i="3"/>
  <c r="D346" i="3"/>
  <c r="C346" i="3"/>
  <c r="B346" i="3"/>
  <c r="A346" i="3"/>
  <c r="AM345" i="3"/>
  <c r="AI345" i="3"/>
  <c r="AF345" i="3"/>
  <c r="AB345" i="3"/>
  <c r="Y345" i="3"/>
  <c r="U345" i="3"/>
  <c r="R345" i="3"/>
  <c r="N345" i="3"/>
  <c r="K345" i="3"/>
  <c r="F345" i="3"/>
  <c r="E345" i="3"/>
  <c r="D345" i="3"/>
  <c r="C345" i="3"/>
  <c r="B345" i="3"/>
  <c r="A345" i="3"/>
  <c r="AM344" i="3"/>
  <c r="AI344" i="3"/>
  <c r="AF344" i="3"/>
  <c r="AB344" i="3"/>
  <c r="Y344" i="3"/>
  <c r="U344" i="3"/>
  <c r="R344" i="3"/>
  <c r="N344" i="3"/>
  <c r="K344" i="3"/>
  <c r="F344" i="3"/>
  <c r="E344" i="3"/>
  <c r="D344" i="3"/>
  <c r="C344" i="3"/>
  <c r="B344" i="3"/>
  <c r="A344" i="3"/>
  <c r="AM343" i="3"/>
  <c r="AI343" i="3"/>
  <c r="AF343" i="3"/>
  <c r="AB343" i="3"/>
  <c r="Y343" i="3"/>
  <c r="U343" i="3"/>
  <c r="R343" i="3"/>
  <c r="N343" i="3"/>
  <c r="K343" i="3"/>
  <c r="F343" i="3"/>
  <c r="E343" i="3"/>
  <c r="D343" i="3"/>
  <c r="C343" i="3"/>
  <c r="B343" i="3"/>
  <c r="A343" i="3"/>
  <c r="AM342" i="3"/>
  <c r="AI342" i="3"/>
  <c r="AF342" i="3"/>
  <c r="AB342" i="3"/>
  <c r="Y342" i="3"/>
  <c r="U342" i="3"/>
  <c r="R342" i="3"/>
  <c r="N342" i="3"/>
  <c r="K342" i="3"/>
  <c r="F342" i="3"/>
  <c r="E342" i="3"/>
  <c r="D342" i="3"/>
  <c r="C342" i="3"/>
  <c r="B342" i="3"/>
  <c r="A342" i="3"/>
  <c r="AM341" i="3"/>
  <c r="AI341" i="3"/>
  <c r="AF341" i="3"/>
  <c r="AB341" i="3"/>
  <c r="Y341" i="3"/>
  <c r="U341" i="3"/>
  <c r="R341" i="3"/>
  <c r="N341" i="3"/>
  <c r="K341" i="3"/>
  <c r="F341" i="3"/>
  <c r="E341" i="3"/>
  <c r="D341" i="3"/>
  <c r="C341" i="3"/>
  <c r="B341" i="3"/>
  <c r="A341" i="3"/>
  <c r="AM340" i="3"/>
  <c r="AI340" i="3"/>
  <c r="AF340" i="3"/>
  <c r="AB340" i="3"/>
  <c r="Y340" i="3"/>
  <c r="U340" i="3"/>
  <c r="R340" i="3"/>
  <c r="N340" i="3"/>
  <c r="K340" i="3"/>
  <c r="F340" i="3"/>
  <c r="E340" i="3"/>
  <c r="D340" i="3"/>
  <c r="C340" i="3"/>
  <c r="B340" i="3"/>
  <c r="A340" i="3"/>
  <c r="AM339" i="3"/>
  <c r="AI339" i="3"/>
  <c r="AF339" i="3"/>
  <c r="AB339" i="3"/>
  <c r="Y339" i="3"/>
  <c r="U339" i="3"/>
  <c r="R339" i="3"/>
  <c r="N339" i="3"/>
  <c r="K339" i="3"/>
  <c r="F339" i="3"/>
  <c r="E339" i="3"/>
  <c r="D339" i="3"/>
  <c r="C339" i="3"/>
  <c r="B339" i="3"/>
  <c r="A339" i="3"/>
  <c r="AM338" i="3"/>
  <c r="AI338" i="3"/>
  <c r="AF338" i="3"/>
  <c r="AB338" i="3"/>
  <c r="Y338" i="3"/>
  <c r="U338" i="3"/>
  <c r="R338" i="3"/>
  <c r="N338" i="3"/>
  <c r="K338" i="3"/>
  <c r="F338" i="3"/>
  <c r="E338" i="3"/>
  <c r="D338" i="3"/>
  <c r="C338" i="3"/>
  <c r="B338" i="3"/>
  <c r="A338" i="3"/>
  <c r="AM337" i="3"/>
  <c r="AI337" i="3"/>
  <c r="AF337" i="3"/>
  <c r="AB337" i="3"/>
  <c r="Y337" i="3"/>
  <c r="U337" i="3"/>
  <c r="R337" i="3"/>
  <c r="N337" i="3"/>
  <c r="K337" i="3"/>
  <c r="F337" i="3"/>
  <c r="E337" i="3"/>
  <c r="D337" i="3"/>
  <c r="C337" i="3"/>
  <c r="B337" i="3"/>
  <c r="A337" i="3"/>
  <c r="AM336" i="3"/>
  <c r="AI336" i="3"/>
  <c r="AF336" i="3"/>
  <c r="AB336" i="3"/>
  <c r="Y336" i="3"/>
  <c r="U336" i="3"/>
  <c r="R336" i="3"/>
  <c r="N336" i="3"/>
  <c r="K336" i="3"/>
  <c r="F336" i="3"/>
  <c r="E336" i="3"/>
  <c r="D336" i="3"/>
  <c r="C336" i="3"/>
  <c r="B336" i="3"/>
  <c r="A336" i="3"/>
  <c r="AM335" i="3"/>
  <c r="AI335" i="3"/>
  <c r="AF335" i="3"/>
  <c r="AB335" i="3"/>
  <c r="Y335" i="3"/>
  <c r="U335" i="3"/>
  <c r="R335" i="3"/>
  <c r="N335" i="3"/>
  <c r="K335" i="3"/>
  <c r="F335" i="3"/>
  <c r="E335" i="3"/>
  <c r="D335" i="3"/>
  <c r="C335" i="3"/>
  <c r="B335" i="3"/>
  <c r="A335" i="3"/>
  <c r="AM334" i="3"/>
  <c r="AI334" i="3"/>
  <c r="AF334" i="3"/>
  <c r="AB334" i="3"/>
  <c r="Y334" i="3"/>
  <c r="U334" i="3"/>
  <c r="R334" i="3"/>
  <c r="N334" i="3"/>
  <c r="K334" i="3"/>
  <c r="F334" i="3"/>
  <c r="E334" i="3"/>
  <c r="D334" i="3"/>
  <c r="C334" i="3"/>
  <c r="B334" i="3"/>
  <c r="A334" i="3"/>
  <c r="AM333" i="3"/>
  <c r="AI333" i="3"/>
  <c r="AF333" i="3"/>
  <c r="AB333" i="3"/>
  <c r="Y333" i="3"/>
  <c r="U333" i="3"/>
  <c r="R333" i="3"/>
  <c r="N333" i="3"/>
  <c r="K333" i="3"/>
  <c r="F333" i="3"/>
  <c r="E333" i="3"/>
  <c r="D333" i="3"/>
  <c r="C333" i="3"/>
  <c r="B333" i="3"/>
  <c r="A333" i="3"/>
  <c r="AM332" i="3"/>
  <c r="AI332" i="3"/>
  <c r="AF332" i="3"/>
  <c r="AB332" i="3"/>
  <c r="Y332" i="3"/>
  <c r="U332" i="3"/>
  <c r="R332" i="3"/>
  <c r="N332" i="3"/>
  <c r="K332" i="3"/>
  <c r="F332" i="3"/>
  <c r="E332" i="3"/>
  <c r="D332" i="3"/>
  <c r="C332" i="3"/>
  <c r="B332" i="3"/>
  <c r="A332" i="3"/>
  <c r="AM331" i="3"/>
  <c r="AI331" i="3"/>
  <c r="AF331" i="3"/>
  <c r="AB331" i="3"/>
  <c r="Y331" i="3"/>
  <c r="U331" i="3"/>
  <c r="R331" i="3"/>
  <c r="N331" i="3"/>
  <c r="K331" i="3"/>
  <c r="F331" i="3"/>
  <c r="E331" i="3"/>
  <c r="D331" i="3"/>
  <c r="C331" i="3"/>
  <c r="B331" i="3"/>
  <c r="A331" i="3"/>
  <c r="AM330" i="3"/>
  <c r="AI330" i="3"/>
  <c r="AF330" i="3"/>
  <c r="AB330" i="3"/>
  <c r="Y330" i="3"/>
  <c r="U330" i="3"/>
  <c r="R330" i="3"/>
  <c r="N330" i="3"/>
  <c r="K330" i="3"/>
  <c r="F330" i="3"/>
  <c r="E330" i="3"/>
  <c r="D330" i="3"/>
  <c r="C330" i="3"/>
  <c r="B330" i="3"/>
  <c r="A330" i="3"/>
  <c r="AM329" i="3"/>
  <c r="AI329" i="3"/>
  <c r="AF329" i="3"/>
  <c r="AB329" i="3"/>
  <c r="Y329" i="3"/>
  <c r="U329" i="3"/>
  <c r="R329" i="3"/>
  <c r="N329" i="3"/>
  <c r="K329" i="3"/>
  <c r="F329" i="3"/>
  <c r="E329" i="3"/>
  <c r="D329" i="3"/>
  <c r="C329" i="3"/>
  <c r="B329" i="3"/>
  <c r="A329" i="3"/>
  <c r="AM328" i="3"/>
  <c r="AI328" i="3"/>
  <c r="AF328" i="3"/>
  <c r="AB328" i="3"/>
  <c r="Y328" i="3"/>
  <c r="U328" i="3"/>
  <c r="R328" i="3"/>
  <c r="N328" i="3"/>
  <c r="K328" i="3"/>
  <c r="F328" i="3"/>
  <c r="E328" i="3"/>
  <c r="D328" i="3"/>
  <c r="C328" i="3"/>
  <c r="B328" i="3"/>
  <c r="A328" i="3"/>
  <c r="AM327" i="3"/>
  <c r="AI327" i="3"/>
  <c r="AF327" i="3"/>
  <c r="AB327" i="3"/>
  <c r="Y327" i="3"/>
  <c r="U327" i="3"/>
  <c r="R327" i="3"/>
  <c r="N327" i="3"/>
  <c r="K327" i="3"/>
  <c r="F327" i="3"/>
  <c r="E327" i="3"/>
  <c r="D327" i="3"/>
  <c r="C327" i="3"/>
  <c r="B327" i="3"/>
  <c r="A327" i="3"/>
  <c r="AM326" i="3"/>
  <c r="AI326" i="3"/>
  <c r="AF326" i="3"/>
  <c r="AB326" i="3"/>
  <c r="Y326" i="3"/>
  <c r="U326" i="3"/>
  <c r="R326" i="3"/>
  <c r="N326" i="3"/>
  <c r="K326" i="3"/>
  <c r="F326" i="3"/>
  <c r="E326" i="3"/>
  <c r="D326" i="3"/>
  <c r="C326" i="3"/>
  <c r="B326" i="3"/>
  <c r="A326" i="3"/>
  <c r="AM325" i="3"/>
  <c r="AI325" i="3"/>
  <c r="AF325" i="3"/>
  <c r="AB325" i="3"/>
  <c r="Y325" i="3"/>
  <c r="U325" i="3"/>
  <c r="R325" i="3"/>
  <c r="N325" i="3"/>
  <c r="K325" i="3"/>
  <c r="F325" i="3"/>
  <c r="E325" i="3"/>
  <c r="D325" i="3"/>
  <c r="C325" i="3"/>
  <c r="B325" i="3"/>
  <c r="A325" i="3"/>
  <c r="AM324" i="3"/>
  <c r="AI324" i="3"/>
  <c r="AF324" i="3"/>
  <c r="AB324" i="3"/>
  <c r="Y324" i="3"/>
  <c r="U324" i="3"/>
  <c r="R324" i="3"/>
  <c r="N324" i="3"/>
  <c r="K324" i="3"/>
  <c r="F324" i="3"/>
  <c r="E324" i="3"/>
  <c r="D324" i="3"/>
  <c r="C324" i="3"/>
  <c r="B324" i="3"/>
  <c r="A324" i="3"/>
  <c r="AM323" i="3"/>
  <c r="AI323" i="3"/>
  <c r="AF323" i="3"/>
  <c r="AB323" i="3"/>
  <c r="Y323" i="3"/>
  <c r="U323" i="3"/>
  <c r="R323" i="3"/>
  <c r="N323" i="3"/>
  <c r="K323" i="3"/>
  <c r="F323" i="3"/>
  <c r="E323" i="3"/>
  <c r="D323" i="3"/>
  <c r="C323" i="3"/>
  <c r="B323" i="3"/>
  <c r="A323" i="3"/>
  <c r="AM322" i="3"/>
  <c r="AI322" i="3"/>
  <c r="AF322" i="3"/>
  <c r="AB322" i="3"/>
  <c r="Y322" i="3"/>
  <c r="U322" i="3"/>
  <c r="R322" i="3"/>
  <c r="N322" i="3"/>
  <c r="K322" i="3"/>
  <c r="F322" i="3"/>
  <c r="E322" i="3"/>
  <c r="D322" i="3"/>
  <c r="C322" i="3"/>
  <c r="B322" i="3"/>
  <c r="A322" i="3"/>
  <c r="AM321" i="3"/>
  <c r="AI321" i="3"/>
  <c r="AF321" i="3"/>
  <c r="AB321" i="3"/>
  <c r="Y321" i="3"/>
  <c r="U321" i="3"/>
  <c r="R321" i="3"/>
  <c r="N321" i="3"/>
  <c r="K321" i="3"/>
  <c r="F321" i="3"/>
  <c r="E321" i="3"/>
  <c r="D321" i="3"/>
  <c r="C321" i="3"/>
  <c r="B321" i="3"/>
  <c r="A321" i="3"/>
  <c r="AM320" i="3"/>
  <c r="AI320" i="3"/>
  <c r="AF320" i="3"/>
  <c r="AB320" i="3"/>
  <c r="Y320" i="3"/>
  <c r="U320" i="3"/>
  <c r="R320" i="3"/>
  <c r="N320" i="3"/>
  <c r="K320" i="3"/>
  <c r="F320" i="3"/>
  <c r="E320" i="3"/>
  <c r="D320" i="3"/>
  <c r="C320" i="3"/>
  <c r="B320" i="3"/>
  <c r="A320" i="3"/>
  <c r="AM319" i="3"/>
  <c r="AI319" i="3"/>
  <c r="AF319" i="3"/>
  <c r="AB319" i="3"/>
  <c r="Y319" i="3"/>
  <c r="U319" i="3"/>
  <c r="R319" i="3"/>
  <c r="N319" i="3"/>
  <c r="K319" i="3"/>
  <c r="F319" i="3"/>
  <c r="E319" i="3"/>
  <c r="D319" i="3"/>
  <c r="C319" i="3"/>
  <c r="B319" i="3"/>
  <c r="A319" i="3"/>
  <c r="AM318" i="3"/>
  <c r="AI318" i="3"/>
  <c r="AF318" i="3"/>
  <c r="AB318" i="3"/>
  <c r="Y318" i="3"/>
  <c r="U318" i="3"/>
  <c r="R318" i="3"/>
  <c r="N318" i="3"/>
  <c r="K318" i="3"/>
  <c r="F318" i="3"/>
  <c r="E318" i="3"/>
  <c r="D318" i="3"/>
  <c r="C318" i="3"/>
  <c r="B318" i="3"/>
  <c r="A318" i="3"/>
  <c r="AM317" i="3"/>
  <c r="AI317" i="3"/>
  <c r="AF317" i="3"/>
  <c r="AB317" i="3"/>
  <c r="Y317" i="3"/>
  <c r="U317" i="3"/>
  <c r="R317" i="3"/>
  <c r="N317" i="3"/>
  <c r="K317" i="3"/>
  <c r="F317" i="3"/>
  <c r="E317" i="3"/>
  <c r="D317" i="3"/>
  <c r="C317" i="3"/>
  <c r="B317" i="3"/>
  <c r="A317" i="3"/>
  <c r="AM316" i="3"/>
  <c r="AI316" i="3"/>
  <c r="AF316" i="3"/>
  <c r="AB316" i="3"/>
  <c r="Y316" i="3"/>
  <c r="U316" i="3"/>
  <c r="R316" i="3"/>
  <c r="N316" i="3"/>
  <c r="K316" i="3"/>
  <c r="F316" i="3"/>
  <c r="E316" i="3"/>
  <c r="D316" i="3"/>
  <c r="C316" i="3"/>
  <c r="B316" i="3"/>
  <c r="A316" i="3"/>
  <c r="AM315" i="3"/>
  <c r="AI315" i="3"/>
  <c r="AF315" i="3"/>
  <c r="AB315" i="3"/>
  <c r="Y315" i="3"/>
  <c r="U315" i="3"/>
  <c r="R315" i="3"/>
  <c r="N315" i="3"/>
  <c r="K315" i="3"/>
  <c r="F315" i="3"/>
  <c r="E315" i="3"/>
  <c r="D315" i="3"/>
  <c r="C315" i="3"/>
  <c r="B315" i="3"/>
  <c r="A315" i="3"/>
  <c r="AM314" i="3"/>
  <c r="AI314" i="3"/>
  <c r="AF314" i="3"/>
  <c r="AB314" i="3"/>
  <c r="Y314" i="3"/>
  <c r="U314" i="3"/>
  <c r="R314" i="3"/>
  <c r="N314" i="3"/>
  <c r="K314" i="3"/>
  <c r="F314" i="3"/>
  <c r="E314" i="3"/>
  <c r="D314" i="3"/>
  <c r="C314" i="3"/>
  <c r="B314" i="3"/>
  <c r="A314" i="3"/>
  <c r="AM313" i="3"/>
  <c r="AI313" i="3"/>
  <c r="AF313" i="3"/>
  <c r="AB313" i="3"/>
  <c r="Y313" i="3"/>
  <c r="U313" i="3"/>
  <c r="R313" i="3"/>
  <c r="N313" i="3"/>
  <c r="K313" i="3"/>
  <c r="F313" i="3"/>
  <c r="E313" i="3"/>
  <c r="D313" i="3"/>
  <c r="C313" i="3"/>
  <c r="B313" i="3"/>
  <c r="A313" i="3"/>
  <c r="AM312" i="3"/>
  <c r="AI312" i="3"/>
  <c r="AF312" i="3"/>
  <c r="AB312" i="3"/>
  <c r="Y312" i="3"/>
  <c r="U312" i="3"/>
  <c r="R312" i="3"/>
  <c r="N312" i="3"/>
  <c r="K312" i="3"/>
  <c r="F312" i="3"/>
  <c r="E312" i="3"/>
  <c r="D312" i="3"/>
  <c r="C312" i="3"/>
  <c r="B312" i="3"/>
  <c r="A312" i="3"/>
  <c r="AM311" i="3"/>
  <c r="AI311" i="3"/>
  <c r="AF311" i="3"/>
  <c r="AB311" i="3"/>
  <c r="Y311" i="3"/>
  <c r="U311" i="3"/>
  <c r="R311" i="3"/>
  <c r="N311" i="3"/>
  <c r="K311" i="3"/>
  <c r="F311" i="3"/>
  <c r="E311" i="3"/>
  <c r="D311" i="3"/>
  <c r="C311" i="3"/>
  <c r="B311" i="3"/>
  <c r="A311" i="3"/>
  <c r="AM310" i="3"/>
  <c r="AI310" i="3"/>
  <c r="AF310" i="3"/>
  <c r="AB310" i="3"/>
  <c r="Y310" i="3"/>
  <c r="U310" i="3"/>
  <c r="R310" i="3"/>
  <c r="N310" i="3"/>
  <c r="K310" i="3"/>
  <c r="F310" i="3"/>
  <c r="E310" i="3"/>
  <c r="D310" i="3"/>
  <c r="C310" i="3"/>
  <c r="B310" i="3"/>
  <c r="A310" i="3"/>
  <c r="AM309" i="3"/>
  <c r="AI309" i="3"/>
  <c r="AF309" i="3"/>
  <c r="AB309" i="3"/>
  <c r="Y309" i="3"/>
  <c r="U309" i="3"/>
  <c r="R309" i="3"/>
  <c r="N309" i="3"/>
  <c r="K309" i="3"/>
  <c r="F309" i="3"/>
  <c r="E309" i="3"/>
  <c r="D309" i="3"/>
  <c r="C309" i="3"/>
  <c r="B309" i="3"/>
  <c r="A309" i="3"/>
  <c r="AM308" i="3"/>
  <c r="AI308" i="3"/>
  <c r="AF308" i="3"/>
  <c r="AB308" i="3"/>
  <c r="Y308" i="3"/>
  <c r="U308" i="3"/>
  <c r="R308" i="3"/>
  <c r="N308" i="3"/>
  <c r="K308" i="3"/>
  <c r="F308" i="3"/>
  <c r="E308" i="3"/>
  <c r="D308" i="3"/>
  <c r="C308" i="3"/>
  <c r="B308" i="3"/>
  <c r="A308" i="3"/>
  <c r="AM307" i="3"/>
  <c r="AI307" i="3"/>
  <c r="AF307" i="3"/>
  <c r="AB307" i="3"/>
  <c r="Y307" i="3"/>
  <c r="U307" i="3"/>
  <c r="R307" i="3"/>
  <c r="N307" i="3"/>
  <c r="K307" i="3"/>
  <c r="F307" i="3"/>
  <c r="E307" i="3"/>
  <c r="D307" i="3"/>
  <c r="C307" i="3"/>
  <c r="B307" i="3"/>
  <c r="A307" i="3"/>
  <c r="AM306" i="3"/>
  <c r="AI306" i="3"/>
  <c r="AF306" i="3"/>
  <c r="AB306" i="3"/>
  <c r="Y306" i="3"/>
  <c r="U306" i="3"/>
  <c r="R306" i="3"/>
  <c r="N306" i="3"/>
  <c r="K306" i="3"/>
  <c r="F306" i="3"/>
  <c r="E306" i="3"/>
  <c r="D306" i="3"/>
  <c r="C306" i="3"/>
  <c r="B306" i="3"/>
  <c r="A306" i="3"/>
  <c r="AM305" i="3"/>
  <c r="AI305" i="3"/>
  <c r="AF305" i="3"/>
  <c r="AB305" i="3"/>
  <c r="Y305" i="3"/>
  <c r="U305" i="3"/>
  <c r="R305" i="3"/>
  <c r="N305" i="3"/>
  <c r="K305" i="3"/>
  <c r="F305" i="3"/>
  <c r="E305" i="3"/>
  <c r="D305" i="3"/>
  <c r="C305" i="3"/>
  <c r="B305" i="3"/>
  <c r="A305" i="3"/>
  <c r="AM304" i="3"/>
  <c r="AI304" i="3"/>
  <c r="AF304" i="3"/>
  <c r="AB304" i="3"/>
  <c r="Y304" i="3"/>
  <c r="U304" i="3"/>
  <c r="R304" i="3"/>
  <c r="N304" i="3"/>
  <c r="K304" i="3"/>
  <c r="F304" i="3"/>
  <c r="E304" i="3"/>
  <c r="D304" i="3"/>
  <c r="C304" i="3"/>
  <c r="B304" i="3"/>
  <c r="A304" i="3"/>
  <c r="AM303" i="3"/>
  <c r="AI303" i="3"/>
  <c r="AF303" i="3"/>
  <c r="AB303" i="3"/>
  <c r="Y303" i="3"/>
  <c r="U303" i="3"/>
  <c r="R303" i="3"/>
  <c r="N303" i="3"/>
  <c r="K303" i="3"/>
  <c r="F303" i="3"/>
  <c r="E303" i="3"/>
  <c r="D303" i="3"/>
  <c r="C303" i="3"/>
  <c r="B303" i="3"/>
  <c r="A303" i="3"/>
  <c r="AM302" i="3"/>
  <c r="AI302" i="3"/>
  <c r="AF302" i="3"/>
  <c r="AB302" i="3"/>
  <c r="Y302" i="3"/>
  <c r="U302" i="3"/>
  <c r="R302" i="3"/>
  <c r="N302" i="3"/>
  <c r="K302" i="3"/>
  <c r="F302" i="3"/>
  <c r="E302" i="3"/>
  <c r="D302" i="3"/>
  <c r="C302" i="3"/>
  <c r="B302" i="3"/>
  <c r="A302" i="3"/>
  <c r="AM301" i="3"/>
  <c r="AI301" i="3"/>
  <c r="AF301" i="3"/>
  <c r="AB301" i="3"/>
  <c r="Y301" i="3"/>
  <c r="U301" i="3"/>
  <c r="R301" i="3"/>
  <c r="N301" i="3"/>
  <c r="K301" i="3"/>
  <c r="F301" i="3"/>
  <c r="E301" i="3"/>
  <c r="D301" i="3"/>
  <c r="C301" i="3"/>
  <c r="B301" i="3"/>
  <c r="A301" i="3"/>
  <c r="AM300" i="3"/>
  <c r="AI300" i="3"/>
  <c r="AF300" i="3"/>
  <c r="AB300" i="3"/>
  <c r="Y300" i="3"/>
  <c r="U300" i="3"/>
  <c r="R300" i="3"/>
  <c r="N300" i="3"/>
  <c r="K300" i="3"/>
  <c r="F300" i="3"/>
  <c r="E300" i="3"/>
  <c r="D300" i="3"/>
  <c r="C300" i="3"/>
  <c r="B300" i="3"/>
  <c r="A300" i="3"/>
  <c r="AM299" i="3"/>
  <c r="AI299" i="3"/>
  <c r="AF299" i="3"/>
  <c r="AB299" i="3"/>
  <c r="Y299" i="3"/>
  <c r="U299" i="3"/>
  <c r="R299" i="3"/>
  <c r="N299" i="3"/>
  <c r="K299" i="3"/>
  <c r="F299" i="3"/>
  <c r="E299" i="3"/>
  <c r="D299" i="3"/>
  <c r="C299" i="3"/>
  <c r="B299" i="3"/>
  <c r="A299" i="3"/>
  <c r="AM298" i="3"/>
  <c r="AI298" i="3"/>
  <c r="AF298" i="3"/>
  <c r="AB298" i="3"/>
  <c r="Y298" i="3"/>
  <c r="U298" i="3"/>
  <c r="R298" i="3"/>
  <c r="N298" i="3"/>
  <c r="K298" i="3"/>
  <c r="F298" i="3"/>
  <c r="E298" i="3"/>
  <c r="D298" i="3"/>
  <c r="C298" i="3"/>
  <c r="B298" i="3"/>
  <c r="A298" i="3"/>
  <c r="AM297" i="3"/>
  <c r="AI297" i="3"/>
  <c r="AF297" i="3"/>
  <c r="AB297" i="3"/>
  <c r="Y297" i="3"/>
  <c r="U297" i="3"/>
  <c r="R297" i="3"/>
  <c r="N297" i="3"/>
  <c r="K297" i="3"/>
  <c r="F297" i="3"/>
  <c r="E297" i="3"/>
  <c r="D297" i="3"/>
  <c r="C297" i="3"/>
  <c r="B297" i="3"/>
  <c r="A297" i="3"/>
  <c r="AM296" i="3"/>
  <c r="AI296" i="3"/>
  <c r="AF296" i="3"/>
  <c r="AB296" i="3"/>
  <c r="Y296" i="3"/>
  <c r="U296" i="3"/>
  <c r="R296" i="3"/>
  <c r="N296" i="3"/>
  <c r="K296" i="3"/>
  <c r="F296" i="3"/>
  <c r="E296" i="3"/>
  <c r="D296" i="3"/>
  <c r="C296" i="3"/>
  <c r="B296" i="3"/>
  <c r="A296" i="3"/>
  <c r="AM295" i="3"/>
  <c r="AI295" i="3"/>
  <c r="AF295" i="3"/>
  <c r="AB295" i="3"/>
  <c r="Y295" i="3"/>
  <c r="U295" i="3"/>
  <c r="R295" i="3"/>
  <c r="N295" i="3"/>
  <c r="K295" i="3"/>
  <c r="F295" i="3"/>
  <c r="E295" i="3"/>
  <c r="D295" i="3"/>
  <c r="C295" i="3"/>
  <c r="B295" i="3"/>
  <c r="A295" i="3"/>
  <c r="AM294" i="3"/>
  <c r="AI294" i="3"/>
  <c r="AF294" i="3"/>
  <c r="AB294" i="3"/>
  <c r="Y294" i="3"/>
  <c r="U294" i="3"/>
  <c r="R294" i="3"/>
  <c r="N294" i="3"/>
  <c r="K294" i="3"/>
  <c r="F294" i="3"/>
  <c r="E294" i="3"/>
  <c r="D294" i="3"/>
  <c r="C294" i="3"/>
  <c r="B294" i="3"/>
  <c r="A294" i="3"/>
  <c r="AM293" i="3"/>
  <c r="AI293" i="3"/>
  <c r="AF293" i="3"/>
  <c r="AB293" i="3"/>
  <c r="Y293" i="3"/>
  <c r="U293" i="3"/>
  <c r="R293" i="3"/>
  <c r="N293" i="3"/>
  <c r="K293" i="3"/>
  <c r="F293" i="3"/>
  <c r="E293" i="3"/>
  <c r="D293" i="3"/>
  <c r="C293" i="3"/>
  <c r="B293" i="3"/>
  <c r="A293" i="3"/>
  <c r="AM292" i="3"/>
  <c r="AI292" i="3"/>
  <c r="AF292" i="3"/>
  <c r="AB292" i="3"/>
  <c r="Y292" i="3"/>
  <c r="U292" i="3"/>
  <c r="R292" i="3"/>
  <c r="N292" i="3"/>
  <c r="K292" i="3"/>
  <c r="F292" i="3"/>
  <c r="E292" i="3"/>
  <c r="D292" i="3"/>
  <c r="C292" i="3"/>
  <c r="B292" i="3"/>
  <c r="A292" i="3"/>
  <c r="AM291" i="3"/>
  <c r="AI291" i="3"/>
  <c r="AF291" i="3"/>
  <c r="AB291" i="3"/>
  <c r="Y291" i="3"/>
  <c r="U291" i="3"/>
  <c r="R291" i="3"/>
  <c r="N291" i="3"/>
  <c r="K291" i="3"/>
  <c r="F291" i="3"/>
  <c r="E291" i="3"/>
  <c r="D291" i="3"/>
  <c r="C291" i="3"/>
  <c r="B291" i="3"/>
  <c r="A291" i="3"/>
  <c r="AM290" i="3"/>
  <c r="AI290" i="3"/>
  <c r="AF290" i="3"/>
  <c r="AB290" i="3"/>
  <c r="Y290" i="3"/>
  <c r="U290" i="3"/>
  <c r="R290" i="3"/>
  <c r="N290" i="3"/>
  <c r="K290" i="3"/>
  <c r="F290" i="3"/>
  <c r="E290" i="3"/>
  <c r="D290" i="3"/>
  <c r="C290" i="3"/>
  <c r="B290" i="3"/>
  <c r="A290" i="3"/>
  <c r="AM289" i="3"/>
  <c r="AI289" i="3"/>
  <c r="AF289" i="3"/>
  <c r="AB289" i="3"/>
  <c r="Y289" i="3"/>
  <c r="U289" i="3"/>
  <c r="R289" i="3"/>
  <c r="N289" i="3"/>
  <c r="K289" i="3"/>
  <c r="F289" i="3"/>
  <c r="E289" i="3"/>
  <c r="D289" i="3"/>
  <c r="C289" i="3"/>
  <c r="B289" i="3"/>
  <c r="A289" i="3"/>
  <c r="AM288" i="3"/>
  <c r="AI288" i="3"/>
  <c r="AF288" i="3"/>
  <c r="AB288" i="3"/>
  <c r="Y288" i="3"/>
  <c r="U288" i="3"/>
  <c r="R288" i="3"/>
  <c r="N288" i="3"/>
  <c r="K288" i="3"/>
  <c r="F288" i="3"/>
  <c r="E288" i="3"/>
  <c r="D288" i="3"/>
  <c r="C288" i="3"/>
  <c r="B288" i="3"/>
  <c r="A288" i="3"/>
  <c r="AM287" i="3"/>
  <c r="AI287" i="3"/>
  <c r="AF287" i="3"/>
  <c r="AB287" i="3"/>
  <c r="Y287" i="3"/>
  <c r="U287" i="3"/>
  <c r="R287" i="3"/>
  <c r="N287" i="3"/>
  <c r="K287" i="3"/>
  <c r="F287" i="3"/>
  <c r="E287" i="3"/>
  <c r="D287" i="3"/>
  <c r="C287" i="3"/>
  <c r="B287" i="3"/>
  <c r="A287" i="3"/>
  <c r="AM286" i="3"/>
  <c r="AI286" i="3"/>
  <c r="AF286" i="3"/>
  <c r="AB286" i="3"/>
  <c r="Y286" i="3"/>
  <c r="U286" i="3"/>
  <c r="R286" i="3"/>
  <c r="N286" i="3"/>
  <c r="K286" i="3"/>
  <c r="F286" i="3"/>
  <c r="E286" i="3"/>
  <c r="D286" i="3"/>
  <c r="C286" i="3"/>
  <c r="B286" i="3"/>
  <c r="A286" i="3"/>
  <c r="AM285" i="3"/>
  <c r="AI285" i="3"/>
  <c r="AF285" i="3"/>
  <c r="AB285" i="3"/>
  <c r="Y285" i="3"/>
  <c r="U285" i="3"/>
  <c r="R285" i="3"/>
  <c r="N285" i="3"/>
  <c r="K285" i="3"/>
  <c r="F285" i="3"/>
  <c r="E285" i="3"/>
  <c r="D285" i="3"/>
  <c r="C285" i="3"/>
  <c r="B285" i="3"/>
  <c r="A285" i="3"/>
  <c r="AM284" i="3"/>
  <c r="AI284" i="3"/>
  <c r="AF284" i="3"/>
  <c r="AB284" i="3"/>
  <c r="Y284" i="3"/>
  <c r="U284" i="3"/>
  <c r="R284" i="3"/>
  <c r="N284" i="3"/>
  <c r="K284" i="3"/>
  <c r="F284" i="3"/>
  <c r="E284" i="3"/>
  <c r="D284" i="3"/>
  <c r="C284" i="3"/>
  <c r="B284" i="3"/>
  <c r="A284" i="3"/>
  <c r="AM283" i="3"/>
  <c r="AI283" i="3"/>
  <c r="AF283" i="3"/>
  <c r="AB283" i="3"/>
  <c r="Y283" i="3"/>
  <c r="U283" i="3"/>
  <c r="R283" i="3"/>
  <c r="N283" i="3"/>
  <c r="K283" i="3"/>
  <c r="F283" i="3"/>
  <c r="E283" i="3"/>
  <c r="D283" i="3"/>
  <c r="C283" i="3"/>
  <c r="B283" i="3"/>
  <c r="A283" i="3"/>
  <c r="AM282" i="3"/>
  <c r="AI282" i="3"/>
  <c r="AF282" i="3"/>
  <c r="AB282" i="3"/>
  <c r="Y282" i="3"/>
  <c r="U282" i="3"/>
  <c r="R282" i="3"/>
  <c r="N282" i="3"/>
  <c r="K282" i="3"/>
  <c r="F282" i="3"/>
  <c r="E282" i="3"/>
  <c r="D282" i="3"/>
  <c r="C282" i="3"/>
  <c r="B282" i="3"/>
  <c r="A282" i="3"/>
  <c r="AM281" i="3"/>
  <c r="AI281" i="3"/>
  <c r="AF281" i="3"/>
  <c r="AB281" i="3"/>
  <c r="Y281" i="3"/>
  <c r="U281" i="3"/>
  <c r="R281" i="3"/>
  <c r="N281" i="3"/>
  <c r="K281" i="3"/>
  <c r="F281" i="3"/>
  <c r="E281" i="3"/>
  <c r="D281" i="3"/>
  <c r="C281" i="3"/>
  <c r="B281" i="3"/>
  <c r="A281" i="3"/>
  <c r="AM280" i="3"/>
  <c r="AI280" i="3"/>
  <c r="AF280" i="3"/>
  <c r="AB280" i="3"/>
  <c r="Y280" i="3"/>
  <c r="U280" i="3"/>
  <c r="R280" i="3"/>
  <c r="N280" i="3"/>
  <c r="K280" i="3"/>
  <c r="F280" i="3"/>
  <c r="E280" i="3"/>
  <c r="D280" i="3"/>
  <c r="C280" i="3"/>
  <c r="B280" i="3"/>
  <c r="A280" i="3"/>
  <c r="AM279" i="3"/>
  <c r="AI279" i="3"/>
  <c r="AF279" i="3"/>
  <c r="AB279" i="3"/>
  <c r="Y279" i="3"/>
  <c r="U279" i="3"/>
  <c r="R279" i="3"/>
  <c r="N279" i="3"/>
  <c r="K279" i="3"/>
  <c r="F279" i="3"/>
  <c r="E279" i="3"/>
  <c r="D279" i="3"/>
  <c r="C279" i="3"/>
  <c r="B279" i="3"/>
  <c r="A279" i="3"/>
  <c r="AM278" i="3"/>
  <c r="AI278" i="3"/>
  <c r="AF278" i="3"/>
  <c r="AB278" i="3"/>
  <c r="Y278" i="3"/>
  <c r="U278" i="3"/>
  <c r="R278" i="3"/>
  <c r="N278" i="3"/>
  <c r="K278" i="3"/>
  <c r="F278" i="3"/>
  <c r="E278" i="3"/>
  <c r="D278" i="3"/>
  <c r="C278" i="3"/>
  <c r="B278" i="3"/>
  <c r="A278" i="3"/>
  <c r="AM277" i="3"/>
  <c r="AI277" i="3"/>
  <c r="AF277" i="3"/>
  <c r="AB277" i="3"/>
  <c r="Y277" i="3"/>
  <c r="U277" i="3"/>
  <c r="R277" i="3"/>
  <c r="N277" i="3"/>
  <c r="K277" i="3"/>
  <c r="F277" i="3"/>
  <c r="E277" i="3"/>
  <c r="D277" i="3"/>
  <c r="C277" i="3"/>
  <c r="B277" i="3"/>
  <c r="A277" i="3"/>
  <c r="AM276" i="3"/>
  <c r="AI276" i="3"/>
  <c r="AF276" i="3"/>
  <c r="AB276" i="3"/>
  <c r="Y276" i="3"/>
  <c r="U276" i="3"/>
  <c r="R276" i="3"/>
  <c r="N276" i="3"/>
  <c r="K276" i="3"/>
  <c r="F276" i="3"/>
  <c r="E276" i="3"/>
  <c r="D276" i="3"/>
  <c r="C276" i="3"/>
  <c r="B276" i="3"/>
  <c r="A276" i="3"/>
  <c r="AM275" i="3"/>
  <c r="AI275" i="3"/>
  <c r="AF275" i="3"/>
  <c r="AB275" i="3"/>
  <c r="Y275" i="3"/>
  <c r="U275" i="3"/>
  <c r="R275" i="3"/>
  <c r="N275" i="3"/>
  <c r="K275" i="3"/>
  <c r="F275" i="3"/>
  <c r="E275" i="3"/>
  <c r="D275" i="3"/>
  <c r="C275" i="3"/>
  <c r="B275" i="3"/>
  <c r="A275" i="3"/>
  <c r="AM274" i="3"/>
  <c r="AI274" i="3"/>
  <c r="AF274" i="3"/>
  <c r="AB274" i="3"/>
  <c r="Y274" i="3"/>
  <c r="U274" i="3"/>
  <c r="R274" i="3"/>
  <c r="N274" i="3"/>
  <c r="K274" i="3"/>
  <c r="F274" i="3"/>
  <c r="E274" i="3"/>
  <c r="D274" i="3"/>
  <c r="C274" i="3"/>
  <c r="B274" i="3"/>
  <c r="A274" i="3"/>
  <c r="AM273" i="3"/>
  <c r="AI273" i="3"/>
  <c r="AF273" i="3"/>
  <c r="AB273" i="3"/>
  <c r="Y273" i="3"/>
  <c r="U273" i="3"/>
  <c r="R273" i="3"/>
  <c r="N273" i="3"/>
  <c r="K273" i="3"/>
  <c r="F273" i="3"/>
  <c r="E273" i="3"/>
  <c r="D273" i="3"/>
  <c r="C273" i="3"/>
  <c r="B273" i="3"/>
  <c r="A273" i="3"/>
  <c r="AM272" i="3"/>
  <c r="AI272" i="3"/>
  <c r="AF272" i="3"/>
  <c r="AB272" i="3"/>
  <c r="Y272" i="3"/>
  <c r="U272" i="3"/>
  <c r="R272" i="3"/>
  <c r="N272" i="3"/>
  <c r="K272" i="3"/>
  <c r="F272" i="3"/>
  <c r="E272" i="3"/>
  <c r="D272" i="3"/>
  <c r="C272" i="3"/>
  <c r="B272" i="3"/>
  <c r="A272" i="3"/>
  <c r="AM271" i="3"/>
  <c r="AI271" i="3"/>
  <c r="AF271" i="3"/>
  <c r="AB271" i="3"/>
  <c r="Y271" i="3"/>
  <c r="U271" i="3"/>
  <c r="R271" i="3"/>
  <c r="N271" i="3"/>
  <c r="K271" i="3"/>
  <c r="F271" i="3"/>
  <c r="E271" i="3"/>
  <c r="D271" i="3"/>
  <c r="C271" i="3"/>
  <c r="B271" i="3"/>
  <c r="A271" i="3"/>
  <c r="AM270" i="3"/>
  <c r="AI270" i="3"/>
  <c r="AF270" i="3"/>
  <c r="AB270" i="3"/>
  <c r="Y270" i="3"/>
  <c r="U270" i="3"/>
  <c r="R270" i="3"/>
  <c r="N270" i="3"/>
  <c r="K270" i="3"/>
  <c r="F270" i="3"/>
  <c r="E270" i="3"/>
  <c r="D270" i="3"/>
  <c r="C270" i="3"/>
  <c r="B270" i="3"/>
  <c r="A270" i="3"/>
  <c r="AM269" i="3"/>
  <c r="AI269" i="3"/>
  <c r="AF269" i="3"/>
  <c r="AB269" i="3"/>
  <c r="Y269" i="3"/>
  <c r="U269" i="3"/>
  <c r="R269" i="3"/>
  <c r="N269" i="3"/>
  <c r="K269" i="3"/>
  <c r="F269" i="3"/>
  <c r="E269" i="3"/>
  <c r="D269" i="3"/>
  <c r="C269" i="3"/>
  <c r="B269" i="3"/>
  <c r="A269" i="3"/>
  <c r="AM268" i="3"/>
  <c r="AI268" i="3"/>
  <c r="AF268" i="3"/>
  <c r="AB268" i="3"/>
  <c r="Y268" i="3"/>
  <c r="U268" i="3"/>
  <c r="R268" i="3"/>
  <c r="N268" i="3"/>
  <c r="K268" i="3"/>
  <c r="F268" i="3"/>
  <c r="E268" i="3"/>
  <c r="D268" i="3"/>
  <c r="C268" i="3"/>
  <c r="B268" i="3"/>
  <c r="A268" i="3"/>
  <c r="AM267" i="3"/>
  <c r="AI267" i="3"/>
  <c r="AF267" i="3"/>
  <c r="AB267" i="3"/>
  <c r="Y267" i="3"/>
  <c r="U267" i="3"/>
  <c r="R267" i="3"/>
  <c r="N267" i="3"/>
  <c r="K267" i="3"/>
  <c r="F267" i="3"/>
  <c r="E267" i="3"/>
  <c r="D267" i="3"/>
  <c r="C267" i="3"/>
  <c r="B267" i="3"/>
  <c r="A267" i="3"/>
  <c r="AM266" i="3"/>
  <c r="AI266" i="3"/>
  <c r="AF266" i="3"/>
  <c r="AB266" i="3"/>
  <c r="Y266" i="3"/>
  <c r="U266" i="3"/>
  <c r="R266" i="3"/>
  <c r="N266" i="3"/>
  <c r="K266" i="3"/>
  <c r="F266" i="3"/>
  <c r="E266" i="3"/>
  <c r="D266" i="3"/>
  <c r="C266" i="3"/>
  <c r="B266" i="3"/>
  <c r="A266" i="3"/>
  <c r="AM265" i="3"/>
  <c r="AI265" i="3"/>
  <c r="AF265" i="3"/>
  <c r="AB265" i="3"/>
  <c r="Y265" i="3"/>
  <c r="U265" i="3"/>
  <c r="R265" i="3"/>
  <c r="N265" i="3"/>
  <c r="K265" i="3"/>
  <c r="F265" i="3"/>
  <c r="E265" i="3"/>
  <c r="D265" i="3"/>
  <c r="C265" i="3"/>
  <c r="B265" i="3"/>
  <c r="A265" i="3"/>
  <c r="AM264" i="3"/>
  <c r="AI264" i="3"/>
  <c r="AF264" i="3"/>
  <c r="AB264" i="3"/>
  <c r="Y264" i="3"/>
  <c r="U264" i="3"/>
  <c r="R264" i="3"/>
  <c r="N264" i="3"/>
  <c r="K264" i="3"/>
  <c r="F264" i="3"/>
  <c r="E264" i="3"/>
  <c r="D264" i="3"/>
  <c r="C264" i="3"/>
  <c r="B264" i="3"/>
  <c r="A264" i="3"/>
  <c r="AM263" i="3"/>
  <c r="AI263" i="3"/>
  <c r="AF263" i="3"/>
  <c r="AB263" i="3"/>
  <c r="Y263" i="3"/>
  <c r="U263" i="3"/>
  <c r="R263" i="3"/>
  <c r="N263" i="3"/>
  <c r="K263" i="3"/>
  <c r="F263" i="3"/>
  <c r="E263" i="3"/>
  <c r="D263" i="3"/>
  <c r="C263" i="3"/>
  <c r="B263" i="3"/>
  <c r="A263" i="3"/>
  <c r="AM262" i="3"/>
  <c r="AI262" i="3"/>
  <c r="AF262" i="3"/>
  <c r="AB262" i="3"/>
  <c r="Y262" i="3"/>
  <c r="U262" i="3"/>
  <c r="R262" i="3"/>
  <c r="N262" i="3"/>
  <c r="K262" i="3"/>
  <c r="F262" i="3"/>
  <c r="E262" i="3"/>
  <c r="D262" i="3"/>
  <c r="C262" i="3"/>
  <c r="B262" i="3"/>
  <c r="A262" i="3"/>
  <c r="AM261" i="3"/>
  <c r="AI261" i="3"/>
  <c r="AF261" i="3"/>
  <c r="AB261" i="3"/>
  <c r="Y261" i="3"/>
  <c r="U261" i="3"/>
  <c r="R261" i="3"/>
  <c r="N261" i="3"/>
  <c r="K261" i="3"/>
  <c r="F261" i="3"/>
  <c r="E261" i="3"/>
  <c r="D261" i="3"/>
  <c r="C261" i="3"/>
  <c r="B261" i="3"/>
  <c r="A261" i="3"/>
  <c r="AM260" i="3"/>
  <c r="AI260" i="3"/>
  <c r="AF260" i="3"/>
  <c r="AB260" i="3"/>
  <c r="Y260" i="3"/>
  <c r="U260" i="3"/>
  <c r="R260" i="3"/>
  <c r="N260" i="3"/>
  <c r="K260" i="3"/>
  <c r="F260" i="3"/>
  <c r="E260" i="3"/>
  <c r="D260" i="3"/>
  <c r="C260" i="3"/>
  <c r="B260" i="3"/>
  <c r="A260" i="3"/>
  <c r="AM259" i="3"/>
  <c r="AI259" i="3"/>
  <c r="AF259" i="3"/>
  <c r="AB259" i="3"/>
  <c r="Y259" i="3"/>
  <c r="U259" i="3"/>
  <c r="R259" i="3"/>
  <c r="N259" i="3"/>
  <c r="K259" i="3"/>
  <c r="F259" i="3"/>
  <c r="E259" i="3"/>
  <c r="D259" i="3"/>
  <c r="C259" i="3"/>
  <c r="B259" i="3"/>
  <c r="A259" i="3"/>
  <c r="AM258" i="3"/>
  <c r="AI258" i="3"/>
  <c r="AF258" i="3"/>
  <c r="AB258" i="3"/>
  <c r="Y258" i="3"/>
  <c r="U258" i="3"/>
  <c r="R258" i="3"/>
  <c r="N258" i="3"/>
  <c r="K258" i="3"/>
  <c r="F258" i="3"/>
  <c r="E258" i="3"/>
  <c r="D258" i="3"/>
  <c r="C258" i="3"/>
  <c r="B258" i="3"/>
  <c r="A258" i="3"/>
  <c r="AM257" i="3"/>
  <c r="AI257" i="3"/>
  <c r="AF257" i="3"/>
  <c r="AB257" i="3"/>
  <c r="Y257" i="3"/>
  <c r="U257" i="3"/>
  <c r="R257" i="3"/>
  <c r="N257" i="3"/>
  <c r="K257" i="3"/>
  <c r="F257" i="3"/>
  <c r="E257" i="3"/>
  <c r="D257" i="3"/>
  <c r="C257" i="3"/>
  <c r="B257" i="3"/>
  <c r="A257" i="3"/>
  <c r="AM256" i="3"/>
  <c r="AI256" i="3"/>
  <c r="AF256" i="3"/>
  <c r="AB256" i="3"/>
  <c r="Y256" i="3"/>
  <c r="U256" i="3"/>
  <c r="R256" i="3"/>
  <c r="N256" i="3"/>
  <c r="K256" i="3"/>
  <c r="F256" i="3"/>
  <c r="E256" i="3"/>
  <c r="D256" i="3"/>
  <c r="C256" i="3"/>
  <c r="B256" i="3"/>
  <c r="A256" i="3"/>
  <c r="AM255" i="3"/>
  <c r="AI255" i="3"/>
  <c r="AF255" i="3"/>
  <c r="AB255" i="3"/>
  <c r="Y255" i="3"/>
  <c r="U255" i="3"/>
  <c r="R255" i="3"/>
  <c r="N255" i="3"/>
  <c r="K255" i="3"/>
  <c r="F255" i="3"/>
  <c r="E255" i="3"/>
  <c r="D255" i="3"/>
  <c r="C255" i="3"/>
  <c r="B255" i="3"/>
  <c r="A255" i="3"/>
  <c r="AM254" i="3"/>
  <c r="AI254" i="3"/>
  <c r="AF254" i="3"/>
  <c r="AB254" i="3"/>
  <c r="Y254" i="3"/>
  <c r="U254" i="3"/>
  <c r="R254" i="3"/>
  <c r="N254" i="3"/>
  <c r="K254" i="3"/>
  <c r="F254" i="3"/>
  <c r="E254" i="3"/>
  <c r="D254" i="3"/>
  <c r="C254" i="3"/>
  <c r="B254" i="3"/>
  <c r="A254" i="3"/>
  <c r="AM253" i="3"/>
  <c r="AI253" i="3"/>
  <c r="AF253" i="3"/>
  <c r="AB253" i="3"/>
  <c r="Y253" i="3"/>
  <c r="U253" i="3"/>
  <c r="R253" i="3"/>
  <c r="N253" i="3"/>
  <c r="K253" i="3"/>
  <c r="F253" i="3"/>
  <c r="E253" i="3"/>
  <c r="D253" i="3"/>
  <c r="C253" i="3"/>
  <c r="B253" i="3"/>
  <c r="A253" i="3"/>
  <c r="AM252" i="3"/>
  <c r="AI252" i="3"/>
  <c r="AF252" i="3"/>
  <c r="AB252" i="3"/>
  <c r="Y252" i="3"/>
  <c r="U252" i="3"/>
  <c r="R252" i="3"/>
  <c r="N252" i="3"/>
  <c r="K252" i="3"/>
  <c r="F252" i="3"/>
  <c r="E252" i="3"/>
  <c r="D252" i="3"/>
  <c r="C252" i="3"/>
  <c r="B252" i="3"/>
  <c r="A252" i="3"/>
  <c r="AM251" i="3"/>
  <c r="AI251" i="3"/>
  <c r="AF251" i="3"/>
  <c r="AB251" i="3"/>
  <c r="Y251" i="3"/>
  <c r="U251" i="3"/>
  <c r="R251" i="3"/>
  <c r="N251" i="3"/>
  <c r="K251" i="3"/>
  <c r="F251" i="3"/>
  <c r="E251" i="3"/>
  <c r="D251" i="3"/>
  <c r="C251" i="3"/>
  <c r="B251" i="3"/>
  <c r="A251" i="3"/>
  <c r="AM250" i="3"/>
  <c r="AI250" i="3"/>
  <c r="AF250" i="3"/>
  <c r="AB250" i="3"/>
  <c r="Y250" i="3"/>
  <c r="U250" i="3"/>
  <c r="R250" i="3"/>
  <c r="N250" i="3"/>
  <c r="K250" i="3"/>
  <c r="F250" i="3"/>
  <c r="E250" i="3"/>
  <c r="D250" i="3"/>
  <c r="C250" i="3"/>
  <c r="B250" i="3"/>
  <c r="A250" i="3"/>
  <c r="AM249" i="3"/>
  <c r="AI249" i="3"/>
  <c r="AF249" i="3"/>
  <c r="AB249" i="3"/>
  <c r="Y249" i="3"/>
  <c r="U249" i="3"/>
  <c r="R249" i="3"/>
  <c r="N249" i="3"/>
  <c r="K249" i="3"/>
  <c r="F249" i="3"/>
  <c r="E249" i="3"/>
  <c r="D249" i="3"/>
  <c r="C249" i="3"/>
  <c r="B249" i="3"/>
  <c r="A249" i="3"/>
  <c r="AM248" i="3"/>
  <c r="AI248" i="3"/>
  <c r="AF248" i="3"/>
  <c r="AB248" i="3"/>
  <c r="Y248" i="3"/>
  <c r="U248" i="3"/>
  <c r="R248" i="3"/>
  <c r="N248" i="3"/>
  <c r="K248" i="3"/>
  <c r="F248" i="3"/>
  <c r="E248" i="3"/>
  <c r="D248" i="3"/>
  <c r="C248" i="3"/>
  <c r="B248" i="3"/>
  <c r="A248" i="3"/>
  <c r="AM247" i="3"/>
  <c r="AI247" i="3"/>
  <c r="AF247" i="3"/>
  <c r="AB247" i="3"/>
  <c r="Y247" i="3"/>
  <c r="U247" i="3"/>
  <c r="R247" i="3"/>
  <c r="N247" i="3"/>
  <c r="K247" i="3"/>
  <c r="F247" i="3"/>
  <c r="E247" i="3"/>
  <c r="D247" i="3"/>
  <c r="C247" i="3"/>
  <c r="B247" i="3"/>
  <c r="A247" i="3"/>
  <c r="AM246" i="3"/>
  <c r="AI246" i="3"/>
  <c r="AF246" i="3"/>
  <c r="AB246" i="3"/>
  <c r="Y246" i="3"/>
  <c r="U246" i="3"/>
  <c r="R246" i="3"/>
  <c r="N246" i="3"/>
  <c r="K246" i="3"/>
  <c r="F246" i="3"/>
  <c r="E246" i="3"/>
  <c r="D246" i="3"/>
  <c r="C246" i="3"/>
  <c r="B246" i="3"/>
  <c r="A246" i="3"/>
  <c r="AM245" i="3"/>
  <c r="AI245" i="3"/>
  <c r="AF245" i="3"/>
  <c r="AB245" i="3"/>
  <c r="Y245" i="3"/>
  <c r="U245" i="3"/>
  <c r="R245" i="3"/>
  <c r="N245" i="3"/>
  <c r="K245" i="3"/>
  <c r="F245" i="3"/>
  <c r="E245" i="3"/>
  <c r="D245" i="3"/>
  <c r="C245" i="3"/>
  <c r="B245" i="3"/>
  <c r="A245" i="3"/>
  <c r="AM244" i="3"/>
  <c r="AI244" i="3"/>
  <c r="AF244" i="3"/>
  <c r="AB244" i="3"/>
  <c r="Y244" i="3"/>
  <c r="U244" i="3"/>
  <c r="R244" i="3"/>
  <c r="N244" i="3"/>
  <c r="K244" i="3"/>
  <c r="F244" i="3"/>
  <c r="E244" i="3"/>
  <c r="D244" i="3"/>
  <c r="C244" i="3"/>
  <c r="B244" i="3"/>
  <c r="A244" i="3"/>
  <c r="AM243" i="3"/>
  <c r="AI243" i="3"/>
  <c r="AF243" i="3"/>
  <c r="AB243" i="3"/>
  <c r="Y243" i="3"/>
  <c r="U243" i="3"/>
  <c r="R243" i="3"/>
  <c r="N243" i="3"/>
  <c r="K243" i="3"/>
  <c r="F243" i="3"/>
  <c r="E243" i="3"/>
  <c r="D243" i="3"/>
  <c r="C243" i="3"/>
  <c r="B243" i="3"/>
  <c r="A243" i="3"/>
  <c r="AM242" i="3"/>
  <c r="AI242" i="3"/>
  <c r="AF242" i="3"/>
  <c r="AB242" i="3"/>
  <c r="Y242" i="3"/>
  <c r="U242" i="3"/>
  <c r="R242" i="3"/>
  <c r="N242" i="3"/>
  <c r="K242" i="3"/>
  <c r="F242" i="3"/>
  <c r="E242" i="3"/>
  <c r="D242" i="3"/>
  <c r="C242" i="3"/>
  <c r="B242" i="3"/>
  <c r="A242" i="3"/>
  <c r="AM241" i="3"/>
  <c r="AI241" i="3"/>
  <c r="AF241" i="3"/>
  <c r="AB241" i="3"/>
  <c r="Y241" i="3"/>
  <c r="U241" i="3"/>
  <c r="R241" i="3"/>
  <c r="N241" i="3"/>
  <c r="K241" i="3"/>
  <c r="F241" i="3"/>
  <c r="E241" i="3"/>
  <c r="D241" i="3"/>
  <c r="C241" i="3"/>
  <c r="B241" i="3"/>
  <c r="A241" i="3"/>
  <c r="AM240" i="3"/>
  <c r="AI240" i="3"/>
  <c r="AF240" i="3"/>
  <c r="AB240" i="3"/>
  <c r="Y240" i="3"/>
  <c r="U240" i="3"/>
  <c r="R240" i="3"/>
  <c r="N240" i="3"/>
  <c r="K240" i="3"/>
  <c r="F240" i="3"/>
  <c r="E240" i="3"/>
  <c r="D240" i="3"/>
  <c r="C240" i="3"/>
  <c r="B240" i="3"/>
  <c r="A240" i="3"/>
  <c r="AM239" i="3"/>
  <c r="AI239" i="3"/>
  <c r="AF239" i="3"/>
  <c r="AB239" i="3"/>
  <c r="Y239" i="3"/>
  <c r="U239" i="3"/>
  <c r="R239" i="3"/>
  <c r="N239" i="3"/>
  <c r="K239" i="3"/>
  <c r="F239" i="3"/>
  <c r="E239" i="3"/>
  <c r="D239" i="3"/>
  <c r="C239" i="3"/>
  <c r="B239" i="3"/>
  <c r="A239" i="3"/>
  <c r="AM238" i="3"/>
  <c r="AI238" i="3"/>
  <c r="AF238" i="3"/>
  <c r="AB238" i="3"/>
  <c r="Y238" i="3"/>
  <c r="U238" i="3"/>
  <c r="R238" i="3"/>
  <c r="N238" i="3"/>
  <c r="K238" i="3"/>
  <c r="F238" i="3"/>
  <c r="E238" i="3"/>
  <c r="D238" i="3"/>
  <c r="C238" i="3"/>
  <c r="B238" i="3"/>
  <c r="A238" i="3"/>
  <c r="AM237" i="3"/>
  <c r="AI237" i="3"/>
  <c r="AF237" i="3"/>
  <c r="AB237" i="3"/>
  <c r="Y237" i="3"/>
  <c r="U237" i="3"/>
  <c r="R237" i="3"/>
  <c r="N237" i="3"/>
  <c r="K237" i="3"/>
  <c r="F237" i="3"/>
  <c r="E237" i="3"/>
  <c r="D237" i="3"/>
  <c r="C237" i="3"/>
  <c r="B237" i="3"/>
  <c r="A237" i="3"/>
  <c r="AM236" i="3"/>
  <c r="AI236" i="3"/>
  <c r="AF236" i="3"/>
  <c r="AB236" i="3"/>
  <c r="Y236" i="3"/>
  <c r="U236" i="3"/>
  <c r="R236" i="3"/>
  <c r="N236" i="3"/>
  <c r="K236" i="3"/>
  <c r="F236" i="3"/>
  <c r="E236" i="3"/>
  <c r="D236" i="3"/>
  <c r="C236" i="3"/>
  <c r="B236" i="3"/>
  <c r="A236" i="3"/>
  <c r="AM235" i="3"/>
  <c r="AI235" i="3"/>
  <c r="AF235" i="3"/>
  <c r="AB235" i="3"/>
  <c r="Y235" i="3"/>
  <c r="U235" i="3"/>
  <c r="R235" i="3"/>
  <c r="N235" i="3"/>
  <c r="K235" i="3"/>
  <c r="F235" i="3"/>
  <c r="E235" i="3"/>
  <c r="D235" i="3"/>
  <c r="C235" i="3"/>
  <c r="B235" i="3"/>
  <c r="A235" i="3"/>
  <c r="AM234" i="3"/>
  <c r="AI234" i="3"/>
  <c r="AF234" i="3"/>
  <c r="AB234" i="3"/>
  <c r="Y234" i="3"/>
  <c r="U234" i="3"/>
  <c r="R234" i="3"/>
  <c r="N234" i="3"/>
  <c r="K234" i="3"/>
  <c r="F234" i="3"/>
  <c r="E234" i="3"/>
  <c r="D234" i="3"/>
  <c r="C234" i="3"/>
  <c r="B234" i="3"/>
  <c r="A234" i="3"/>
  <c r="AM233" i="3"/>
  <c r="AI233" i="3"/>
  <c r="AF233" i="3"/>
  <c r="AB233" i="3"/>
  <c r="Y233" i="3"/>
  <c r="U233" i="3"/>
  <c r="R233" i="3"/>
  <c r="N233" i="3"/>
  <c r="K233" i="3"/>
  <c r="F233" i="3"/>
  <c r="E233" i="3"/>
  <c r="D233" i="3"/>
  <c r="C233" i="3"/>
  <c r="B233" i="3"/>
  <c r="A233" i="3"/>
  <c r="AM232" i="3"/>
  <c r="AI232" i="3"/>
  <c r="AF232" i="3"/>
  <c r="AB232" i="3"/>
  <c r="Y232" i="3"/>
  <c r="U232" i="3"/>
  <c r="R232" i="3"/>
  <c r="N232" i="3"/>
  <c r="K232" i="3"/>
  <c r="F232" i="3"/>
  <c r="E232" i="3"/>
  <c r="D232" i="3"/>
  <c r="C232" i="3"/>
  <c r="B232" i="3"/>
  <c r="A232" i="3"/>
  <c r="AM231" i="3"/>
  <c r="AI231" i="3"/>
  <c r="AF231" i="3"/>
  <c r="AB231" i="3"/>
  <c r="Y231" i="3"/>
  <c r="U231" i="3"/>
  <c r="R231" i="3"/>
  <c r="N231" i="3"/>
  <c r="K231" i="3"/>
  <c r="F231" i="3"/>
  <c r="E231" i="3"/>
  <c r="D231" i="3"/>
  <c r="C231" i="3"/>
  <c r="B231" i="3"/>
  <c r="A231" i="3"/>
  <c r="AM230" i="3"/>
  <c r="AI230" i="3"/>
  <c r="AF230" i="3"/>
  <c r="AB230" i="3"/>
  <c r="Y230" i="3"/>
  <c r="U230" i="3"/>
  <c r="R230" i="3"/>
  <c r="N230" i="3"/>
  <c r="K230" i="3"/>
  <c r="F230" i="3"/>
  <c r="E230" i="3"/>
  <c r="D230" i="3"/>
  <c r="C230" i="3"/>
  <c r="B230" i="3"/>
  <c r="A230" i="3"/>
  <c r="AM229" i="3"/>
  <c r="AI229" i="3"/>
  <c r="AF229" i="3"/>
  <c r="AB229" i="3"/>
  <c r="Y229" i="3"/>
  <c r="U229" i="3"/>
  <c r="R229" i="3"/>
  <c r="N229" i="3"/>
  <c r="K229" i="3"/>
  <c r="F229" i="3"/>
  <c r="E229" i="3"/>
  <c r="D229" i="3"/>
  <c r="C229" i="3"/>
  <c r="B229" i="3"/>
  <c r="A229" i="3"/>
  <c r="AM228" i="3"/>
  <c r="AI228" i="3"/>
  <c r="AF228" i="3"/>
  <c r="AB228" i="3"/>
  <c r="Y228" i="3"/>
  <c r="U228" i="3"/>
  <c r="R228" i="3"/>
  <c r="N228" i="3"/>
  <c r="K228" i="3"/>
  <c r="F228" i="3"/>
  <c r="E228" i="3"/>
  <c r="D228" i="3"/>
  <c r="C228" i="3"/>
  <c r="B228" i="3"/>
  <c r="A228" i="3"/>
  <c r="AM227" i="3"/>
  <c r="AI227" i="3"/>
  <c r="AF227" i="3"/>
  <c r="AB227" i="3"/>
  <c r="Y227" i="3"/>
  <c r="U227" i="3"/>
  <c r="R227" i="3"/>
  <c r="N227" i="3"/>
  <c r="K227" i="3"/>
  <c r="F227" i="3"/>
  <c r="E227" i="3"/>
  <c r="D227" i="3"/>
  <c r="C227" i="3"/>
  <c r="B227" i="3"/>
  <c r="A227" i="3"/>
  <c r="AM226" i="3"/>
  <c r="AI226" i="3"/>
  <c r="AF226" i="3"/>
  <c r="AB226" i="3"/>
  <c r="Y226" i="3"/>
  <c r="U226" i="3"/>
  <c r="R226" i="3"/>
  <c r="N226" i="3"/>
  <c r="K226" i="3"/>
  <c r="F226" i="3"/>
  <c r="E226" i="3"/>
  <c r="D226" i="3"/>
  <c r="C226" i="3"/>
  <c r="B226" i="3"/>
  <c r="A226" i="3"/>
  <c r="AM225" i="3"/>
  <c r="AI225" i="3"/>
  <c r="AF225" i="3"/>
  <c r="AB225" i="3"/>
  <c r="Y225" i="3"/>
  <c r="U225" i="3"/>
  <c r="R225" i="3"/>
  <c r="N225" i="3"/>
  <c r="K225" i="3"/>
  <c r="F225" i="3"/>
  <c r="E225" i="3"/>
  <c r="D225" i="3"/>
  <c r="C225" i="3"/>
  <c r="B225" i="3"/>
  <c r="A225" i="3"/>
  <c r="AM224" i="3"/>
  <c r="AI224" i="3"/>
  <c r="AF224" i="3"/>
  <c r="AB224" i="3"/>
  <c r="Y224" i="3"/>
  <c r="U224" i="3"/>
  <c r="R224" i="3"/>
  <c r="N224" i="3"/>
  <c r="K224" i="3"/>
  <c r="F224" i="3"/>
  <c r="E224" i="3"/>
  <c r="D224" i="3"/>
  <c r="C224" i="3"/>
  <c r="B224" i="3"/>
  <c r="A224" i="3"/>
  <c r="AM223" i="3"/>
  <c r="AI223" i="3"/>
  <c r="AF223" i="3"/>
  <c r="AB223" i="3"/>
  <c r="Y223" i="3"/>
  <c r="U223" i="3"/>
  <c r="R223" i="3"/>
  <c r="N223" i="3"/>
  <c r="K223" i="3"/>
  <c r="F223" i="3"/>
  <c r="E223" i="3"/>
  <c r="D223" i="3"/>
  <c r="C223" i="3"/>
  <c r="B223" i="3"/>
  <c r="A223" i="3"/>
  <c r="AM222" i="3"/>
  <c r="AI222" i="3"/>
  <c r="AF222" i="3"/>
  <c r="AB222" i="3"/>
  <c r="Y222" i="3"/>
  <c r="U222" i="3"/>
  <c r="R222" i="3"/>
  <c r="N222" i="3"/>
  <c r="K222" i="3"/>
  <c r="F222" i="3"/>
  <c r="E222" i="3"/>
  <c r="D222" i="3"/>
  <c r="C222" i="3"/>
  <c r="B222" i="3"/>
  <c r="A222" i="3"/>
  <c r="AM221" i="3"/>
  <c r="AI221" i="3"/>
  <c r="AF221" i="3"/>
  <c r="AB221" i="3"/>
  <c r="Y221" i="3"/>
  <c r="U221" i="3"/>
  <c r="R221" i="3"/>
  <c r="N221" i="3"/>
  <c r="K221" i="3"/>
  <c r="F221" i="3"/>
  <c r="E221" i="3"/>
  <c r="D221" i="3"/>
  <c r="C221" i="3"/>
  <c r="B221" i="3"/>
  <c r="A221" i="3"/>
  <c r="AM220" i="3"/>
  <c r="AI220" i="3"/>
  <c r="AF220" i="3"/>
  <c r="AB220" i="3"/>
  <c r="Y220" i="3"/>
  <c r="U220" i="3"/>
  <c r="R220" i="3"/>
  <c r="N220" i="3"/>
  <c r="K220" i="3"/>
  <c r="F220" i="3"/>
  <c r="E220" i="3"/>
  <c r="D220" i="3"/>
  <c r="C220" i="3"/>
  <c r="B220" i="3"/>
  <c r="A220" i="3"/>
  <c r="AM219" i="3"/>
  <c r="AI219" i="3"/>
  <c r="AF219" i="3"/>
  <c r="AB219" i="3"/>
  <c r="Y219" i="3"/>
  <c r="U219" i="3"/>
  <c r="R219" i="3"/>
  <c r="N219" i="3"/>
  <c r="K219" i="3"/>
  <c r="F219" i="3"/>
  <c r="E219" i="3"/>
  <c r="D219" i="3"/>
  <c r="C219" i="3"/>
  <c r="B219" i="3"/>
  <c r="A219" i="3"/>
  <c r="AM218" i="3"/>
  <c r="AI218" i="3"/>
  <c r="AF218" i="3"/>
  <c r="AB218" i="3"/>
  <c r="Y218" i="3"/>
  <c r="U218" i="3"/>
  <c r="R218" i="3"/>
  <c r="N218" i="3"/>
  <c r="K218" i="3"/>
  <c r="F218" i="3"/>
  <c r="E218" i="3"/>
  <c r="D218" i="3"/>
  <c r="C218" i="3"/>
  <c r="B218" i="3"/>
  <c r="A218" i="3"/>
  <c r="AM217" i="3"/>
  <c r="AI217" i="3"/>
  <c r="AF217" i="3"/>
  <c r="AB217" i="3"/>
  <c r="Y217" i="3"/>
  <c r="U217" i="3"/>
  <c r="R217" i="3"/>
  <c r="N217" i="3"/>
  <c r="K217" i="3"/>
  <c r="F217" i="3"/>
  <c r="E217" i="3"/>
  <c r="D217" i="3"/>
  <c r="C217" i="3"/>
  <c r="B217" i="3"/>
  <c r="A217" i="3"/>
  <c r="AM216" i="3"/>
  <c r="AI216" i="3"/>
  <c r="AF216" i="3"/>
  <c r="AB216" i="3"/>
  <c r="Y216" i="3"/>
  <c r="U216" i="3"/>
  <c r="R216" i="3"/>
  <c r="N216" i="3"/>
  <c r="K216" i="3"/>
  <c r="F216" i="3"/>
  <c r="E216" i="3"/>
  <c r="D216" i="3"/>
  <c r="C216" i="3"/>
  <c r="B216" i="3"/>
  <c r="A216" i="3"/>
  <c r="AM215" i="3"/>
  <c r="AI215" i="3"/>
  <c r="AF215" i="3"/>
  <c r="AB215" i="3"/>
  <c r="Y215" i="3"/>
  <c r="U215" i="3"/>
  <c r="R215" i="3"/>
  <c r="N215" i="3"/>
  <c r="K215" i="3"/>
  <c r="F215" i="3"/>
  <c r="E215" i="3"/>
  <c r="D215" i="3"/>
  <c r="C215" i="3"/>
  <c r="B215" i="3"/>
  <c r="A215" i="3"/>
  <c r="AM214" i="3"/>
  <c r="AI214" i="3"/>
  <c r="AF214" i="3"/>
  <c r="AB214" i="3"/>
  <c r="Y214" i="3"/>
  <c r="U214" i="3"/>
  <c r="R214" i="3"/>
  <c r="N214" i="3"/>
  <c r="K214" i="3"/>
  <c r="F214" i="3"/>
  <c r="E214" i="3"/>
  <c r="D214" i="3"/>
  <c r="C214" i="3"/>
  <c r="B214" i="3"/>
  <c r="A214" i="3"/>
  <c r="AM213" i="3"/>
  <c r="AI213" i="3"/>
  <c r="AF213" i="3"/>
  <c r="AB213" i="3"/>
  <c r="Y213" i="3"/>
  <c r="U213" i="3"/>
  <c r="R213" i="3"/>
  <c r="N213" i="3"/>
  <c r="K213" i="3"/>
  <c r="F213" i="3"/>
  <c r="E213" i="3"/>
  <c r="D213" i="3"/>
  <c r="C213" i="3"/>
  <c r="B213" i="3"/>
  <c r="A213" i="3"/>
  <c r="AM212" i="3"/>
  <c r="AI212" i="3"/>
  <c r="AF212" i="3"/>
  <c r="AB212" i="3"/>
  <c r="Y212" i="3"/>
  <c r="U212" i="3"/>
  <c r="R212" i="3"/>
  <c r="N212" i="3"/>
  <c r="K212" i="3"/>
  <c r="F212" i="3"/>
  <c r="E212" i="3"/>
  <c r="D212" i="3"/>
  <c r="C212" i="3"/>
  <c r="B212" i="3"/>
  <c r="A212" i="3"/>
  <c r="AM211" i="3"/>
  <c r="AI211" i="3"/>
  <c r="AF211" i="3"/>
  <c r="AB211" i="3"/>
  <c r="Y211" i="3"/>
  <c r="U211" i="3"/>
  <c r="R211" i="3"/>
  <c r="N211" i="3"/>
  <c r="K211" i="3"/>
  <c r="F211" i="3"/>
  <c r="E211" i="3"/>
  <c r="D211" i="3"/>
  <c r="C211" i="3"/>
  <c r="B211" i="3"/>
  <c r="A211" i="3"/>
  <c r="AM210" i="3"/>
  <c r="AI210" i="3"/>
  <c r="AF210" i="3"/>
  <c r="AB210" i="3"/>
  <c r="Y210" i="3"/>
  <c r="U210" i="3"/>
  <c r="R210" i="3"/>
  <c r="N210" i="3"/>
  <c r="K210" i="3"/>
  <c r="F210" i="3"/>
  <c r="E210" i="3"/>
  <c r="D210" i="3"/>
  <c r="C210" i="3"/>
  <c r="B210" i="3"/>
  <c r="A210" i="3"/>
  <c r="AM209" i="3"/>
  <c r="AI209" i="3"/>
  <c r="AF209" i="3"/>
  <c r="AB209" i="3"/>
  <c r="Y209" i="3"/>
  <c r="U209" i="3"/>
  <c r="R209" i="3"/>
  <c r="N209" i="3"/>
  <c r="K209" i="3"/>
  <c r="F209" i="3"/>
  <c r="E209" i="3"/>
  <c r="D209" i="3"/>
  <c r="C209" i="3"/>
  <c r="B209" i="3"/>
  <c r="A209" i="3"/>
  <c r="AM208" i="3"/>
  <c r="AI208" i="3"/>
  <c r="AF208" i="3"/>
  <c r="AB208" i="3"/>
  <c r="Y208" i="3"/>
  <c r="U208" i="3"/>
  <c r="R208" i="3"/>
  <c r="N208" i="3"/>
  <c r="K208" i="3"/>
  <c r="F208" i="3"/>
  <c r="E208" i="3"/>
  <c r="D208" i="3"/>
  <c r="C208" i="3"/>
  <c r="B208" i="3"/>
  <c r="A208" i="3"/>
  <c r="AM207" i="3"/>
  <c r="AI207" i="3"/>
  <c r="AF207" i="3"/>
  <c r="AB207" i="3"/>
  <c r="Y207" i="3"/>
  <c r="U207" i="3"/>
  <c r="R207" i="3"/>
  <c r="N207" i="3"/>
  <c r="K207" i="3"/>
  <c r="F207" i="3"/>
  <c r="E207" i="3"/>
  <c r="D207" i="3"/>
  <c r="C207" i="3"/>
  <c r="B207" i="3"/>
  <c r="A207" i="3"/>
  <c r="AM206" i="3"/>
  <c r="AI206" i="3"/>
  <c r="AF206" i="3"/>
  <c r="AB206" i="3"/>
  <c r="Y206" i="3"/>
  <c r="U206" i="3"/>
  <c r="R206" i="3"/>
  <c r="N206" i="3"/>
  <c r="K206" i="3"/>
  <c r="F206" i="3"/>
  <c r="E206" i="3"/>
  <c r="D206" i="3"/>
  <c r="C206" i="3"/>
  <c r="B206" i="3"/>
  <c r="A206" i="3"/>
  <c r="AM205" i="3"/>
  <c r="AI205" i="3"/>
  <c r="AF205" i="3"/>
  <c r="AB205" i="3"/>
  <c r="Y205" i="3"/>
  <c r="U205" i="3"/>
  <c r="R205" i="3"/>
  <c r="N205" i="3"/>
  <c r="K205" i="3"/>
  <c r="F205" i="3"/>
  <c r="E205" i="3"/>
  <c r="D205" i="3"/>
  <c r="C205" i="3"/>
  <c r="B205" i="3"/>
  <c r="A205" i="3"/>
  <c r="AM204" i="3"/>
  <c r="AI204" i="3"/>
  <c r="AF204" i="3"/>
  <c r="AB204" i="3"/>
  <c r="Y204" i="3"/>
  <c r="U204" i="3"/>
  <c r="R204" i="3"/>
  <c r="N204" i="3"/>
  <c r="K204" i="3"/>
  <c r="F204" i="3"/>
  <c r="E204" i="3"/>
  <c r="D204" i="3"/>
  <c r="C204" i="3"/>
  <c r="B204" i="3"/>
  <c r="A204" i="3"/>
  <c r="AM203" i="3"/>
  <c r="AI203" i="3"/>
  <c r="AF203" i="3"/>
  <c r="AB203" i="3"/>
  <c r="Y203" i="3"/>
  <c r="U203" i="3"/>
  <c r="R203" i="3"/>
  <c r="N203" i="3"/>
  <c r="K203" i="3"/>
  <c r="F203" i="3"/>
  <c r="E203" i="3"/>
  <c r="D203" i="3"/>
  <c r="C203" i="3"/>
  <c r="B203" i="3"/>
  <c r="A203" i="3"/>
  <c r="AM202" i="3"/>
  <c r="AI202" i="3"/>
  <c r="AF202" i="3"/>
  <c r="AB202" i="3"/>
  <c r="Y202" i="3"/>
  <c r="U202" i="3"/>
  <c r="R202" i="3"/>
  <c r="N202" i="3"/>
  <c r="K202" i="3"/>
  <c r="F202" i="3"/>
  <c r="E202" i="3"/>
  <c r="D202" i="3"/>
  <c r="C202" i="3"/>
  <c r="B202" i="3"/>
  <c r="A202" i="3"/>
  <c r="AM201" i="3"/>
  <c r="AI201" i="3"/>
  <c r="AF201" i="3"/>
  <c r="AB201" i="3"/>
  <c r="Y201" i="3"/>
  <c r="U201" i="3"/>
  <c r="R201" i="3"/>
  <c r="N201" i="3"/>
  <c r="K201" i="3"/>
  <c r="F201" i="3"/>
  <c r="E201" i="3"/>
  <c r="D201" i="3"/>
  <c r="C201" i="3"/>
  <c r="B201" i="3"/>
  <c r="A201" i="3"/>
  <c r="AM200" i="3"/>
  <c r="AI200" i="3"/>
  <c r="AF200" i="3"/>
  <c r="AB200" i="3"/>
  <c r="Y200" i="3"/>
  <c r="U200" i="3"/>
  <c r="R200" i="3"/>
  <c r="N200" i="3"/>
  <c r="K200" i="3"/>
  <c r="F200" i="3"/>
  <c r="E200" i="3"/>
  <c r="D200" i="3"/>
  <c r="C200" i="3"/>
  <c r="B200" i="3"/>
  <c r="A200" i="3"/>
  <c r="AM199" i="3"/>
  <c r="AI199" i="3"/>
  <c r="AF199" i="3"/>
  <c r="AB199" i="3"/>
  <c r="Y199" i="3"/>
  <c r="U199" i="3"/>
  <c r="R199" i="3"/>
  <c r="N199" i="3"/>
  <c r="K199" i="3"/>
  <c r="F199" i="3"/>
  <c r="E199" i="3"/>
  <c r="D199" i="3"/>
  <c r="C199" i="3"/>
  <c r="B199" i="3"/>
  <c r="A199" i="3"/>
  <c r="AM198" i="3"/>
  <c r="AI198" i="3"/>
  <c r="AF198" i="3"/>
  <c r="AB198" i="3"/>
  <c r="Y198" i="3"/>
  <c r="U198" i="3"/>
  <c r="R198" i="3"/>
  <c r="N198" i="3"/>
  <c r="K198" i="3"/>
  <c r="F198" i="3"/>
  <c r="E198" i="3"/>
  <c r="D198" i="3"/>
  <c r="C198" i="3"/>
  <c r="B198" i="3"/>
  <c r="A198" i="3"/>
  <c r="AM197" i="3"/>
  <c r="AI197" i="3"/>
  <c r="AF197" i="3"/>
  <c r="AB197" i="3"/>
  <c r="Y197" i="3"/>
  <c r="U197" i="3"/>
  <c r="R197" i="3"/>
  <c r="N197" i="3"/>
  <c r="K197" i="3"/>
  <c r="F197" i="3"/>
  <c r="E197" i="3"/>
  <c r="D197" i="3"/>
  <c r="C197" i="3"/>
  <c r="B197" i="3"/>
  <c r="A197" i="3"/>
  <c r="AM196" i="3"/>
  <c r="AI196" i="3"/>
  <c r="AF196" i="3"/>
  <c r="AB196" i="3"/>
  <c r="Y196" i="3"/>
  <c r="U196" i="3"/>
  <c r="R196" i="3"/>
  <c r="N196" i="3"/>
  <c r="K196" i="3"/>
  <c r="F196" i="3"/>
  <c r="E196" i="3"/>
  <c r="D196" i="3"/>
  <c r="C196" i="3"/>
  <c r="B196" i="3"/>
  <c r="A196" i="3"/>
  <c r="AM195" i="3"/>
  <c r="AI195" i="3"/>
  <c r="AF195" i="3"/>
  <c r="AB195" i="3"/>
  <c r="Y195" i="3"/>
  <c r="U195" i="3"/>
  <c r="R195" i="3"/>
  <c r="N195" i="3"/>
  <c r="K195" i="3"/>
  <c r="F195" i="3"/>
  <c r="E195" i="3"/>
  <c r="D195" i="3"/>
  <c r="C195" i="3"/>
  <c r="B195" i="3"/>
  <c r="A195" i="3"/>
  <c r="AM194" i="3"/>
  <c r="AI194" i="3"/>
  <c r="AF194" i="3"/>
  <c r="AB194" i="3"/>
  <c r="Y194" i="3"/>
  <c r="U194" i="3"/>
  <c r="R194" i="3"/>
  <c r="N194" i="3"/>
  <c r="K194" i="3"/>
  <c r="F194" i="3"/>
  <c r="E194" i="3"/>
  <c r="D194" i="3"/>
  <c r="C194" i="3"/>
  <c r="B194" i="3"/>
  <c r="A194" i="3"/>
  <c r="AM193" i="3"/>
  <c r="AI193" i="3"/>
  <c r="AF193" i="3"/>
  <c r="AB193" i="3"/>
  <c r="Y193" i="3"/>
  <c r="U193" i="3"/>
  <c r="R193" i="3"/>
  <c r="N193" i="3"/>
  <c r="K193" i="3"/>
  <c r="F193" i="3"/>
  <c r="E193" i="3"/>
  <c r="D193" i="3"/>
  <c r="C193" i="3"/>
  <c r="B193" i="3"/>
  <c r="A193" i="3"/>
  <c r="AM192" i="3"/>
  <c r="AI192" i="3"/>
  <c r="AF192" i="3"/>
  <c r="AB192" i="3"/>
  <c r="Y192" i="3"/>
  <c r="U192" i="3"/>
  <c r="R192" i="3"/>
  <c r="N192" i="3"/>
  <c r="K192" i="3"/>
  <c r="F192" i="3"/>
  <c r="E192" i="3"/>
  <c r="D192" i="3"/>
  <c r="C192" i="3"/>
  <c r="B192" i="3"/>
  <c r="A192" i="3"/>
  <c r="AM191" i="3"/>
  <c r="AI191" i="3"/>
  <c r="AF191" i="3"/>
  <c r="AB191" i="3"/>
  <c r="Y191" i="3"/>
  <c r="U191" i="3"/>
  <c r="R191" i="3"/>
  <c r="N191" i="3"/>
  <c r="K191" i="3"/>
  <c r="F191" i="3"/>
  <c r="E191" i="3"/>
  <c r="D191" i="3"/>
  <c r="C191" i="3"/>
  <c r="B191" i="3"/>
  <c r="A191" i="3"/>
  <c r="AM190" i="3"/>
  <c r="AI190" i="3"/>
  <c r="AF190" i="3"/>
  <c r="AB190" i="3"/>
  <c r="Y190" i="3"/>
  <c r="U190" i="3"/>
  <c r="R190" i="3"/>
  <c r="N190" i="3"/>
  <c r="K190" i="3"/>
  <c r="F190" i="3"/>
  <c r="E190" i="3"/>
  <c r="D190" i="3"/>
  <c r="C190" i="3"/>
  <c r="B190" i="3"/>
  <c r="A190" i="3"/>
  <c r="AM189" i="3"/>
  <c r="AI189" i="3"/>
  <c r="AF189" i="3"/>
  <c r="AB189" i="3"/>
  <c r="Y189" i="3"/>
  <c r="U189" i="3"/>
  <c r="R189" i="3"/>
  <c r="N189" i="3"/>
  <c r="K189" i="3"/>
  <c r="F189" i="3"/>
  <c r="E189" i="3"/>
  <c r="D189" i="3"/>
  <c r="C189" i="3"/>
  <c r="B189" i="3"/>
  <c r="A189" i="3"/>
  <c r="AM188" i="3"/>
  <c r="AI188" i="3"/>
  <c r="AF188" i="3"/>
  <c r="AB188" i="3"/>
  <c r="Y188" i="3"/>
  <c r="U188" i="3"/>
  <c r="R188" i="3"/>
  <c r="N188" i="3"/>
  <c r="K188" i="3"/>
  <c r="F188" i="3"/>
  <c r="E188" i="3"/>
  <c r="D188" i="3"/>
  <c r="C188" i="3"/>
  <c r="B188" i="3"/>
  <c r="A188" i="3"/>
  <c r="AM187" i="3"/>
  <c r="AI187" i="3"/>
  <c r="AF187" i="3"/>
  <c r="AB187" i="3"/>
  <c r="Y187" i="3"/>
  <c r="U187" i="3"/>
  <c r="R187" i="3"/>
  <c r="N187" i="3"/>
  <c r="K187" i="3"/>
  <c r="F187" i="3"/>
  <c r="E187" i="3"/>
  <c r="D187" i="3"/>
  <c r="C187" i="3"/>
  <c r="B187" i="3"/>
  <c r="A187" i="3"/>
  <c r="AM186" i="3"/>
  <c r="AI186" i="3"/>
  <c r="AF186" i="3"/>
  <c r="AB186" i="3"/>
  <c r="Y186" i="3"/>
  <c r="U186" i="3"/>
  <c r="R186" i="3"/>
  <c r="N186" i="3"/>
  <c r="K186" i="3"/>
  <c r="F186" i="3"/>
  <c r="E186" i="3"/>
  <c r="D186" i="3"/>
  <c r="C186" i="3"/>
  <c r="B186" i="3"/>
  <c r="A186" i="3"/>
  <c r="AM185" i="3"/>
  <c r="AI185" i="3"/>
  <c r="AF185" i="3"/>
  <c r="AB185" i="3"/>
  <c r="Y185" i="3"/>
  <c r="U185" i="3"/>
  <c r="R185" i="3"/>
  <c r="N185" i="3"/>
  <c r="K185" i="3"/>
  <c r="F185" i="3"/>
  <c r="E185" i="3"/>
  <c r="D185" i="3"/>
  <c r="C185" i="3"/>
  <c r="B185" i="3"/>
  <c r="A185" i="3"/>
  <c r="AM184" i="3"/>
  <c r="AI184" i="3"/>
  <c r="AF184" i="3"/>
  <c r="AB184" i="3"/>
  <c r="Y184" i="3"/>
  <c r="U184" i="3"/>
  <c r="R184" i="3"/>
  <c r="N184" i="3"/>
  <c r="K184" i="3"/>
  <c r="F184" i="3"/>
  <c r="E184" i="3"/>
  <c r="D184" i="3"/>
  <c r="C184" i="3"/>
  <c r="B184" i="3"/>
  <c r="A184" i="3"/>
  <c r="AM183" i="3"/>
  <c r="AI183" i="3"/>
  <c r="AF183" i="3"/>
  <c r="AB183" i="3"/>
  <c r="Y183" i="3"/>
  <c r="U183" i="3"/>
  <c r="R183" i="3"/>
  <c r="N183" i="3"/>
  <c r="K183" i="3"/>
  <c r="F183" i="3"/>
  <c r="E183" i="3"/>
  <c r="D183" i="3"/>
  <c r="C183" i="3"/>
  <c r="B183" i="3"/>
  <c r="A183" i="3"/>
  <c r="AM182" i="3"/>
  <c r="AI182" i="3"/>
  <c r="AF182" i="3"/>
  <c r="AB182" i="3"/>
  <c r="Y182" i="3"/>
  <c r="U182" i="3"/>
  <c r="R182" i="3"/>
  <c r="N182" i="3"/>
  <c r="K182" i="3"/>
  <c r="F182" i="3"/>
  <c r="E182" i="3"/>
  <c r="D182" i="3"/>
  <c r="C182" i="3"/>
  <c r="B182" i="3"/>
  <c r="A182" i="3"/>
  <c r="AM181" i="3"/>
  <c r="AI181" i="3"/>
  <c r="AF181" i="3"/>
  <c r="AB181" i="3"/>
  <c r="Y181" i="3"/>
  <c r="U181" i="3"/>
  <c r="R181" i="3"/>
  <c r="N181" i="3"/>
  <c r="K181" i="3"/>
  <c r="F181" i="3"/>
  <c r="E181" i="3"/>
  <c r="D181" i="3"/>
  <c r="C181" i="3"/>
  <c r="B181" i="3"/>
  <c r="A181" i="3"/>
  <c r="AM180" i="3"/>
  <c r="AI180" i="3"/>
  <c r="AF180" i="3"/>
  <c r="AB180" i="3"/>
  <c r="Y180" i="3"/>
  <c r="U180" i="3"/>
  <c r="R180" i="3"/>
  <c r="N180" i="3"/>
  <c r="K180" i="3"/>
  <c r="F180" i="3"/>
  <c r="E180" i="3"/>
  <c r="D180" i="3"/>
  <c r="C180" i="3"/>
  <c r="B180" i="3"/>
  <c r="A180" i="3"/>
  <c r="AM179" i="3"/>
  <c r="AI179" i="3"/>
  <c r="AF179" i="3"/>
  <c r="AB179" i="3"/>
  <c r="Y179" i="3"/>
  <c r="U179" i="3"/>
  <c r="R179" i="3"/>
  <c r="N179" i="3"/>
  <c r="K179" i="3"/>
  <c r="F179" i="3"/>
  <c r="E179" i="3"/>
  <c r="D179" i="3"/>
  <c r="C179" i="3"/>
  <c r="B179" i="3"/>
  <c r="A179" i="3"/>
  <c r="AM178" i="3"/>
  <c r="AI178" i="3"/>
  <c r="AF178" i="3"/>
  <c r="AB178" i="3"/>
  <c r="Y178" i="3"/>
  <c r="U178" i="3"/>
  <c r="R178" i="3"/>
  <c r="N178" i="3"/>
  <c r="K178" i="3"/>
  <c r="F178" i="3"/>
  <c r="E178" i="3"/>
  <c r="D178" i="3"/>
  <c r="C178" i="3"/>
  <c r="B178" i="3"/>
  <c r="A178" i="3"/>
  <c r="AM177" i="3"/>
  <c r="AI177" i="3"/>
  <c r="AF177" i="3"/>
  <c r="AB177" i="3"/>
  <c r="Y177" i="3"/>
  <c r="U177" i="3"/>
  <c r="R177" i="3"/>
  <c r="N177" i="3"/>
  <c r="K177" i="3"/>
  <c r="F177" i="3"/>
  <c r="E177" i="3"/>
  <c r="D177" i="3"/>
  <c r="C177" i="3"/>
  <c r="B177" i="3"/>
  <c r="A177" i="3"/>
  <c r="AM176" i="3"/>
  <c r="AI176" i="3"/>
  <c r="AF176" i="3"/>
  <c r="AB176" i="3"/>
  <c r="Y176" i="3"/>
  <c r="U176" i="3"/>
  <c r="R176" i="3"/>
  <c r="N176" i="3"/>
  <c r="K176" i="3"/>
  <c r="F176" i="3"/>
  <c r="E176" i="3"/>
  <c r="D176" i="3"/>
  <c r="C176" i="3"/>
  <c r="B176" i="3"/>
  <c r="A176" i="3"/>
  <c r="AM175" i="3"/>
  <c r="AI175" i="3"/>
  <c r="AF175" i="3"/>
  <c r="AB175" i="3"/>
  <c r="Y175" i="3"/>
  <c r="U175" i="3"/>
  <c r="R175" i="3"/>
  <c r="N175" i="3"/>
  <c r="K175" i="3"/>
  <c r="F175" i="3"/>
  <c r="E175" i="3"/>
  <c r="D175" i="3"/>
  <c r="C175" i="3"/>
  <c r="B175" i="3"/>
  <c r="A175" i="3"/>
  <c r="AM174" i="3"/>
  <c r="AI174" i="3"/>
  <c r="AF174" i="3"/>
  <c r="AB174" i="3"/>
  <c r="Y174" i="3"/>
  <c r="U174" i="3"/>
  <c r="R174" i="3"/>
  <c r="N174" i="3"/>
  <c r="K174" i="3"/>
  <c r="F174" i="3"/>
  <c r="E174" i="3"/>
  <c r="D174" i="3"/>
  <c r="C174" i="3"/>
  <c r="B174" i="3"/>
  <c r="A174" i="3"/>
  <c r="AM173" i="3"/>
  <c r="AI173" i="3"/>
  <c r="AF173" i="3"/>
  <c r="AB173" i="3"/>
  <c r="Y173" i="3"/>
  <c r="U173" i="3"/>
  <c r="R173" i="3"/>
  <c r="N173" i="3"/>
  <c r="K173" i="3"/>
  <c r="F173" i="3"/>
  <c r="E173" i="3"/>
  <c r="D173" i="3"/>
  <c r="C173" i="3"/>
  <c r="B173" i="3"/>
  <c r="A173" i="3"/>
  <c r="AM172" i="3"/>
  <c r="AI172" i="3"/>
  <c r="AF172" i="3"/>
  <c r="AB172" i="3"/>
  <c r="Y172" i="3"/>
  <c r="U172" i="3"/>
  <c r="R172" i="3"/>
  <c r="N172" i="3"/>
  <c r="K172" i="3"/>
  <c r="F172" i="3"/>
  <c r="E172" i="3"/>
  <c r="D172" i="3"/>
  <c r="C172" i="3"/>
  <c r="B172" i="3"/>
  <c r="A172" i="3"/>
  <c r="AM171" i="3"/>
  <c r="AI171" i="3"/>
  <c r="AF171" i="3"/>
  <c r="AB171" i="3"/>
  <c r="Y171" i="3"/>
  <c r="U171" i="3"/>
  <c r="R171" i="3"/>
  <c r="N171" i="3"/>
  <c r="K171" i="3"/>
  <c r="F171" i="3"/>
  <c r="E171" i="3"/>
  <c r="D171" i="3"/>
  <c r="C171" i="3"/>
  <c r="B171" i="3"/>
  <c r="A171" i="3"/>
  <c r="AM170" i="3"/>
  <c r="AI170" i="3"/>
  <c r="AF170" i="3"/>
  <c r="AB170" i="3"/>
  <c r="Y170" i="3"/>
  <c r="U170" i="3"/>
  <c r="R170" i="3"/>
  <c r="N170" i="3"/>
  <c r="K170" i="3"/>
  <c r="F170" i="3"/>
  <c r="E170" i="3"/>
  <c r="D170" i="3"/>
  <c r="C170" i="3"/>
  <c r="B170" i="3"/>
  <c r="A170" i="3"/>
  <c r="AM169" i="3"/>
  <c r="AI169" i="3"/>
  <c r="AF169" i="3"/>
  <c r="AB169" i="3"/>
  <c r="Y169" i="3"/>
  <c r="U169" i="3"/>
  <c r="R169" i="3"/>
  <c r="N169" i="3"/>
  <c r="K169" i="3"/>
  <c r="F169" i="3"/>
  <c r="E169" i="3"/>
  <c r="D169" i="3"/>
  <c r="C169" i="3"/>
  <c r="B169" i="3"/>
  <c r="A169" i="3"/>
  <c r="AM168" i="3"/>
  <c r="AI168" i="3"/>
  <c r="AF168" i="3"/>
  <c r="AB168" i="3"/>
  <c r="Y168" i="3"/>
  <c r="U168" i="3"/>
  <c r="R168" i="3"/>
  <c r="N168" i="3"/>
  <c r="K168" i="3"/>
  <c r="F168" i="3"/>
  <c r="E168" i="3"/>
  <c r="D168" i="3"/>
  <c r="C168" i="3"/>
  <c r="B168" i="3"/>
  <c r="A168" i="3"/>
  <c r="AM167" i="3"/>
  <c r="AI167" i="3"/>
  <c r="AF167" i="3"/>
  <c r="AB167" i="3"/>
  <c r="Y167" i="3"/>
  <c r="U167" i="3"/>
  <c r="R167" i="3"/>
  <c r="N167" i="3"/>
  <c r="K167" i="3"/>
  <c r="F167" i="3"/>
  <c r="E167" i="3"/>
  <c r="D167" i="3"/>
  <c r="C167" i="3"/>
  <c r="B167" i="3"/>
  <c r="A167" i="3"/>
  <c r="AM166" i="3"/>
  <c r="AI166" i="3"/>
  <c r="AF166" i="3"/>
  <c r="AB166" i="3"/>
  <c r="Y166" i="3"/>
  <c r="U166" i="3"/>
  <c r="R166" i="3"/>
  <c r="N166" i="3"/>
  <c r="K166" i="3"/>
  <c r="F166" i="3"/>
  <c r="E166" i="3"/>
  <c r="D166" i="3"/>
  <c r="C166" i="3"/>
  <c r="B166" i="3"/>
  <c r="A166" i="3"/>
  <c r="AM165" i="3"/>
  <c r="AI165" i="3"/>
  <c r="AF165" i="3"/>
  <c r="AB165" i="3"/>
  <c r="Y165" i="3"/>
  <c r="U165" i="3"/>
  <c r="R165" i="3"/>
  <c r="N165" i="3"/>
  <c r="K165" i="3"/>
  <c r="F165" i="3"/>
  <c r="E165" i="3"/>
  <c r="D165" i="3"/>
  <c r="C165" i="3"/>
  <c r="B165" i="3"/>
  <c r="A165" i="3"/>
  <c r="AM164" i="3"/>
  <c r="AI164" i="3"/>
  <c r="AF164" i="3"/>
  <c r="AB164" i="3"/>
  <c r="Y164" i="3"/>
  <c r="U164" i="3"/>
  <c r="R164" i="3"/>
  <c r="N164" i="3"/>
  <c r="K164" i="3"/>
  <c r="F164" i="3"/>
  <c r="E164" i="3"/>
  <c r="D164" i="3"/>
  <c r="C164" i="3"/>
  <c r="B164" i="3"/>
  <c r="A164" i="3"/>
  <c r="AM163" i="3"/>
  <c r="AI163" i="3"/>
  <c r="AF163" i="3"/>
  <c r="AB163" i="3"/>
  <c r="Y163" i="3"/>
  <c r="U163" i="3"/>
  <c r="R163" i="3"/>
  <c r="N163" i="3"/>
  <c r="K163" i="3"/>
  <c r="F163" i="3"/>
  <c r="E163" i="3"/>
  <c r="D163" i="3"/>
  <c r="C163" i="3"/>
  <c r="B163" i="3"/>
  <c r="A163" i="3"/>
  <c r="AM162" i="3"/>
  <c r="AI162" i="3"/>
  <c r="AF162" i="3"/>
  <c r="AB162" i="3"/>
  <c r="Y162" i="3"/>
  <c r="U162" i="3"/>
  <c r="R162" i="3"/>
  <c r="N162" i="3"/>
  <c r="K162" i="3"/>
  <c r="F162" i="3"/>
  <c r="E162" i="3"/>
  <c r="D162" i="3"/>
  <c r="C162" i="3"/>
  <c r="B162" i="3"/>
  <c r="A162" i="3"/>
  <c r="AM161" i="3"/>
  <c r="AI161" i="3"/>
  <c r="AF161" i="3"/>
  <c r="AB161" i="3"/>
  <c r="Y161" i="3"/>
  <c r="U161" i="3"/>
  <c r="R161" i="3"/>
  <c r="N161" i="3"/>
  <c r="K161" i="3"/>
  <c r="F161" i="3"/>
  <c r="E161" i="3"/>
  <c r="D161" i="3"/>
  <c r="C161" i="3"/>
  <c r="B161" i="3"/>
  <c r="A161" i="3"/>
  <c r="AM160" i="3"/>
  <c r="AI160" i="3"/>
  <c r="AF160" i="3"/>
  <c r="AB160" i="3"/>
  <c r="Y160" i="3"/>
  <c r="U160" i="3"/>
  <c r="R160" i="3"/>
  <c r="N160" i="3"/>
  <c r="K160" i="3"/>
  <c r="F160" i="3"/>
  <c r="E160" i="3"/>
  <c r="D160" i="3"/>
  <c r="C160" i="3"/>
  <c r="B160" i="3"/>
  <c r="A160" i="3"/>
  <c r="AM159" i="3"/>
  <c r="AI159" i="3"/>
  <c r="AF159" i="3"/>
  <c r="AB159" i="3"/>
  <c r="Y159" i="3"/>
  <c r="U159" i="3"/>
  <c r="R159" i="3"/>
  <c r="N159" i="3"/>
  <c r="K159" i="3"/>
  <c r="F159" i="3"/>
  <c r="E159" i="3"/>
  <c r="D159" i="3"/>
  <c r="C159" i="3"/>
  <c r="B159" i="3"/>
  <c r="A159" i="3"/>
  <c r="AM158" i="3"/>
  <c r="AI158" i="3"/>
  <c r="AF158" i="3"/>
  <c r="AB158" i="3"/>
  <c r="Y158" i="3"/>
  <c r="U158" i="3"/>
  <c r="R158" i="3"/>
  <c r="N158" i="3"/>
  <c r="K158" i="3"/>
  <c r="F158" i="3"/>
  <c r="E158" i="3"/>
  <c r="D158" i="3"/>
  <c r="C158" i="3"/>
  <c r="B158" i="3"/>
  <c r="A158" i="3"/>
  <c r="AM157" i="3"/>
  <c r="AI157" i="3"/>
  <c r="AF157" i="3"/>
  <c r="AB157" i="3"/>
  <c r="Y157" i="3"/>
  <c r="U157" i="3"/>
  <c r="R157" i="3"/>
  <c r="N157" i="3"/>
  <c r="K157" i="3"/>
  <c r="F157" i="3"/>
  <c r="E157" i="3"/>
  <c r="D157" i="3"/>
  <c r="C157" i="3"/>
  <c r="B157" i="3"/>
  <c r="A157" i="3"/>
  <c r="AM156" i="3"/>
  <c r="AI156" i="3"/>
  <c r="AF156" i="3"/>
  <c r="AB156" i="3"/>
  <c r="Y156" i="3"/>
  <c r="U156" i="3"/>
  <c r="R156" i="3"/>
  <c r="N156" i="3"/>
  <c r="K156" i="3"/>
  <c r="F156" i="3"/>
  <c r="E156" i="3"/>
  <c r="D156" i="3"/>
  <c r="C156" i="3"/>
  <c r="B156" i="3"/>
  <c r="A156" i="3"/>
  <c r="AM155" i="3"/>
  <c r="AI155" i="3"/>
  <c r="AF155" i="3"/>
  <c r="AB155" i="3"/>
  <c r="Y155" i="3"/>
  <c r="U155" i="3"/>
  <c r="R155" i="3"/>
  <c r="N155" i="3"/>
  <c r="K155" i="3"/>
  <c r="F155" i="3"/>
  <c r="E155" i="3"/>
  <c r="D155" i="3"/>
  <c r="C155" i="3"/>
  <c r="B155" i="3"/>
  <c r="A155" i="3"/>
  <c r="AM154" i="3"/>
  <c r="AI154" i="3"/>
  <c r="AF154" i="3"/>
  <c r="AB154" i="3"/>
  <c r="Y154" i="3"/>
  <c r="U154" i="3"/>
  <c r="R154" i="3"/>
  <c r="N154" i="3"/>
  <c r="K154" i="3"/>
  <c r="F154" i="3"/>
  <c r="E154" i="3"/>
  <c r="D154" i="3"/>
  <c r="C154" i="3"/>
  <c r="B154" i="3"/>
  <c r="A154" i="3"/>
  <c r="AM153" i="3"/>
  <c r="AI153" i="3"/>
  <c r="AF153" i="3"/>
  <c r="AB153" i="3"/>
  <c r="Y153" i="3"/>
  <c r="U153" i="3"/>
  <c r="R153" i="3"/>
  <c r="N153" i="3"/>
  <c r="K153" i="3"/>
  <c r="F153" i="3"/>
  <c r="E153" i="3"/>
  <c r="D153" i="3"/>
  <c r="C153" i="3"/>
  <c r="B153" i="3"/>
  <c r="A153" i="3"/>
  <c r="AM152" i="3"/>
  <c r="AI152" i="3"/>
  <c r="AF152" i="3"/>
  <c r="AB152" i="3"/>
  <c r="Y152" i="3"/>
  <c r="U152" i="3"/>
  <c r="R152" i="3"/>
  <c r="N152" i="3"/>
  <c r="K152" i="3"/>
  <c r="F152" i="3"/>
  <c r="E152" i="3"/>
  <c r="D152" i="3"/>
  <c r="C152" i="3"/>
  <c r="B152" i="3"/>
  <c r="A152" i="3"/>
  <c r="AM151" i="3"/>
  <c r="AI151" i="3"/>
  <c r="AF151" i="3"/>
  <c r="AB151" i="3"/>
  <c r="Y151" i="3"/>
  <c r="U151" i="3"/>
  <c r="R151" i="3"/>
  <c r="N151" i="3"/>
  <c r="K151" i="3"/>
  <c r="F151" i="3"/>
  <c r="E151" i="3"/>
  <c r="D151" i="3"/>
  <c r="C151" i="3"/>
  <c r="B151" i="3"/>
  <c r="A151" i="3"/>
  <c r="AM150" i="3"/>
  <c r="AI150" i="3"/>
  <c r="AF150" i="3"/>
  <c r="AB150" i="3"/>
  <c r="Y150" i="3"/>
  <c r="U150" i="3"/>
  <c r="R150" i="3"/>
  <c r="N150" i="3"/>
  <c r="K150" i="3"/>
  <c r="F150" i="3"/>
  <c r="E150" i="3"/>
  <c r="D150" i="3"/>
  <c r="C150" i="3"/>
  <c r="B150" i="3"/>
  <c r="A150" i="3"/>
  <c r="AM149" i="3"/>
  <c r="AI149" i="3"/>
  <c r="AF149" i="3"/>
  <c r="AB149" i="3"/>
  <c r="Y149" i="3"/>
  <c r="U149" i="3"/>
  <c r="R149" i="3"/>
  <c r="N149" i="3"/>
  <c r="K149" i="3"/>
  <c r="F149" i="3"/>
  <c r="E149" i="3"/>
  <c r="D149" i="3"/>
  <c r="C149" i="3"/>
  <c r="B149" i="3"/>
  <c r="A149" i="3"/>
  <c r="AM148" i="3"/>
  <c r="AI148" i="3"/>
  <c r="AF148" i="3"/>
  <c r="AB148" i="3"/>
  <c r="Y148" i="3"/>
  <c r="U148" i="3"/>
  <c r="R148" i="3"/>
  <c r="N148" i="3"/>
  <c r="K148" i="3"/>
  <c r="F148" i="3"/>
  <c r="E148" i="3"/>
  <c r="D148" i="3"/>
  <c r="C148" i="3"/>
  <c r="B148" i="3"/>
  <c r="A148" i="3"/>
  <c r="AM147" i="3"/>
  <c r="AI147" i="3"/>
  <c r="AF147" i="3"/>
  <c r="AB147" i="3"/>
  <c r="Y147" i="3"/>
  <c r="U147" i="3"/>
  <c r="R147" i="3"/>
  <c r="N147" i="3"/>
  <c r="K147" i="3"/>
  <c r="F147" i="3"/>
  <c r="E147" i="3"/>
  <c r="D147" i="3"/>
  <c r="C147" i="3"/>
  <c r="B147" i="3"/>
  <c r="A147" i="3"/>
  <c r="AM146" i="3"/>
  <c r="AI146" i="3"/>
  <c r="AF146" i="3"/>
  <c r="AB146" i="3"/>
  <c r="Y146" i="3"/>
  <c r="U146" i="3"/>
  <c r="R146" i="3"/>
  <c r="N146" i="3"/>
  <c r="K146" i="3"/>
  <c r="F146" i="3"/>
  <c r="E146" i="3"/>
  <c r="D146" i="3"/>
  <c r="C146" i="3"/>
  <c r="B146" i="3"/>
  <c r="A146" i="3"/>
  <c r="AM145" i="3"/>
  <c r="AI145" i="3"/>
  <c r="AF145" i="3"/>
  <c r="AB145" i="3"/>
  <c r="Y145" i="3"/>
  <c r="U145" i="3"/>
  <c r="R145" i="3"/>
  <c r="N145" i="3"/>
  <c r="K145" i="3"/>
  <c r="F145" i="3"/>
  <c r="E145" i="3"/>
  <c r="D145" i="3"/>
  <c r="C145" i="3"/>
  <c r="B145" i="3"/>
  <c r="A145" i="3"/>
  <c r="AM144" i="3"/>
  <c r="AI144" i="3"/>
  <c r="AF144" i="3"/>
  <c r="AB144" i="3"/>
  <c r="Y144" i="3"/>
  <c r="U144" i="3"/>
  <c r="R144" i="3"/>
  <c r="N144" i="3"/>
  <c r="K144" i="3"/>
  <c r="F144" i="3"/>
  <c r="E144" i="3"/>
  <c r="D144" i="3"/>
  <c r="C144" i="3"/>
  <c r="B144" i="3"/>
  <c r="A144" i="3"/>
  <c r="AM143" i="3"/>
  <c r="AI143" i="3"/>
  <c r="AF143" i="3"/>
  <c r="AB143" i="3"/>
  <c r="Y143" i="3"/>
  <c r="U143" i="3"/>
  <c r="R143" i="3"/>
  <c r="N143" i="3"/>
  <c r="K143" i="3"/>
  <c r="F143" i="3"/>
  <c r="E143" i="3"/>
  <c r="D143" i="3"/>
  <c r="C143" i="3"/>
  <c r="B143" i="3"/>
  <c r="A143" i="3"/>
  <c r="AM142" i="3"/>
  <c r="AI142" i="3"/>
  <c r="AF142" i="3"/>
  <c r="AB142" i="3"/>
  <c r="Y142" i="3"/>
  <c r="U142" i="3"/>
  <c r="R142" i="3"/>
  <c r="N142" i="3"/>
  <c r="K142" i="3"/>
  <c r="F142" i="3"/>
  <c r="E142" i="3"/>
  <c r="D142" i="3"/>
  <c r="C142" i="3"/>
  <c r="B142" i="3"/>
  <c r="A142" i="3"/>
  <c r="AM141" i="3"/>
  <c r="AI141" i="3"/>
  <c r="AF141" i="3"/>
  <c r="AB141" i="3"/>
  <c r="Y141" i="3"/>
  <c r="U141" i="3"/>
  <c r="R141" i="3"/>
  <c r="N141" i="3"/>
  <c r="K141" i="3"/>
  <c r="F141" i="3"/>
  <c r="E141" i="3"/>
  <c r="D141" i="3"/>
  <c r="C141" i="3"/>
  <c r="B141" i="3"/>
  <c r="A141" i="3"/>
  <c r="AM140" i="3"/>
  <c r="AI140" i="3"/>
  <c r="AF140" i="3"/>
  <c r="AB140" i="3"/>
  <c r="Y140" i="3"/>
  <c r="U140" i="3"/>
  <c r="R140" i="3"/>
  <c r="N140" i="3"/>
  <c r="K140" i="3"/>
  <c r="F140" i="3"/>
  <c r="E140" i="3"/>
  <c r="D140" i="3"/>
  <c r="C140" i="3"/>
  <c r="B140" i="3"/>
  <c r="A140" i="3"/>
  <c r="AM139" i="3"/>
  <c r="AI139" i="3"/>
  <c r="AF139" i="3"/>
  <c r="AB139" i="3"/>
  <c r="Y139" i="3"/>
  <c r="U139" i="3"/>
  <c r="R139" i="3"/>
  <c r="N139" i="3"/>
  <c r="K139" i="3"/>
  <c r="F139" i="3"/>
  <c r="E139" i="3"/>
  <c r="D139" i="3"/>
  <c r="C139" i="3"/>
  <c r="B139" i="3"/>
  <c r="A139" i="3"/>
  <c r="AM138" i="3"/>
  <c r="AI138" i="3"/>
  <c r="AF138" i="3"/>
  <c r="AB138" i="3"/>
  <c r="Y138" i="3"/>
  <c r="U138" i="3"/>
  <c r="R138" i="3"/>
  <c r="N138" i="3"/>
  <c r="K138" i="3"/>
  <c r="F138" i="3"/>
  <c r="E138" i="3"/>
  <c r="D138" i="3"/>
  <c r="C138" i="3"/>
  <c r="B138" i="3"/>
  <c r="A138" i="3"/>
  <c r="AM137" i="3"/>
  <c r="AI137" i="3"/>
  <c r="AF137" i="3"/>
  <c r="AB137" i="3"/>
  <c r="Y137" i="3"/>
  <c r="U137" i="3"/>
  <c r="R137" i="3"/>
  <c r="N137" i="3"/>
  <c r="K137" i="3"/>
  <c r="F137" i="3"/>
  <c r="E137" i="3"/>
  <c r="D137" i="3"/>
  <c r="C137" i="3"/>
  <c r="B137" i="3"/>
  <c r="A137" i="3"/>
  <c r="AM136" i="3"/>
  <c r="AI136" i="3"/>
  <c r="AF136" i="3"/>
  <c r="AB136" i="3"/>
  <c r="Y136" i="3"/>
  <c r="U136" i="3"/>
  <c r="R136" i="3"/>
  <c r="N136" i="3"/>
  <c r="K136" i="3"/>
  <c r="F136" i="3"/>
  <c r="E136" i="3"/>
  <c r="D136" i="3"/>
  <c r="C136" i="3"/>
  <c r="B136" i="3"/>
  <c r="A136" i="3"/>
  <c r="AM135" i="3"/>
  <c r="AI135" i="3"/>
  <c r="AF135" i="3"/>
  <c r="AB135" i="3"/>
  <c r="Y135" i="3"/>
  <c r="U135" i="3"/>
  <c r="R135" i="3"/>
  <c r="N135" i="3"/>
  <c r="K135" i="3"/>
  <c r="F135" i="3"/>
  <c r="E135" i="3"/>
  <c r="D135" i="3"/>
  <c r="C135" i="3"/>
  <c r="B135" i="3"/>
  <c r="A135" i="3"/>
  <c r="AM134" i="3"/>
  <c r="AI134" i="3"/>
  <c r="AF134" i="3"/>
  <c r="AB134" i="3"/>
  <c r="Y134" i="3"/>
  <c r="U134" i="3"/>
  <c r="R134" i="3"/>
  <c r="N134" i="3"/>
  <c r="K134" i="3"/>
  <c r="F134" i="3"/>
  <c r="E134" i="3"/>
  <c r="D134" i="3"/>
  <c r="C134" i="3"/>
  <c r="B134" i="3"/>
  <c r="A134" i="3"/>
  <c r="AM133" i="3"/>
  <c r="AI133" i="3"/>
  <c r="AF133" i="3"/>
  <c r="AB133" i="3"/>
  <c r="Y133" i="3"/>
  <c r="U133" i="3"/>
  <c r="R133" i="3"/>
  <c r="N133" i="3"/>
  <c r="K133" i="3"/>
  <c r="F133" i="3"/>
  <c r="E133" i="3"/>
  <c r="D133" i="3"/>
  <c r="C133" i="3"/>
  <c r="B133" i="3"/>
  <c r="A133" i="3"/>
  <c r="AM132" i="3"/>
  <c r="AI132" i="3"/>
  <c r="AF132" i="3"/>
  <c r="AB132" i="3"/>
  <c r="Y132" i="3"/>
  <c r="U132" i="3"/>
  <c r="R132" i="3"/>
  <c r="N132" i="3"/>
  <c r="K132" i="3"/>
  <c r="F132" i="3"/>
  <c r="E132" i="3"/>
  <c r="D132" i="3"/>
  <c r="C132" i="3"/>
  <c r="B132" i="3"/>
  <c r="A132" i="3"/>
  <c r="AM131" i="3"/>
  <c r="AI131" i="3"/>
  <c r="AF131" i="3"/>
  <c r="AB131" i="3"/>
  <c r="Y131" i="3"/>
  <c r="U131" i="3"/>
  <c r="R131" i="3"/>
  <c r="N131" i="3"/>
  <c r="K131" i="3"/>
  <c r="F131" i="3"/>
  <c r="E131" i="3"/>
  <c r="D131" i="3"/>
  <c r="C131" i="3"/>
  <c r="B131" i="3"/>
  <c r="A131" i="3"/>
  <c r="AM130" i="3"/>
  <c r="AI130" i="3"/>
  <c r="AF130" i="3"/>
  <c r="AB130" i="3"/>
  <c r="Y130" i="3"/>
  <c r="U130" i="3"/>
  <c r="R130" i="3"/>
  <c r="N130" i="3"/>
  <c r="K130" i="3"/>
  <c r="F130" i="3"/>
  <c r="E130" i="3"/>
  <c r="D130" i="3"/>
  <c r="C130" i="3"/>
  <c r="B130" i="3"/>
  <c r="A130" i="3"/>
  <c r="AM129" i="3"/>
  <c r="AI129" i="3"/>
  <c r="AF129" i="3"/>
  <c r="AB129" i="3"/>
  <c r="Y129" i="3"/>
  <c r="U129" i="3"/>
  <c r="R129" i="3"/>
  <c r="N129" i="3"/>
  <c r="K129" i="3"/>
  <c r="F129" i="3"/>
  <c r="E129" i="3"/>
  <c r="D129" i="3"/>
  <c r="C129" i="3"/>
  <c r="B129" i="3"/>
  <c r="A129" i="3"/>
  <c r="AM128" i="3"/>
  <c r="AI128" i="3"/>
  <c r="AF128" i="3"/>
  <c r="AB128" i="3"/>
  <c r="Y128" i="3"/>
  <c r="U128" i="3"/>
  <c r="R128" i="3"/>
  <c r="N128" i="3"/>
  <c r="K128" i="3"/>
  <c r="F128" i="3"/>
  <c r="E128" i="3"/>
  <c r="D128" i="3"/>
  <c r="C128" i="3"/>
  <c r="B128" i="3"/>
  <c r="A128" i="3"/>
  <c r="AM127" i="3"/>
  <c r="AI127" i="3"/>
  <c r="AF127" i="3"/>
  <c r="AB127" i="3"/>
  <c r="Y127" i="3"/>
  <c r="U127" i="3"/>
  <c r="R127" i="3"/>
  <c r="N127" i="3"/>
  <c r="K127" i="3"/>
  <c r="F127" i="3"/>
  <c r="E127" i="3"/>
  <c r="D127" i="3"/>
  <c r="C127" i="3"/>
  <c r="B127" i="3"/>
  <c r="A127" i="3"/>
  <c r="AM126" i="3"/>
  <c r="AI126" i="3"/>
  <c r="AF126" i="3"/>
  <c r="AB126" i="3"/>
  <c r="Y126" i="3"/>
  <c r="U126" i="3"/>
  <c r="R126" i="3"/>
  <c r="N126" i="3"/>
  <c r="K126" i="3"/>
  <c r="F126" i="3"/>
  <c r="E126" i="3"/>
  <c r="D126" i="3"/>
  <c r="C126" i="3"/>
  <c r="B126" i="3"/>
  <c r="A126" i="3"/>
  <c r="AM125" i="3"/>
  <c r="AI125" i="3"/>
  <c r="AF125" i="3"/>
  <c r="AB125" i="3"/>
  <c r="Y125" i="3"/>
  <c r="U125" i="3"/>
  <c r="R125" i="3"/>
  <c r="N125" i="3"/>
  <c r="K125" i="3"/>
  <c r="F125" i="3"/>
  <c r="E125" i="3"/>
  <c r="D125" i="3"/>
  <c r="C125" i="3"/>
  <c r="B125" i="3"/>
  <c r="A125" i="3"/>
  <c r="AM124" i="3"/>
  <c r="AI124" i="3"/>
  <c r="AF124" i="3"/>
  <c r="AB124" i="3"/>
  <c r="Y124" i="3"/>
  <c r="U124" i="3"/>
  <c r="R124" i="3"/>
  <c r="N124" i="3"/>
  <c r="K124" i="3"/>
  <c r="F124" i="3"/>
  <c r="E124" i="3"/>
  <c r="D124" i="3"/>
  <c r="C124" i="3"/>
  <c r="B124" i="3"/>
  <c r="A124" i="3"/>
  <c r="AM123" i="3"/>
  <c r="AI123" i="3"/>
  <c r="AF123" i="3"/>
  <c r="AB123" i="3"/>
  <c r="Y123" i="3"/>
  <c r="U123" i="3"/>
  <c r="R123" i="3"/>
  <c r="N123" i="3"/>
  <c r="K123" i="3"/>
  <c r="F123" i="3"/>
  <c r="E123" i="3"/>
  <c r="D123" i="3"/>
  <c r="C123" i="3"/>
  <c r="B123" i="3"/>
  <c r="A123" i="3"/>
  <c r="AM122" i="3"/>
  <c r="AI122" i="3"/>
  <c r="AF122" i="3"/>
  <c r="AB122" i="3"/>
  <c r="Y122" i="3"/>
  <c r="U122" i="3"/>
  <c r="R122" i="3"/>
  <c r="N122" i="3"/>
  <c r="K122" i="3"/>
  <c r="F122" i="3"/>
  <c r="E122" i="3"/>
  <c r="D122" i="3"/>
  <c r="C122" i="3"/>
  <c r="B122" i="3"/>
  <c r="A122" i="3"/>
  <c r="AM121" i="3"/>
  <c r="AI121" i="3"/>
  <c r="AF121" i="3"/>
  <c r="AB121" i="3"/>
  <c r="Y121" i="3"/>
  <c r="U121" i="3"/>
  <c r="R121" i="3"/>
  <c r="N121" i="3"/>
  <c r="K121" i="3"/>
  <c r="F121" i="3"/>
  <c r="E121" i="3"/>
  <c r="D121" i="3"/>
  <c r="C121" i="3"/>
  <c r="B121" i="3"/>
  <c r="A121" i="3"/>
  <c r="AM120" i="3"/>
  <c r="AI120" i="3"/>
  <c r="AF120" i="3"/>
  <c r="AB120" i="3"/>
  <c r="Y120" i="3"/>
  <c r="U120" i="3"/>
  <c r="R120" i="3"/>
  <c r="N120" i="3"/>
  <c r="K120" i="3"/>
  <c r="F120" i="3"/>
  <c r="E120" i="3"/>
  <c r="D120" i="3"/>
  <c r="C120" i="3"/>
  <c r="B120" i="3"/>
  <c r="A120" i="3"/>
  <c r="AM119" i="3"/>
  <c r="AI119" i="3"/>
  <c r="AF119" i="3"/>
  <c r="AB119" i="3"/>
  <c r="Y119" i="3"/>
  <c r="U119" i="3"/>
  <c r="R119" i="3"/>
  <c r="N119" i="3"/>
  <c r="K119" i="3"/>
  <c r="F119" i="3"/>
  <c r="E119" i="3"/>
  <c r="D119" i="3"/>
  <c r="C119" i="3"/>
  <c r="B119" i="3"/>
  <c r="A119" i="3"/>
  <c r="AM118" i="3"/>
  <c r="AI118" i="3"/>
  <c r="AF118" i="3"/>
  <c r="AB118" i="3"/>
  <c r="Y118" i="3"/>
  <c r="U118" i="3"/>
  <c r="R118" i="3"/>
  <c r="N118" i="3"/>
  <c r="K118" i="3"/>
  <c r="F118" i="3"/>
  <c r="E118" i="3"/>
  <c r="D118" i="3"/>
  <c r="C118" i="3"/>
  <c r="B118" i="3"/>
  <c r="A118" i="3"/>
  <c r="AM117" i="3"/>
  <c r="AI117" i="3"/>
  <c r="AF117" i="3"/>
  <c r="AB117" i="3"/>
  <c r="Y117" i="3"/>
  <c r="U117" i="3"/>
  <c r="R117" i="3"/>
  <c r="N117" i="3"/>
  <c r="K117" i="3"/>
  <c r="F117" i="3"/>
  <c r="E117" i="3"/>
  <c r="D117" i="3"/>
  <c r="C117" i="3"/>
  <c r="B117" i="3"/>
  <c r="A117" i="3"/>
  <c r="AM116" i="3"/>
  <c r="AI116" i="3"/>
  <c r="AF116" i="3"/>
  <c r="AB116" i="3"/>
  <c r="Y116" i="3"/>
  <c r="U116" i="3"/>
  <c r="R116" i="3"/>
  <c r="N116" i="3"/>
  <c r="K116" i="3"/>
  <c r="F116" i="3"/>
  <c r="E116" i="3"/>
  <c r="D116" i="3"/>
  <c r="C116" i="3"/>
  <c r="B116" i="3"/>
  <c r="A116" i="3"/>
  <c r="AM115" i="3"/>
  <c r="AI115" i="3"/>
  <c r="AF115" i="3"/>
  <c r="AB115" i="3"/>
  <c r="Y115" i="3"/>
  <c r="U115" i="3"/>
  <c r="R115" i="3"/>
  <c r="N115" i="3"/>
  <c r="K115" i="3"/>
  <c r="F115" i="3"/>
  <c r="E115" i="3"/>
  <c r="D115" i="3"/>
  <c r="C115" i="3"/>
  <c r="B115" i="3"/>
  <c r="A115" i="3"/>
  <c r="AM114" i="3"/>
  <c r="AI114" i="3"/>
  <c r="AF114" i="3"/>
  <c r="AB114" i="3"/>
  <c r="Y114" i="3"/>
  <c r="U114" i="3"/>
  <c r="R114" i="3"/>
  <c r="N114" i="3"/>
  <c r="K114" i="3"/>
  <c r="F114" i="3"/>
  <c r="E114" i="3"/>
  <c r="D114" i="3"/>
  <c r="C114" i="3"/>
  <c r="B114" i="3"/>
  <c r="A114" i="3"/>
  <c r="AM113" i="3"/>
  <c r="AI113" i="3"/>
  <c r="AF113" i="3"/>
  <c r="AB113" i="3"/>
  <c r="Y113" i="3"/>
  <c r="U113" i="3"/>
  <c r="R113" i="3"/>
  <c r="N113" i="3"/>
  <c r="K113" i="3"/>
  <c r="F113" i="3"/>
  <c r="E113" i="3"/>
  <c r="B113" i="3"/>
  <c r="C113" i="3"/>
  <c r="D113" i="3"/>
  <c r="A113" i="3"/>
  <c r="AM112" i="3"/>
  <c r="AI112" i="3"/>
  <c r="AF112" i="3"/>
  <c r="AB112" i="3"/>
  <c r="Y112" i="3"/>
  <c r="U112" i="3"/>
  <c r="R112" i="3"/>
  <c r="N112" i="3"/>
  <c r="K112" i="3"/>
  <c r="F112" i="3"/>
  <c r="E112" i="3"/>
  <c r="D112" i="3"/>
  <c r="C112" i="3"/>
  <c r="B112" i="3"/>
  <c r="A112" i="3"/>
  <c r="AM111" i="3"/>
  <c r="AI111" i="3"/>
  <c r="AF111" i="3"/>
  <c r="AB111" i="3"/>
  <c r="Y111" i="3"/>
  <c r="U111" i="3"/>
  <c r="R111" i="3"/>
  <c r="N111" i="3"/>
  <c r="K111" i="3"/>
  <c r="F111" i="3"/>
  <c r="E111" i="3"/>
  <c r="D111" i="3"/>
  <c r="C111" i="3"/>
  <c r="B111" i="3"/>
  <c r="A111" i="3"/>
  <c r="AM110" i="3"/>
  <c r="AI110" i="3"/>
  <c r="AF110" i="3"/>
  <c r="AB110" i="3"/>
  <c r="Y110" i="3"/>
  <c r="U110" i="3"/>
  <c r="R110" i="3"/>
  <c r="N110" i="3"/>
  <c r="K110" i="3"/>
  <c r="F110" i="3"/>
  <c r="E110" i="3"/>
  <c r="D110" i="3"/>
  <c r="C110" i="3"/>
  <c r="B110" i="3"/>
  <c r="A110" i="3"/>
  <c r="AM109" i="3"/>
  <c r="AI109" i="3"/>
  <c r="AF109" i="3"/>
  <c r="AB109" i="3"/>
  <c r="Y109" i="3"/>
  <c r="U109" i="3"/>
  <c r="R109" i="3"/>
  <c r="N109" i="3"/>
  <c r="K109" i="3"/>
  <c r="F109" i="3"/>
  <c r="E109" i="3"/>
  <c r="D109" i="3"/>
  <c r="C109" i="3"/>
  <c r="B109" i="3"/>
  <c r="A109" i="3"/>
  <c r="AM108" i="3"/>
  <c r="AI108" i="3"/>
  <c r="AF108" i="3"/>
  <c r="AB108" i="3"/>
  <c r="Y108" i="3"/>
  <c r="U108" i="3"/>
  <c r="R108" i="3"/>
  <c r="N108" i="3"/>
  <c r="K108" i="3"/>
  <c r="F108" i="3"/>
  <c r="E108" i="3"/>
  <c r="D108" i="3"/>
  <c r="C108" i="3"/>
  <c r="B108" i="3"/>
  <c r="A108" i="3"/>
  <c r="AM107" i="3"/>
  <c r="AI107" i="3"/>
  <c r="AF107" i="3"/>
  <c r="AB107" i="3"/>
  <c r="Y107" i="3"/>
  <c r="U107" i="3"/>
  <c r="R107" i="3"/>
  <c r="N107" i="3"/>
  <c r="K107" i="3"/>
  <c r="F107" i="3"/>
  <c r="E107" i="3"/>
  <c r="D107" i="3"/>
  <c r="C107" i="3"/>
  <c r="B107" i="3"/>
  <c r="A107" i="3"/>
  <c r="AM106" i="3"/>
  <c r="AI106" i="3"/>
  <c r="AF106" i="3"/>
  <c r="AB106" i="3"/>
  <c r="Y106" i="3"/>
  <c r="U106" i="3"/>
  <c r="R106" i="3"/>
  <c r="N106" i="3"/>
  <c r="K106" i="3"/>
  <c r="F106" i="3"/>
  <c r="E106" i="3"/>
  <c r="D106" i="3"/>
  <c r="C106" i="3"/>
  <c r="B106" i="3"/>
  <c r="A106" i="3"/>
  <c r="AM105" i="3"/>
  <c r="AI105" i="3"/>
  <c r="AF105" i="3"/>
  <c r="AB105" i="3"/>
  <c r="Y105" i="3"/>
  <c r="U105" i="3"/>
  <c r="R105" i="3"/>
  <c r="N105" i="3"/>
  <c r="K105" i="3"/>
  <c r="F105" i="3"/>
  <c r="E105" i="3"/>
  <c r="D105" i="3"/>
  <c r="C105" i="3"/>
  <c r="B105" i="3"/>
  <c r="A105" i="3"/>
  <c r="AM104" i="3"/>
  <c r="AI104" i="3"/>
  <c r="AF104" i="3"/>
  <c r="AB104" i="3"/>
  <c r="Y104" i="3"/>
  <c r="U104" i="3"/>
  <c r="R104" i="3"/>
  <c r="N104" i="3"/>
  <c r="K104" i="3"/>
  <c r="F104" i="3"/>
  <c r="E104" i="3"/>
  <c r="D104" i="3"/>
  <c r="C104" i="3"/>
  <c r="B104" i="3"/>
  <c r="A104" i="3"/>
  <c r="AM103" i="3"/>
  <c r="AI103" i="3"/>
  <c r="AF103" i="3"/>
  <c r="AB103" i="3"/>
  <c r="Y103" i="3"/>
  <c r="U103" i="3"/>
  <c r="R103" i="3"/>
  <c r="N103" i="3"/>
  <c r="K103" i="3"/>
  <c r="F103" i="3"/>
  <c r="E103" i="3"/>
  <c r="D103" i="3"/>
  <c r="C103" i="3"/>
  <c r="B103" i="3"/>
  <c r="A103" i="3"/>
  <c r="AM102" i="3"/>
  <c r="AI102" i="3"/>
  <c r="AF102" i="3"/>
  <c r="AB102" i="3"/>
  <c r="Y102" i="3"/>
  <c r="U102" i="3"/>
  <c r="R102" i="3"/>
  <c r="N102" i="3"/>
  <c r="K102" i="3"/>
  <c r="F102" i="3"/>
  <c r="E102" i="3"/>
  <c r="D102" i="3"/>
  <c r="C102" i="3"/>
  <c r="B102" i="3"/>
  <c r="A102" i="3"/>
  <c r="AM101" i="3"/>
  <c r="AI101" i="3"/>
  <c r="AF101" i="3"/>
  <c r="AB101" i="3"/>
  <c r="Y101" i="3"/>
  <c r="U101" i="3"/>
  <c r="R101" i="3"/>
  <c r="N101" i="3"/>
  <c r="K101" i="3"/>
  <c r="F101" i="3"/>
  <c r="E101" i="3"/>
  <c r="D101" i="3"/>
  <c r="C101" i="3"/>
  <c r="B101" i="3"/>
  <c r="A101" i="3"/>
  <c r="AM100" i="3"/>
  <c r="AI100" i="3"/>
  <c r="AF100" i="3"/>
  <c r="AB100" i="3"/>
  <c r="Y100" i="3"/>
  <c r="U100" i="3"/>
  <c r="R100" i="3"/>
  <c r="N100" i="3"/>
  <c r="K100" i="3"/>
  <c r="F100" i="3"/>
  <c r="E100" i="3"/>
  <c r="D100" i="3"/>
  <c r="C100" i="3"/>
  <c r="B100" i="3"/>
  <c r="A100" i="3"/>
  <c r="AM99" i="3"/>
  <c r="AI99" i="3"/>
  <c r="AF99" i="3"/>
  <c r="AB99" i="3"/>
  <c r="Y99" i="3"/>
  <c r="U99" i="3"/>
  <c r="R99" i="3"/>
  <c r="N99" i="3"/>
  <c r="K99" i="3"/>
  <c r="F99" i="3"/>
  <c r="E99" i="3"/>
  <c r="D99" i="3"/>
  <c r="C99" i="3"/>
  <c r="B99" i="3"/>
  <c r="A99" i="3"/>
  <c r="AM98" i="3"/>
  <c r="AI98" i="3"/>
  <c r="AF98" i="3"/>
  <c r="AB98" i="3"/>
  <c r="Y98" i="3"/>
  <c r="U98" i="3"/>
  <c r="R98" i="3"/>
  <c r="N98" i="3"/>
  <c r="K98" i="3"/>
  <c r="F98" i="3"/>
  <c r="E98" i="3"/>
  <c r="D98" i="3"/>
  <c r="C98" i="3"/>
  <c r="B98" i="3"/>
  <c r="A98" i="3"/>
  <c r="AM97" i="3"/>
  <c r="AI97" i="3"/>
  <c r="AF97" i="3"/>
  <c r="AB97" i="3"/>
  <c r="Y97" i="3"/>
  <c r="U97" i="3"/>
  <c r="R97" i="3"/>
  <c r="N97" i="3"/>
  <c r="K97" i="3"/>
  <c r="F97" i="3"/>
  <c r="E97" i="3"/>
  <c r="D97" i="3"/>
  <c r="C97" i="3"/>
  <c r="B97" i="3"/>
  <c r="A97" i="3"/>
  <c r="AM96" i="3"/>
  <c r="AI96" i="3"/>
  <c r="AF96" i="3"/>
  <c r="AB96" i="3"/>
  <c r="Y96" i="3"/>
  <c r="U96" i="3"/>
  <c r="R96" i="3"/>
  <c r="N96" i="3"/>
  <c r="K96" i="3"/>
  <c r="F96" i="3"/>
  <c r="E96" i="3"/>
  <c r="D96" i="3"/>
  <c r="C96" i="3"/>
  <c r="B96" i="3"/>
  <c r="A96" i="3"/>
  <c r="AM95" i="3"/>
  <c r="AI95" i="3"/>
  <c r="AF95" i="3"/>
  <c r="AB95" i="3"/>
  <c r="Y95" i="3"/>
  <c r="U95" i="3"/>
  <c r="R95" i="3"/>
  <c r="N95" i="3"/>
  <c r="K95" i="3"/>
  <c r="F95" i="3"/>
  <c r="E95" i="3"/>
  <c r="D95" i="3"/>
  <c r="C95" i="3"/>
  <c r="B95" i="3"/>
  <c r="A95" i="3"/>
  <c r="AM94" i="3"/>
  <c r="AI94" i="3"/>
  <c r="AF94" i="3"/>
  <c r="AB94" i="3"/>
  <c r="Y94" i="3"/>
  <c r="U94" i="3"/>
  <c r="R94" i="3"/>
  <c r="N94" i="3"/>
  <c r="K94" i="3"/>
  <c r="F94" i="3"/>
  <c r="E94" i="3"/>
  <c r="D94" i="3"/>
  <c r="C94" i="3"/>
  <c r="B94" i="3"/>
  <c r="A94" i="3"/>
  <c r="AM93" i="3"/>
  <c r="AI93" i="3"/>
  <c r="AF93" i="3"/>
  <c r="AB93" i="3"/>
  <c r="Y93" i="3"/>
  <c r="U93" i="3"/>
  <c r="R93" i="3"/>
  <c r="N93" i="3"/>
  <c r="K93" i="3"/>
  <c r="F93" i="3"/>
  <c r="E93" i="3"/>
  <c r="D93" i="3"/>
  <c r="C93" i="3"/>
  <c r="B93" i="3"/>
  <c r="A93" i="3"/>
  <c r="AM92" i="3"/>
  <c r="AI92" i="3"/>
  <c r="AF92" i="3"/>
  <c r="AB92" i="3"/>
  <c r="Y92" i="3"/>
  <c r="U92" i="3"/>
  <c r="R92" i="3"/>
  <c r="N92" i="3"/>
  <c r="K92" i="3"/>
  <c r="F92" i="3"/>
  <c r="E92" i="3"/>
  <c r="D92" i="3"/>
  <c r="C92" i="3"/>
  <c r="B92" i="3"/>
  <c r="A92" i="3"/>
  <c r="AM91" i="3"/>
  <c r="AI91" i="3"/>
  <c r="AF91" i="3"/>
  <c r="AB91" i="3"/>
  <c r="Y91" i="3"/>
  <c r="U91" i="3"/>
  <c r="R91" i="3"/>
  <c r="N91" i="3"/>
  <c r="K91" i="3"/>
  <c r="F91" i="3"/>
  <c r="E91" i="3"/>
  <c r="D91" i="3"/>
  <c r="C91" i="3"/>
  <c r="B91" i="3"/>
  <c r="A91" i="3"/>
  <c r="AM90" i="3"/>
  <c r="AI90" i="3"/>
  <c r="AF90" i="3"/>
  <c r="AB90" i="3"/>
  <c r="Y90" i="3"/>
  <c r="U90" i="3"/>
  <c r="R90" i="3"/>
  <c r="N90" i="3"/>
  <c r="K90" i="3"/>
  <c r="F90" i="3"/>
  <c r="E90" i="3"/>
  <c r="D90" i="3"/>
  <c r="C90" i="3"/>
  <c r="B90" i="3"/>
  <c r="A90" i="3"/>
  <c r="AM89" i="3"/>
  <c r="AI89" i="3"/>
  <c r="AF89" i="3"/>
  <c r="AB89" i="3"/>
  <c r="Y89" i="3"/>
  <c r="U89" i="3"/>
  <c r="R89" i="3"/>
  <c r="N89" i="3"/>
  <c r="K89" i="3"/>
  <c r="F89" i="3"/>
  <c r="E89" i="3"/>
  <c r="D89" i="3"/>
  <c r="C89" i="3"/>
  <c r="B89" i="3"/>
  <c r="A89" i="3"/>
  <c r="AM88" i="3"/>
  <c r="AI88" i="3"/>
  <c r="AF88" i="3"/>
  <c r="AB88" i="3"/>
  <c r="Y88" i="3"/>
  <c r="U88" i="3"/>
  <c r="R88" i="3"/>
  <c r="N88" i="3"/>
  <c r="K88" i="3"/>
  <c r="F88" i="3"/>
  <c r="E88" i="3"/>
  <c r="D88" i="3"/>
  <c r="C88" i="3"/>
  <c r="B88" i="3"/>
  <c r="A88" i="3"/>
  <c r="AM87" i="3"/>
  <c r="AI87" i="3"/>
  <c r="AF87" i="3"/>
  <c r="AB87" i="3"/>
  <c r="Y87" i="3"/>
  <c r="U87" i="3"/>
  <c r="R87" i="3"/>
  <c r="N87" i="3"/>
  <c r="K87" i="3"/>
  <c r="F87" i="3"/>
  <c r="E87" i="3"/>
  <c r="D87" i="3"/>
  <c r="C87" i="3"/>
  <c r="B87" i="3"/>
  <c r="A87" i="3"/>
  <c r="AM86" i="3"/>
  <c r="AI86" i="3"/>
  <c r="AF86" i="3"/>
  <c r="AB86" i="3"/>
  <c r="Y86" i="3"/>
  <c r="U86" i="3"/>
  <c r="R86" i="3"/>
  <c r="N86" i="3"/>
  <c r="K86" i="3"/>
  <c r="F86" i="3"/>
  <c r="E86" i="3"/>
  <c r="D86" i="3"/>
  <c r="C86" i="3"/>
  <c r="B86" i="3"/>
  <c r="A86" i="3"/>
  <c r="AM85" i="3"/>
  <c r="AI85" i="3"/>
  <c r="AF85" i="3"/>
  <c r="AB85" i="3"/>
  <c r="Y85" i="3"/>
  <c r="U85" i="3"/>
  <c r="R85" i="3"/>
  <c r="N85" i="3"/>
  <c r="K85" i="3"/>
  <c r="F85" i="3"/>
  <c r="E85" i="3"/>
  <c r="D85" i="3"/>
  <c r="C85" i="3"/>
  <c r="B85" i="3"/>
  <c r="A85" i="3"/>
  <c r="AM84" i="3"/>
  <c r="AI84" i="3"/>
  <c r="AF84" i="3"/>
  <c r="AB84" i="3"/>
  <c r="Y84" i="3"/>
  <c r="U84" i="3"/>
  <c r="R84" i="3"/>
  <c r="N84" i="3"/>
  <c r="K84" i="3"/>
  <c r="F84" i="3"/>
  <c r="E84" i="3"/>
  <c r="D84" i="3"/>
  <c r="C84" i="3"/>
  <c r="B84" i="3"/>
  <c r="A84" i="3"/>
  <c r="AM83" i="3"/>
  <c r="AI83" i="3"/>
  <c r="AF83" i="3"/>
  <c r="AB83" i="3"/>
  <c r="Y83" i="3"/>
  <c r="U83" i="3"/>
  <c r="R83" i="3"/>
  <c r="N83" i="3"/>
  <c r="K83" i="3"/>
  <c r="F83" i="3"/>
  <c r="E83" i="3"/>
  <c r="D83" i="3"/>
  <c r="C83" i="3"/>
  <c r="B83" i="3"/>
  <c r="A83" i="3"/>
  <c r="AM82" i="3"/>
  <c r="AI82" i="3"/>
  <c r="AF82" i="3"/>
  <c r="AB82" i="3"/>
  <c r="Y82" i="3"/>
  <c r="U82" i="3"/>
  <c r="R82" i="3"/>
  <c r="N82" i="3"/>
  <c r="K82" i="3"/>
  <c r="F82" i="3"/>
  <c r="E82" i="3"/>
  <c r="D82" i="3"/>
  <c r="C82" i="3"/>
  <c r="B82" i="3"/>
  <c r="A82" i="3"/>
  <c r="AM81" i="3"/>
  <c r="AI81" i="3"/>
  <c r="AF81" i="3"/>
  <c r="AB81" i="3"/>
  <c r="Y81" i="3"/>
  <c r="U81" i="3"/>
  <c r="R81" i="3"/>
  <c r="N81" i="3"/>
  <c r="K81" i="3"/>
  <c r="F81" i="3"/>
  <c r="E81" i="3"/>
  <c r="D81" i="3"/>
  <c r="C81" i="3"/>
  <c r="B81" i="3"/>
  <c r="A81" i="3"/>
  <c r="AM80" i="3"/>
  <c r="AI80" i="3"/>
  <c r="AF80" i="3"/>
  <c r="AB80" i="3"/>
  <c r="Y80" i="3"/>
  <c r="U80" i="3"/>
  <c r="R80" i="3"/>
  <c r="N80" i="3"/>
  <c r="K80" i="3"/>
  <c r="F80" i="3"/>
  <c r="E80" i="3"/>
  <c r="D80" i="3"/>
  <c r="C80" i="3"/>
  <c r="B80" i="3"/>
  <c r="A80" i="3"/>
  <c r="AM79" i="3"/>
  <c r="AI79" i="3"/>
  <c r="AF79" i="3"/>
  <c r="AB79" i="3"/>
  <c r="Y79" i="3"/>
  <c r="U79" i="3"/>
  <c r="R79" i="3"/>
  <c r="N79" i="3"/>
  <c r="K79" i="3"/>
  <c r="F79" i="3"/>
  <c r="E79" i="3"/>
  <c r="D79" i="3"/>
  <c r="C79" i="3"/>
  <c r="B79" i="3"/>
  <c r="A79" i="3"/>
  <c r="AM78" i="3"/>
  <c r="AI78" i="3"/>
  <c r="AF78" i="3"/>
  <c r="AB78" i="3"/>
  <c r="Y78" i="3"/>
  <c r="U78" i="3"/>
  <c r="R78" i="3"/>
  <c r="N78" i="3"/>
  <c r="K78" i="3"/>
  <c r="F78" i="3"/>
  <c r="E78" i="3"/>
  <c r="D78" i="3"/>
  <c r="C78" i="3"/>
  <c r="B78" i="3"/>
  <c r="A78" i="3"/>
  <c r="AM77" i="3"/>
  <c r="AI77" i="3"/>
  <c r="AF77" i="3"/>
  <c r="AB77" i="3"/>
  <c r="Y77" i="3"/>
  <c r="U77" i="3"/>
  <c r="R77" i="3"/>
  <c r="N77" i="3"/>
  <c r="K77" i="3"/>
  <c r="F77" i="3"/>
  <c r="E77" i="3"/>
  <c r="D77" i="3"/>
  <c r="C77" i="3"/>
  <c r="B77" i="3"/>
  <c r="A77" i="3"/>
  <c r="AM76" i="3"/>
  <c r="AI76" i="3"/>
  <c r="AF76" i="3"/>
  <c r="AB76" i="3"/>
  <c r="Y76" i="3"/>
  <c r="U76" i="3"/>
  <c r="R76" i="3"/>
  <c r="N76" i="3"/>
  <c r="K76" i="3"/>
  <c r="F76" i="3"/>
  <c r="E76" i="3"/>
  <c r="D76" i="3"/>
  <c r="C76" i="3"/>
  <c r="B76" i="3"/>
  <c r="A76" i="3"/>
  <c r="AM75" i="3"/>
  <c r="AI75" i="3"/>
  <c r="AF75" i="3"/>
  <c r="AB75" i="3"/>
  <c r="Y75" i="3"/>
  <c r="U75" i="3"/>
  <c r="R75" i="3"/>
  <c r="N75" i="3"/>
  <c r="K75" i="3"/>
  <c r="F75" i="3"/>
  <c r="E75" i="3"/>
  <c r="D75" i="3"/>
  <c r="C75" i="3"/>
  <c r="B75" i="3"/>
  <c r="A75" i="3"/>
  <c r="AM74" i="3"/>
  <c r="AI74" i="3"/>
  <c r="AF74" i="3"/>
  <c r="AB74" i="3"/>
  <c r="Y74" i="3"/>
  <c r="U74" i="3"/>
  <c r="R74" i="3"/>
  <c r="N74" i="3"/>
  <c r="K74" i="3"/>
  <c r="F74" i="3"/>
  <c r="E74" i="3"/>
  <c r="D74" i="3"/>
  <c r="C74" i="3"/>
  <c r="B74" i="3"/>
  <c r="A74" i="3"/>
  <c r="AM73" i="3"/>
  <c r="AI73" i="3"/>
  <c r="AF73" i="3"/>
  <c r="AB73" i="3"/>
  <c r="Y73" i="3"/>
  <c r="U73" i="3"/>
  <c r="R73" i="3"/>
  <c r="N73" i="3"/>
  <c r="K73" i="3"/>
  <c r="F73" i="3"/>
  <c r="E73" i="3"/>
  <c r="D73" i="3"/>
  <c r="C73" i="3"/>
  <c r="B73" i="3"/>
  <c r="A73" i="3"/>
  <c r="AM72" i="3"/>
  <c r="AI72" i="3"/>
  <c r="AF72" i="3"/>
  <c r="AB72" i="3"/>
  <c r="Y72" i="3"/>
  <c r="U72" i="3"/>
  <c r="R72" i="3"/>
  <c r="N72" i="3"/>
  <c r="K72" i="3"/>
  <c r="F72" i="3"/>
  <c r="E72" i="3"/>
  <c r="D72" i="3"/>
  <c r="C72" i="3"/>
  <c r="B72" i="3"/>
  <c r="A72" i="3"/>
  <c r="AM71" i="3"/>
  <c r="AI71" i="3"/>
  <c r="AF71" i="3"/>
  <c r="AB71" i="3"/>
  <c r="Y71" i="3"/>
  <c r="U71" i="3"/>
  <c r="R71" i="3"/>
  <c r="N71" i="3"/>
  <c r="K71" i="3"/>
  <c r="F71" i="3"/>
  <c r="E71" i="3"/>
  <c r="D71" i="3"/>
  <c r="C71" i="3"/>
  <c r="B71" i="3"/>
  <c r="A71" i="3"/>
  <c r="AM70" i="3"/>
  <c r="AI70" i="3"/>
  <c r="AF70" i="3"/>
  <c r="AB70" i="3"/>
  <c r="Y70" i="3"/>
  <c r="U70" i="3"/>
  <c r="R70" i="3"/>
  <c r="N70" i="3"/>
  <c r="K70" i="3"/>
  <c r="F70" i="3"/>
  <c r="E70" i="3"/>
  <c r="D70" i="3"/>
  <c r="C70" i="3"/>
  <c r="B70" i="3"/>
  <c r="A70" i="3"/>
  <c r="AM69" i="3"/>
  <c r="AI69" i="3"/>
  <c r="AF69" i="3"/>
  <c r="AB69" i="3"/>
  <c r="Y69" i="3"/>
  <c r="U69" i="3"/>
  <c r="R69" i="3"/>
  <c r="N69" i="3"/>
  <c r="K69" i="3"/>
  <c r="F69" i="3"/>
  <c r="E69" i="3"/>
  <c r="D69" i="3"/>
  <c r="C69" i="3"/>
  <c r="B69" i="3"/>
  <c r="A69" i="3"/>
  <c r="AM68" i="3"/>
  <c r="AI68" i="3"/>
  <c r="AF68" i="3"/>
  <c r="AB68" i="3"/>
  <c r="Y68" i="3"/>
  <c r="U68" i="3"/>
  <c r="R68" i="3"/>
  <c r="N68" i="3"/>
  <c r="K68" i="3"/>
  <c r="F68" i="3"/>
  <c r="E68" i="3"/>
  <c r="D68" i="3"/>
  <c r="C68" i="3"/>
  <c r="B68" i="3"/>
  <c r="A68" i="3"/>
  <c r="AM67" i="3"/>
  <c r="AI67" i="3"/>
  <c r="AF67" i="3"/>
  <c r="AB67" i="3"/>
  <c r="Y67" i="3"/>
  <c r="U67" i="3"/>
  <c r="R67" i="3"/>
  <c r="N67" i="3"/>
  <c r="K67" i="3"/>
  <c r="F67" i="3"/>
  <c r="E67" i="3"/>
  <c r="D67" i="3"/>
  <c r="C67" i="3"/>
  <c r="B67" i="3"/>
  <c r="A67" i="3"/>
  <c r="AM66" i="3"/>
  <c r="AI66" i="3"/>
  <c r="AF66" i="3"/>
  <c r="AB66" i="3"/>
  <c r="Y66" i="3"/>
  <c r="U66" i="3"/>
  <c r="R66" i="3"/>
  <c r="N66" i="3"/>
  <c r="K66" i="3"/>
  <c r="F66" i="3"/>
  <c r="E66" i="3"/>
  <c r="D66" i="3"/>
  <c r="C66" i="3"/>
  <c r="B66" i="3"/>
  <c r="A66" i="3"/>
  <c r="AM65" i="3"/>
  <c r="AI65" i="3"/>
  <c r="AF65" i="3"/>
  <c r="AB65" i="3"/>
  <c r="Y65" i="3"/>
  <c r="U65" i="3"/>
  <c r="R65" i="3"/>
  <c r="N65" i="3"/>
  <c r="K65" i="3"/>
  <c r="F65" i="3"/>
  <c r="E65" i="3"/>
  <c r="D65" i="3"/>
  <c r="C65" i="3"/>
  <c r="B65" i="3"/>
  <c r="A65" i="3"/>
  <c r="AM64" i="3"/>
  <c r="AI64" i="3"/>
  <c r="AF64" i="3"/>
  <c r="AB64" i="3"/>
  <c r="Y64" i="3"/>
  <c r="U64" i="3"/>
  <c r="R64" i="3"/>
  <c r="N64" i="3"/>
  <c r="K64" i="3"/>
  <c r="F64" i="3"/>
  <c r="E64" i="3"/>
  <c r="D64" i="3"/>
  <c r="C64" i="3"/>
  <c r="B64" i="3"/>
  <c r="A64" i="3"/>
  <c r="AM63" i="3"/>
  <c r="AI63" i="3"/>
  <c r="AF63" i="3"/>
  <c r="AB63" i="3"/>
  <c r="Y63" i="3"/>
  <c r="U63" i="3"/>
  <c r="R63" i="3"/>
  <c r="N63" i="3"/>
  <c r="K63" i="3"/>
  <c r="F63" i="3"/>
  <c r="E63" i="3"/>
  <c r="D63" i="3"/>
  <c r="C63" i="3"/>
  <c r="B63" i="3"/>
  <c r="A63" i="3"/>
  <c r="AM62" i="3"/>
  <c r="AI62" i="3"/>
  <c r="AF62" i="3"/>
  <c r="AB62" i="3"/>
  <c r="Y62" i="3"/>
  <c r="U62" i="3"/>
  <c r="R62" i="3"/>
  <c r="N62" i="3"/>
  <c r="K62" i="3"/>
  <c r="F62" i="3"/>
  <c r="E62" i="3"/>
  <c r="D62" i="3"/>
  <c r="C62" i="3"/>
  <c r="B62" i="3"/>
  <c r="A62" i="3"/>
  <c r="AM61" i="3"/>
  <c r="AI61" i="3"/>
  <c r="AF61" i="3"/>
  <c r="AB61" i="3"/>
  <c r="Y61" i="3"/>
  <c r="U61" i="3"/>
  <c r="R61" i="3"/>
  <c r="N61" i="3"/>
  <c r="K61" i="3"/>
  <c r="F61" i="3"/>
  <c r="E61" i="3"/>
  <c r="D61" i="3"/>
  <c r="C61" i="3"/>
  <c r="B61" i="3"/>
  <c r="A61" i="3"/>
  <c r="AM60" i="3"/>
  <c r="AI60" i="3"/>
  <c r="AF60" i="3"/>
  <c r="AB60" i="3"/>
  <c r="Y60" i="3"/>
  <c r="U60" i="3"/>
  <c r="R60" i="3"/>
  <c r="N60" i="3"/>
  <c r="K60" i="3"/>
  <c r="F60" i="3"/>
  <c r="E60" i="3"/>
  <c r="D60" i="3"/>
  <c r="C60" i="3"/>
  <c r="B60" i="3"/>
  <c r="A60" i="3"/>
  <c r="AM59" i="3"/>
  <c r="AI59" i="3"/>
  <c r="AF59" i="3"/>
  <c r="AB59" i="3"/>
  <c r="Y59" i="3"/>
  <c r="U59" i="3"/>
  <c r="R59" i="3"/>
  <c r="N59" i="3"/>
  <c r="K59" i="3"/>
  <c r="F59" i="3"/>
  <c r="E59" i="3"/>
  <c r="D59" i="3"/>
  <c r="C59" i="3"/>
  <c r="B59" i="3"/>
  <c r="A59" i="3"/>
  <c r="AM58" i="3"/>
  <c r="AI58" i="3"/>
  <c r="AF58" i="3"/>
  <c r="AB58" i="3"/>
  <c r="Y58" i="3"/>
  <c r="U58" i="3"/>
  <c r="R58" i="3"/>
  <c r="N58" i="3"/>
  <c r="K58" i="3"/>
  <c r="F58" i="3"/>
  <c r="E58" i="3"/>
  <c r="D58" i="3"/>
  <c r="C58" i="3"/>
  <c r="B58" i="3"/>
  <c r="A58" i="3"/>
  <c r="AM57" i="3"/>
  <c r="AI57" i="3"/>
  <c r="AF57" i="3"/>
  <c r="AB57" i="3"/>
  <c r="Y57" i="3"/>
  <c r="U57" i="3"/>
  <c r="R57" i="3"/>
  <c r="N57" i="3"/>
  <c r="K57" i="3"/>
  <c r="F57" i="3"/>
  <c r="E57" i="3"/>
  <c r="D57" i="3"/>
  <c r="C57" i="3"/>
  <c r="B57" i="3"/>
  <c r="A57" i="3"/>
  <c r="AM56" i="3"/>
  <c r="AI56" i="3"/>
  <c r="AF56" i="3"/>
  <c r="AB56" i="3"/>
  <c r="Y56" i="3"/>
  <c r="U56" i="3"/>
  <c r="R56" i="3"/>
  <c r="N56" i="3"/>
  <c r="K56" i="3"/>
  <c r="F56" i="3"/>
  <c r="E56" i="3"/>
  <c r="D56" i="3"/>
  <c r="C56" i="3"/>
  <c r="B56" i="3"/>
  <c r="A56" i="3"/>
  <c r="AM55" i="3"/>
  <c r="AI55" i="3"/>
  <c r="AF55" i="3"/>
  <c r="AB55" i="3"/>
  <c r="Y55" i="3"/>
  <c r="U55" i="3"/>
  <c r="R55" i="3"/>
  <c r="N55" i="3"/>
  <c r="K55" i="3"/>
  <c r="F55" i="3"/>
  <c r="E55" i="3"/>
  <c r="D55" i="3"/>
  <c r="C55" i="3"/>
  <c r="B55" i="3"/>
  <c r="A55" i="3"/>
  <c r="AM54" i="3"/>
  <c r="AI54" i="3"/>
  <c r="AF54" i="3"/>
  <c r="AB54" i="3"/>
  <c r="Y54" i="3"/>
  <c r="U54" i="3"/>
  <c r="R54" i="3"/>
  <c r="N54" i="3"/>
  <c r="K54" i="3"/>
  <c r="F54" i="3"/>
  <c r="E54" i="3"/>
  <c r="D54" i="3"/>
  <c r="C54" i="3"/>
  <c r="B54" i="3"/>
  <c r="A54" i="3"/>
  <c r="AM53" i="3"/>
  <c r="AI53" i="3"/>
  <c r="AF53" i="3"/>
  <c r="AB53" i="3"/>
  <c r="Y53" i="3"/>
  <c r="U53" i="3"/>
  <c r="R53" i="3"/>
  <c r="N53" i="3"/>
  <c r="K53" i="3"/>
  <c r="F53" i="3"/>
  <c r="E53" i="3"/>
  <c r="D53" i="3"/>
  <c r="C53" i="3"/>
  <c r="B53" i="3"/>
  <c r="A53" i="3"/>
  <c r="AM52" i="3"/>
  <c r="AI52" i="3"/>
  <c r="AF52" i="3"/>
  <c r="AB52" i="3"/>
  <c r="Y52" i="3"/>
  <c r="U52" i="3"/>
  <c r="R52" i="3"/>
  <c r="N52" i="3"/>
  <c r="K52" i="3"/>
  <c r="F52" i="3"/>
  <c r="E52" i="3"/>
  <c r="D52" i="3"/>
  <c r="C52" i="3"/>
  <c r="B52" i="3"/>
  <c r="A52" i="3"/>
  <c r="AM51" i="3"/>
  <c r="AI51" i="3"/>
  <c r="AF51" i="3"/>
  <c r="AB51" i="3"/>
  <c r="Y51" i="3"/>
  <c r="U51" i="3"/>
  <c r="R51" i="3"/>
  <c r="N51" i="3"/>
  <c r="K51" i="3"/>
  <c r="F51" i="3"/>
  <c r="E51" i="3"/>
  <c r="D51" i="3"/>
  <c r="C51" i="3"/>
  <c r="B51" i="3"/>
  <c r="A51" i="3"/>
  <c r="AM50" i="3"/>
  <c r="AI50" i="3"/>
  <c r="AF50" i="3"/>
  <c r="AB50" i="3"/>
  <c r="Y50" i="3"/>
  <c r="U50" i="3"/>
  <c r="R50" i="3"/>
  <c r="N50" i="3"/>
  <c r="K50" i="3"/>
  <c r="F50" i="3"/>
  <c r="E50" i="3"/>
  <c r="D50" i="3"/>
  <c r="C50" i="3"/>
  <c r="B50" i="3"/>
  <c r="A50" i="3"/>
  <c r="AM49" i="3"/>
  <c r="AI49" i="3"/>
  <c r="AF49" i="3"/>
  <c r="AB49" i="3"/>
  <c r="Y49" i="3"/>
  <c r="U49" i="3"/>
  <c r="R49" i="3"/>
  <c r="N49" i="3"/>
  <c r="K49" i="3"/>
  <c r="F49" i="3"/>
  <c r="E49" i="3"/>
  <c r="D49" i="3"/>
  <c r="C49" i="3"/>
  <c r="B49" i="3"/>
  <c r="A49" i="3"/>
  <c r="AM48" i="3"/>
  <c r="AI48" i="3"/>
  <c r="AF48" i="3"/>
  <c r="AB48" i="3"/>
  <c r="Y48" i="3"/>
  <c r="U48" i="3"/>
  <c r="R48" i="3"/>
  <c r="N48" i="3"/>
  <c r="K48" i="3"/>
  <c r="F48" i="3"/>
  <c r="E48" i="3"/>
  <c r="D48" i="3"/>
  <c r="C48" i="3"/>
  <c r="B48" i="3"/>
  <c r="A48" i="3"/>
  <c r="AM47" i="3"/>
  <c r="AI47" i="3"/>
  <c r="AF47" i="3"/>
  <c r="AB47" i="3"/>
  <c r="Y47" i="3"/>
  <c r="U47" i="3"/>
  <c r="R47" i="3"/>
  <c r="N47" i="3"/>
  <c r="K47" i="3"/>
  <c r="F47" i="3"/>
  <c r="E47" i="3"/>
  <c r="D47" i="3"/>
  <c r="C47" i="3"/>
  <c r="B47" i="3"/>
  <c r="A47" i="3"/>
  <c r="AM46" i="3"/>
  <c r="AI46" i="3"/>
  <c r="AF46" i="3"/>
  <c r="AB46" i="3"/>
  <c r="Y46" i="3"/>
  <c r="U46" i="3"/>
  <c r="R46" i="3"/>
  <c r="N46" i="3"/>
  <c r="K46" i="3"/>
  <c r="F46" i="3"/>
  <c r="E46" i="3"/>
  <c r="D46" i="3"/>
  <c r="C46" i="3"/>
  <c r="B46" i="3"/>
  <c r="A46" i="3"/>
  <c r="AM45" i="3"/>
  <c r="AI45" i="3"/>
  <c r="AF45" i="3"/>
  <c r="AB45" i="3"/>
  <c r="Y45" i="3"/>
  <c r="U45" i="3"/>
  <c r="R45" i="3"/>
  <c r="N45" i="3"/>
  <c r="K45" i="3"/>
  <c r="F45" i="3"/>
  <c r="E45" i="3"/>
  <c r="D45" i="3"/>
  <c r="C45" i="3"/>
  <c r="B45" i="3"/>
  <c r="A45" i="3"/>
  <c r="AM44" i="3"/>
  <c r="AI44" i="3"/>
  <c r="AF44" i="3"/>
  <c r="AB44" i="3"/>
  <c r="Y44" i="3"/>
  <c r="U44" i="3"/>
  <c r="R44" i="3"/>
  <c r="N44" i="3"/>
  <c r="K44" i="3"/>
  <c r="F44" i="3"/>
  <c r="E44" i="3"/>
  <c r="D44" i="3"/>
  <c r="C44" i="3"/>
  <c r="B44" i="3"/>
  <c r="A44" i="3"/>
  <c r="AM43" i="3"/>
  <c r="AI43" i="3"/>
  <c r="AF43" i="3"/>
  <c r="AB43" i="3"/>
  <c r="Y43" i="3"/>
  <c r="U43" i="3"/>
  <c r="R43" i="3"/>
  <c r="N43" i="3"/>
  <c r="K43" i="3"/>
  <c r="F43" i="3"/>
  <c r="E43" i="3"/>
  <c r="D43" i="3"/>
  <c r="C43" i="3"/>
  <c r="B43" i="3"/>
  <c r="A43" i="3"/>
  <c r="AM42" i="3"/>
  <c r="AI42" i="3"/>
  <c r="AF42" i="3"/>
  <c r="AB42" i="3"/>
  <c r="Y42" i="3"/>
  <c r="U42" i="3"/>
  <c r="R42" i="3"/>
  <c r="N42" i="3"/>
  <c r="K42" i="3"/>
  <c r="F42" i="3"/>
  <c r="E42" i="3"/>
  <c r="D42" i="3"/>
  <c r="C42" i="3"/>
  <c r="B42" i="3"/>
  <c r="A42" i="3"/>
  <c r="AM41" i="3"/>
  <c r="AI41" i="3"/>
  <c r="AF41" i="3"/>
  <c r="AB41" i="3"/>
  <c r="Y41" i="3"/>
  <c r="U41" i="3"/>
  <c r="R41" i="3"/>
  <c r="N41" i="3"/>
  <c r="K41" i="3"/>
  <c r="F41" i="3"/>
  <c r="E41" i="3"/>
  <c r="D41" i="3"/>
  <c r="C41" i="3"/>
  <c r="B41" i="3"/>
  <c r="A41" i="3"/>
  <c r="AM40" i="3"/>
  <c r="AI40" i="3"/>
  <c r="AF40" i="3"/>
  <c r="AB40" i="3"/>
  <c r="Y40" i="3"/>
  <c r="U40" i="3"/>
  <c r="R40" i="3"/>
  <c r="N40" i="3"/>
  <c r="K40" i="3"/>
  <c r="F40" i="3"/>
  <c r="E40" i="3"/>
  <c r="D40" i="3"/>
  <c r="C40" i="3"/>
  <c r="B40" i="3"/>
  <c r="A40" i="3"/>
  <c r="AM39" i="3"/>
  <c r="AI39" i="3"/>
  <c r="AF39" i="3"/>
  <c r="AB39" i="3"/>
  <c r="Y39" i="3"/>
  <c r="U39" i="3"/>
  <c r="R39" i="3"/>
  <c r="N39" i="3"/>
  <c r="K39" i="3"/>
  <c r="F39" i="3"/>
  <c r="E39" i="3"/>
  <c r="D39" i="3"/>
  <c r="C39" i="3"/>
  <c r="B39" i="3"/>
  <c r="A39" i="3"/>
  <c r="AM38" i="3"/>
  <c r="AI38" i="3"/>
  <c r="AF38" i="3"/>
  <c r="AB38" i="3"/>
  <c r="Y38" i="3"/>
  <c r="U38" i="3"/>
  <c r="R38" i="3"/>
  <c r="N38" i="3"/>
  <c r="K38" i="3"/>
  <c r="F38" i="3"/>
  <c r="E38" i="3"/>
  <c r="D38" i="3"/>
  <c r="C38" i="3"/>
  <c r="B38" i="3"/>
  <c r="A38" i="3"/>
  <c r="AM37" i="3"/>
  <c r="AI37" i="3"/>
  <c r="AF37" i="3"/>
  <c r="AB37" i="3"/>
  <c r="Y37" i="3"/>
  <c r="U37" i="3"/>
  <c r="R37" i="3"/>
  <c r="N37" i="3"/>
  <c r="K37" i="3"/>
  <c r="F37" i="3"/>
  <c r="E37" i="3"/>
  <c r="D37" i="3"/>
  <c r="C37" i="3"/>
  <c r="B37" i="3"/>
  <c r="A37" i="3"/>
  <c r="AM36" i="3"/>
  <c r="AI36" i="3"/>
  <c r="AF36" i="3"/>
  <c r="AB36" i="3"/>
  <c r="Y36" i="3"/>
  <c r="U36" i="3"/>
  <c r="R36" i="3"/>
  <c r="N36" i="3"/>
  <c r="K36" i="3"/>
  <c r="F36" i="3"/>
  <c r="E36" i="3"/>
  <c r="D36" i="3"/>
  <c r="C36" i="3"/>
  <c r="B36" i="3"/>
  <c r="A36" i="3"/>
  <c r="AM35" i="3"/>
  <c r="AI35" i="3"/>
  <c r="AF35" i="3"/>
  <c r="AB35" i="3"/>
  <c r="Y35" i="3"/>
  <c r="U35" i="3"/>
  <c r="R35" i="3"/>
  <c r="N35" i="3"/>
  <c r="K35" i="3"/>
  <c r="F35" i="3"/>
  <c r="E35" i="3"/>
  <c r="D35" i="3"/>
  <c r="C35" i="3"/>
  <c r="B35" i="3"/>
  <c r="A35" i="3"/>
  <c r="AM34" i="3"/>
  <c r="AI34" i="3"/>
  <c r="AF34" i="3"/>
  <c r="AB34" i="3"/>
  <c r="Y34" i="3"/>
  <c r="U34" i="3"/>
  <c r="R34" i="3"/>
  <c r="N34" i="3"/>
  <c r="K34" i="3"/>
  <c r="F34" i="3"/>
  <c r="E34" i="3"/>
  <c r="D34" i="3"/>
  <c r="C34" i="3"/>
  <c r="B34" i="3"/>
  <c r="A34" i="3"/>
  <c r="AM33" i="3"/>
  <c r="AI33" i="3"/>
  <c r="AF33" i="3"/>
  <c r="AB33" i="3"/>
  <c r="Y33" i="3"/>
  <c r="U33" i="3"/>
  <c r="R33" i="3"/>
  <c r="N33" i="3"/>
  <c r="K33" i="3"/>
  <c r="F33" i="3"/>
  <c r="E33" i="3"/>
  <c r="D33" i="3"/>
  <c r="C33" i="3"/>
  <c r="B33" i="3"/>
  <c r="A33" i="3"/>
  <c r="AM32" i="3"/>
  <c r="AI32" i="3"/>
  <c r="AF32" i="3"/>
  <c r="AB32" i="3"/>
  <c r="Y32" i="3"/>
  <c r="U32" i="3"/>
  <c r="R32" i="3"/>
  <c r="N32" i="3"/>
  <c r="K32" i="3"/>
  <c r="F32" i="3"/>
  <c r="E32" i="3"/>
  <c r="D32" i="3"/>
  <c r="C32" i="3"/>
  <c r="B32" i="3"/>
  <c r="A32" i="3"/>
  <c r="AM31" i="3"/>
  <c r="AI31" i="3"/>
  <c r="AF31" i="3"/>
  <c r="AB31" i="3"/>
  <c r="Y31" i="3"/>
  <c r="U31" i="3"/>
  <c r="R31" i="3"/>
  <c r="N31" i="3"/>
  <c r="K31" i="3"/>
  <c r="F31" i="3"/>
  <c r="E31" i="3"/>
  <c r="D31" i="3"/>
  <c r="C31" i="3"/>
  <c r="B31" i="3"/>
  <c r="A31" i="3"/>
  <c r="AM30" i="3"/>
  <c r="AI30" i="3"/>
  <c r="AF30" i="3"/>
  <c r="AB30" i="3"/>
  <c r="Y30" i="3"/>
  <c r="U30" i="3"/>
  <c r="R30" i="3"/>
  <c r="N30" i="3"/>
  <c r="K30" i="3"/>
  <c r="F30" i="3"/>
  <c r="E30" i="3"/>
  <c r="D30" i="3"/>
  <c r="C30" i="3"/>
  <c r="B30" i="3"/>
  <c r="A30" i="3"/>
  <c r="AM29" i="3"/>
  <c r="AI29" i="3"/>
  <c r="AF29" i="3"/>
  <c r="AB29" i="3"/>
  <c r="Y29" i="3"/>
  <c r="U29" i="3"/>
  <c r="R29" i="3"/>
  <c r="N29" i="3"/>
  <c r="K29" i="3"/>
  <c r="F29" i="3"/>
  <c r="E29" i="3"/>
  <c r="D29" i="3"/>
  <c r="C29" i="3"/>
  <c r="B29" i="3"/>
  <c r="A29" i="3"/>
  <c r="AM28" i="3"/>
  <c r="AI28" i="3"/>
  <c r="AF28" i="3"/>
  <c r="AB28" i="3"/>
  <c r="Y28" i="3"/>
  <c r="U28" i="3"/>
  <c r="R28" i="3"/>
  <c r="N28" i="3"/>
  <c r="K28" i="3"/>
  <c r="F28" i="3"/>
  <c r="E28" i="3"/>
  <c r="D28" i="3"/>
  <c r="C28" i="3"/>
  <c r="B28" i="3"/>
  <c r="A28" i="3"/>
  <c r="AM27" i="3"/>
  <c r="AI27" i="3"/>
  <c r="AF27" i="3"/>
  <c r="AB27" i="3"/>
  <c r="Y27" i="3"/>
  <c r="U27" i="3"/>
  <c r="R27" i="3"/>
  <c r="N27" i="3"/>
  <c r="K27" i="3"/>
  <c r="F27" i="3"/>
  <c r="E27" i="3"/>
  <c r="D27" i="3"/>
  <c r="C27" i="3"/>
  <c r="B27" i="3"/>
  <c r="A27" i="3"/>
  <c r="AM26" i="3"/>
  <c r="AI26" i="3"/>
  <c r="AF26" i="3"/>
  <c r="AB26" i="3"/>
  <c r="Y26" i="3"/>
  <c r="U26" i="3"/>
  <c r="R26" i="3"/>
  <c r="N26" i="3"/>
  <c r="K26" i="3"/>
  <c r="F26" i="3"/>
  <c r="E26" i="3"/>
  <c r="D26" i="3"/>
  <c r="C26" i="3"/>
  <c r="B26" i="3"/>
  <c r="A26" i="3"/>
  <c r="AM25" i="3"/>
  <c r="AI25" i="3"/>
  <c r="AF25" i="3"/>
  <c r="AB25" i="3"/>
  <c r="Y25" i="3"/>
  <c r="U25" i="3"/>
  <c r="R25" i="3"/>
  <c r="N25" i="3"/>
  <c r="K25" i="3"/>
  <c r="F25" i="3"/>
  <c r="E25" i="3"/>
  <c r="D25" i="3"/>
  <c r="C25" i="3"/>
  <c r="B25" i="3"/>
  <c r="A25" i="3"/>
  <c r="AM24" i="3"/>
  <c r="AI24" i="3"/>
  <c r="AF24" i="3"/>
  <c r="AB24" i="3"/>
  <c r="Y24" i="3"/>
  <c r="U24" i="3"/>
  <c r="R24" i="3"/>
  <c r="N24" i="3"/>
  <c r="K24" i="3"/>
  <c r="F24" i="3"/>
  <c r="E24" i="3"/>
  <c r="D24" i="3"/>
  <c r="C24" i="3"/>
  <c r="B24" i="3"/>
  <c r="A24" i="3"/>
  <c r="AM23" i="3"/>
  <c r="AI23" i="3"/>
  <c r="AF23" i="3"/>
  <c r="AB23" i="3"/>
  <c r="Y23" i="3"/>
  <c r="U23" i="3"/>
  <c r="R23" i="3"/>
  <c r="N23" i="3"/>
  <c r="K23" i="3"/>
  <c r="F23" i="3"/>
  <c r="E23" i="3"/>
  <c r="D23" i="3"/>
  <c r="C23" i="3"/>
  <c r="B23" i="3"/>
  <c r="A23" i="3"/>
  <c r="AM22" i="3"/>
  <c r="AI22" i="3"/>
  <c r="AF22" i="3"/>
  <c r="AB22" i="3"/>
  <c r="Y22" i="3"/>
  <c r="U22" i="3"/>
  <c r="R22" i="3"/>
  <c r="N22" i="3"/>
  <c r="K22" i="3"/>
  <c r="F22" i="3"/>
  <c r="E22" i="3"/>
  <c r="D22" i="3"/>
  <c r="C22" i="3"/>
  <c r="B22" i="3"/>
  <c r="A22" i="3"/>
  <c r="AM21" i="3"/>
  <c r="AI21" i="3"/>
  <c r="AF21" i="3"/>
  <c r="AB21" i="3"/>
  <c r="Y21" i="3"/>
  <c r="U21" i="3"/>
  <c r="R21" i="3"/>
  <c r="N21" i="3"/>
  <c r="K21" i="3"/>
  <c r="F21" i="3"/>
  <c r="E21" i="3"/>
  <c r="D21" i="3"/>
  <c r="C21" i="3"/>
  <c r="B21" i="3"/>
  <c r="A21" i="3"/>
  <c r="AM20" i="3"/>
  <c r="AI20" i="3"/>
  <c r="AF20" i="3"/>
  <c r="AB20" i="3"/>
  <c r="Y20" i="3"/>
  <c r="U20" i="3"/>
  <c r="R20" i="3"/>
  <c r="N20" i="3"/>
  <c r="K20" i="3"/>
  <c r="F20" i="3"/>
  <c r="E20" i="3"/>
  <c r="D20" i="3"/>
  <c r="C20" i="3"/>
  <c r="B20" i="3"/>
  <c r="A20" i="3"/>
  <c r="AM19" i="3"/>
  <c r="AI19" i="3"/>
  <c r="AF19" i="3"/>
  <c r="AB19" i="3"/>
  <c r="Y19" i="3"/>
  <c r="U19" i="3"/>
  <c r="R19" i="3"/>
  <c r="N19" i="3"/>
  <c r="K19" i="3"/>
  <c r="F19" i="3"/>
  <c r="E19" i="3"/>
  <c r="D19" i="3"/>
  <c r="C19" i="3"/>
  <c r="B19" i="3"/>
  <c r="A19" i="3"/>
  <c r="AM18" i="3"/>
  <c r="AI18" i="3"/>
  <c r="AF18" i="3"/>
  <c r="AB18" i="3"/>
  <c r="Y18" i="3"/>
  <c r="U18" i="3"/>
  <c r="R18" i="3"/>
  <c r="N18" i="3"/>
  <c r="K18" i="3"/>
  <c r="F18" i="3"/>
  <c r="E18" i="3"/>
  <c r="D18" i="3"/>
  <c r="C18" i="3"/>
  <c r="B18" i="3"/>
  <c r="A18" i="3"/>
  <c r="AM17" i="3"/>
  <c r="AI17" i="3"/>
  <c r="AF17" i="3"/>
  <c r="AB17" i="3"/>
  <c r="Y17" i="3"/>
  <c r="U17" i="3"/>
  <c r="R17" i="3"/>
  <c r="N17" i="3"/>
  <c r="K17" i="3"/>
  <c r="F17" i="3"/>
  <c r="E17" i="3"/>
  <c r="D17" i="3"/>
  <c r="C17" i="3"/>
  <c r="B17" i="3"/>
  <c r="A17" i="3"/>
  <c r="AM16" i="3"/>
  <c r="AI16" i="3"/>
  <c r="AF16" i="3"/>
  <c r="AB16" i="3"/>
  <c r="Y16" i="3"/>
  <c r="U16" i="3"/>
  <c r="R16" i="3"/>
  <c r="N16" i="3"/>
  <c r="K16" i="3"/>
  <c r="F16" i="3"/>
  <c r="E16" i="3"/>
  <c r="D16" i="3"/>
  <c r="C16" i="3"/>
  <c r="B16" i="3"/>
  <c r="A16" i="3"/>
  <c r="AM15" i="3"/>
  <c r="AI15" i="3"/>
  <c r="AF15" i="3"/>
  <c r="AB15" i="3"/>
  <c r="Y15" i="3"/>
  <c r="U15" i="3"/>
  <c r="R15" i="3"/>
  <c r="N15" i="3"/>
  <c r="K15" i="3"/>
  <c r="F15" i="3"/>
  <c r="E15" i="3"/>
  <c r="D15" i="3"/>
  <c r="C15" i="3"/>
  <c r="B15" i="3"/>
  <c r="A15" i="3"/>
  <c r="AM14" i="3"/>
  <c r="AI14" i="3"/>
  <c r="AF14" i="3"/>
  <c r="AB14" i="3"/>
  <c r="Y14" i="3"/>
  <c r="U14" i="3"/>
  <c r="R14" i="3"/>
  <c r="N14" i="3"/>
  <c r="K14" i="3"/>
  <c r="F14" i="3"/>
  <c r="E14" i="3"/>
  <c r="D14" i="3"/>
  <c r="C14" i="3"/>
  <c r="B14" i="3"/>
  <c r="A14" i="3"/>
  <c r="AM13" i="3"/>
  <c r="AI13" i="3"/>
  <c r="AF13" i="3"/>
  <c r="AB13" i="3"/>
  <c r="Y13" i="3"/>
  <c r="U13" i="3"/>
  <c r="R13" i="3"/>
  <c r="N13" i="3"/>
  <c r="K13" i="3"/>
  <c r="F13" i="3"/>
  <c r="E13" i="3"/>
  <c r="D13" i="3"/>
  <c r="C13" i="3"/>
  <c r="B13" i="3"/>
  <c r="A13" i="3"/>
  <c r="AM12" i="3"/>
  <c r="AI12" i="3"/>
  <c r="AF12" i="3"/>
  <c r="AB12" i="3"/>
  <c r="Y12" i="3"/>
  <c r="U12" i="3"/>
  <c r="R12" i="3"/>
  <c r="N12" i="3"/>
  <c r="K12" i="3"/>
  <c r="F12" i="3"/>
  <c r="E12" i="3"/>
  <c r="D12" i="3"/>
  <c r="C12" i="3"/>
  <c r="B12" i="3"/>
  <c r="A12" i="3"/>
  <c r="AM11" i="3"/>
  <c r="AI11" i="3"/>
  <c r="AF11" i="3"/>
  <c r="AB11" i="3"/>
  <c r="Y11" i="3"/>
  <c r="U11" i="3"/>
  <c r="R11" i="3"/>
  <c r="N11" i="3"/>
  <c r="K11" i="3"/>
  <c r="F11" i="3"/>
  <c r="E11" i="3"/>
  <c r="D11" i="3"/>
  <c r="C11" i="3"/>
  <c r="B11" i="3"/>
  <c r="A11" i="3"/>
  <c r="AM10" i="3"/>
  <c r="AI10" i="3"/>
  <c r="AF10" i="3"/>
  <c r="AB10" i="3"/>
  <c r="Y10" i="3"/>
  <c r="U10" i="3"/>
  <c r="R10" i="3"/>
  <c r="N10" i="3"/>
  <c r="K10" i="3"/>
  <c r="F10" i="3"/>
  <c r="E10" i="3"/>
  <c r="D10" i="3"/>
  <c r="C10" i="3"/>
  <c r="B10" i="3"/>
  <c r="A10" i="3"/>
  <c r="AM9" i="3"/>
  <c r="AI9" i="3"/>
  <c r="AF9" i="3"/>
  <c r="AB9" i="3"/>
  <c r="Y9" i="3"/>
  <c r="U9" i="3"/>
  <c r="R9" i="3"/>
  <c r="N9" i="3"/>
  <c r="K9" i="3"/>
  <c r="F9" i="3"/>
  <c r="E9" i="3"/>
  <c r="D9" i="3"/>
  <c r="C9" i="3"/>
  <c r="B9" i="3"/>
  <c r="A9" i="3"/>
  <c r="AM8" i="3"/>
  <c r="AI8" i="3"/>
  <c r="AF8" i="3"/>
  <c r="AB8" i="3"/>
  <c r="Y8" i="3"/>
  <c r="U8" i="3"/>
  <c r="R8" i="3"/>
  <c r="N8" i="3"/>
  <c r="K8" i="3"/>
  <c r="F8" i="3"/>
  <c r="E8" i="3"/>
  <c r="D8" i="3"/>
  <c r="C8" i="3"/>
  <c r="B8" i="3"/>
  <c r="A8" i="3"/>
  <c r="AM7" i="3"/>
  <c r="AI7" i="3"/>
  <c r="AF7" i="3"/>
  <c r="AB7" i="3"/>
  <c r="Y7" i="3"/>
  <c r="U7" i="3"/>
  <c r="R7" i="3"/>
  <c r="N7" i="3"/>
  <c r="K7" i="3"/>
  <c r="F7" i="3"/>
  <c r="E7" i="3"/>
  <c r="D7" i="3"/>
  <c r="C7" i="3"/>
  <c r="B7" i="3"/>
  <c r="A7" i="3"/>
  <c r="A8" i="4"/>
  <c r="A12" i="4"/>
  <c r="A16" i="4"/>
  <c r="A20" i="4"/>
  <c r="A24" i="4"/>
  <c r="A28" i="4"/>
  <c r="A32" i="4"/>
  <c r="A36" i="4"/>
  <c r="A40" i="4"/>
  <c r="A44" i="4"/>
  <c r="A48" i="4"/>
  <c r="A52" i="4"/>
  <c r="A56" i="4"/>
  <c r="A60" i="4"/>
  <c r="A68" i="4"/>
  <c r="A72" i="4"/>
  <c r="A80" i="4"/>
  <c r="A88" i="4"/>
  <c r="A96" i="4"/>
  <c r="A104" i="4"/>
  <c r="A112" i="4"/>
  <c r="A120" i="4"/>
  <c r="A128" i="4"/>
  <c r="A136" i="4"/>
  <c r="A144" i="4"/>
  <c r="A152" i="4"/>
  <c r="A160" i="4"/>
  <c r="A168" i="4"/>
  <c r="A176" i="4"/>
  <c r="A179" i="4"/>
  <c r="A184" i="4"/>
  <c r="A194" i="4"/>
  <c r="A195" i="4"/>
  <c r="A200" i="4"/>
  <c r="A206" i="4"/>
  <c r="A207" i="4"/>
  <c r="A214" i="4"/>
  <c r="A215" i="4"/>
  <c r="A222" i="4"/>
  <c r="A223" i="4"/>
  <c r="A230" i="4"/>
  <c r="A231" i="4"/>
  <c r="A238" i="4"/>
  <c r="A239" i="4"/>
  <c r="A246" i="4"/>
  <c r="A247" i="4"/>
  <c r="A254" i="4"/>
  <c r="A255" i="4"/>
  <c r="A262" i="4"/>
  <c r="A263" i="4"/>
  <c r="A270" i="4"/>
  <c r="A271" i="4"/>
  <c r="A278" i="4"/>
  <c r="A279" i="4"/>
  <c r="A290" i="4"/>
  <c r="A302" i="4"/>
  <c r="A310" i="4"/>
  <c r="A318" i="4"/>
  <c r="A326" i="4"/>
  <c r="A190" i="4"/>
  <c r="A191" i="4"/>
  <c r="A298" i="4"/>
  <c r="A186" i="4"/>
  <c r="A187" i="4"/>
  <c r="A202" i="4"/>
  <c r="A210" i="4"/>
  <c r="A218" i="4"/>
  <c r="A226" i="4"/>
  <c r="A234" i="4"/>
  <c r="A242" i="4"/>
  <c r="A250" i="4"/>
  <c r="A258" i="4"/>
  <c r="A266" i="4"/>
  <c r="A274" i="4"/>
  <c r="A287" i="4"/>
  <c r="A306" i="4"/>
  <c r="A314" i="4"/>
  <c r="A322" i="4"/>
  <c r="A182" i="4"/>
  <c r="A183" i="4"/>
  <c r="A188" i="4"/>
  <c r="A198" i="4"/>
  <c r="A199" i="4"/>
  <c r="A283" i="4"/>
  <c r="A294" i="4"/>
  <c r="A341" i="4"/>
  <c r="A345" i="4"/>
  <c r="A360" i="4"/>
  <c r="A365" i="4"/>
  <c r="A376" i="4"/>
  <c r="A381" i="4"/>
  <c r="A392" i="4"/>
  <c r="A334" i="4"/>
  <c r="A338" i="4"/>
  <c r="A342" i="4"/>
  <c r="A346" i="4"/>
  <c r="A350" i="4"/>
  <c r="A356" i="4"/>
  <c r="A361" i="4"/>
  <c r="A372" i="4"/>
  <c r="A377" i="4"/>
  <c r="A388" i="4"/>
  <c r="A393" i="4"/>
  <c r="A400" i="4"/>
  <c r="A401" i="4"/>
  <c r="A409" i="4"/>
  <c r="A357" i="4"/>
  <c r="A425" i="4"/>
  <c r="A535" i="4"/>
  <c r="A543" i="4"/>
  <c r="A551" i="4"/>
  <c r="A420" i="4"/>
  <c r="A445" i="4"/>
  <c r="A461" i="4"/>
  <c r="A477" i="4"/>
  <c r="A493" i="4"/>
  <c r="A555" i="4"/>
  <c r="A572" i="4"/>
  <c r="A588" i="4"/>
  <c r="A604" i="4"/>
  <c r="A560" i="4"/>
  <c r="A620" i="4"/>
  <c r="A640" i="4"/>
</calcChain>
</file>

<file path=xl/sharedStrings.xml><?xml version="1.0" encoding="utf-8"?>
<sst xmlns="http://schemas.openxmlformats.org/spreadsheetml/2006/main" count="4308" uniqueCount="790">
  <si>
    <t>Fonte dos Dados Brutos:</t>
  </si>
  <si>
    <r>
      <t xml:space="preserve">MINISTÉRIO DO TRABALHO E EMPREGO  </t>
    </r>
    <r>
      <rPr>
        <i/>
        <sz val="10"/>
        <color indexed="8"/>
        <rFont val="Times New Roman"/>
        <family val="1"/>
      </rPr>
      <t>RAIS - Relação Anual de Informações Sociais(2014)</t>
    </r>
  </si>
  <si>
    <t>Disponível em:</t>
  </si>
  <si>
    <t>http://bi.mte.gov.br/bgcaged/login.php</t>
  </si>
  <si>
    <t>Acesso em: 29/04/2016</t>
  </si>
  <si>
    <t>ATIVIDADES URBANAS</t>
  </si>
  <si>
    <t>Atividade</t>
  </si>
  <si>
    <t>Extração de carvão mineral</t>
  </si>
  <si>
    <t>Extração de petróleo e gás natural</t>
  </si>
  <si>
    <t>Extração de minério de ferro</t>
  </si>
  <si>
    <t>Extração de minério de alumínio</t>
  </si>
  <si>
    <t>Extração de minério de estanho</t>
  </si>
  <si>
    <t>Extração de minério de manganês</t>
  </si>
  <si>
    <t>Extração de minério de metais preciosos</t>
  </si>
  <si>
    <t>Extração de minerais radioativos</t>
  </si>
  <si>
    <t>Extração de minerais metálicos não-ferrosos não especificados anteriormente</t>
  </si>
  <si>
    <t>Extração de pedra, areia e argila</t>
  </si>
  <si>
    <t>Extração de minerais para fabricação de adubos, fertilizantes e outros produtos químicos</t>
  </si>
  <si>
    <t>Extração e refino de sal marinho e sal-gema</t>
  </si>
  <si>
    <t>Extração de gemas (pedras preciosas e semipreciosas)</t>
  </si>
  <si>
    <t>Extração de minerais não-metálicos não especificados anteriormente</t>
  </si>
  <si>
    <t>Atividades de apoio à extração de petróleo e gás natural</t>
  </si>
  <si>
    <t>Atividades de apoio à extração de minerais, exceto petróleo e gás natural</t>
  </si>
  <si>
    <t>Abate de reses, exceto suínos</t>
  </si>
  <si>
    <t>Abate de suínos, aves e outros pequenos animais</t>
  </si>
  <si>
    <t>Fabricação de produtos de carne</t>
  </si>
  <si>
    <t>Preservação do pescado e fabricação de produtos do pescado</t>
  </si>
  <si>
    <t>Fabricação de conservas de frutas</t>
  </si>
  <si>
    <t>Fabricação de conservas de legumes e outros vegetais</t>
  </si>
  <si>
    <t>Fabricação de sucos de frutas, hortaliças e legumes</t>
  </si>
  <si>
    <t>Fabricação de óleos vegetais em bruto, exceto óleo de milho</t>
  </si>
  <si>
    <t>Fabricação de óleos vegetais refinados, exceto óleo de milho</t>
  </si>
  <si>
    <t>Fabricação de margarina e outras gorduras vegetais e de óleos não-comestíveis de animais</t>
  </si>
  <si>
    <t>Preparação do leite</t>
  </si>
  <si>
    <t>Fabricação de laticínios</t>
  </si>
  <si>
    <t>Fabricação de sorvetes e outros gelados comestíveis</t>
  </si>
  <si>
    <t>Beneficiamento de arroz e fabricação de produtos do arroz</t>
  </si>
  <si>
    <t>Moagem de trigo e fabricação de derivados</t>
  </si>
  <si>
    <t>Fabricação de farinha de mandioca e derivados</t>
  </si>
  <si>
    <t>Fabricação de farinha de milho e derivados, exceto óleos de milho</t>
  </si>
  <si>
    <t>Fabricação de amidos e féculas de vegetais e de óleos de milho</t>
  </si>
  <si>
    <t>Fabricação de alimentos para animais</t>
  </si>
  <si>
    <t>Moagem e fabricação de produtos de origem vegetal não especificados anteriormente</t>
  </si>
  <si>
    <t>Fabricação de açúcar em bruto</t>
  </si>
  <si>
    <t>Fabricação de açúcar refinado</t>
  </si>
  <si>
    <t>Torrefação e moagem de café</t>
  </si>
  <si>
    <t>Fabricação de produtos à base de café</t>
  </si>
  <si>
    <t>Fabricação de produtos de panificação</t>
  </si>
  <si>
    <t>Fabricação de biscoitos e bolachas</t>
  </si>
  <si>
    <t>Fabricação de produtos derivados do cacau, de chocolates e confeitos</t>
  </si>
  <si>
    <t>Fabricação de massas alimentícias</t>
  </si>
  <si>
    <t>Fabricação de especiarias, molhos, temperos e condimentos</t>
  </si>
  <si>
    <t>Fabricação de alimentos e pratos prontos</t>
  </si>
  <si>
    <t>Fabricação de produtos alimentícios não especificados anteriormente</t>
  </si>
  <si>
    <t>Fabricação de aguardentes e outras bebidas destiladas</t>
  </si>
  <si>
    <t>Fabricação de vinho</t>
  </si>
  <si>
    <t>Fabricação de malte, cervejas e chopes</t>
  </si>
  <si>
    <t>Fabricação de águas envasadas</t>
  </si>
  <si>
    <t>Fabricação de refrigerantes e de outras bebidas não-alcoólicas</t>
  </si>
  <si>
    <t>Processamento industrial do fumo</t>
  </si>
  <si>
    <t>Fabricação de produtos do fumo</t>
  </si>
  <si>
    <t>Preparação e fiação de fibras de algodão</t>
  </si>
  <si>
    <t>Preparação e fiação de fibras têxteis naturais, exceto algodão</t>
  </si>
  <si>
    <t>Fiação de fibras artificiais e sintéticas</t>
  </si>
  <si>
    <t>Fabricação de linhas para costurar e bordar</t>
  </si>
  <si>
    <t>Tecelagem de fios de algodão</t>
  </si>
  <si>
    <t>Tecelagem de fios de fibras têxteis naturais, exceto algodão</t>
  </si>
  <si>
    <t>Tecelagem de fios de fibras artificiais e sintéticas</t>
  </si>
  <si>
    <t>Fabricação de tecidos de malha</t>
  </si>
  <si>
    <t>Acabamentos em fios, tecidos e artefatos têxteis</t>
  </si>
  <si>
    <t>Fabricação de artefatos têxteis para uso doméstico</t>
  </si>
  <si>
    <t>Fabricação de artefatos de tapeçaria</t>
  </si>
  <si>
    <t>Fabricação de artefatos de cordoaria</t>
  </si>
  <si>
    <t>Fabricação de tecidos especiais, inclusive artefatos</t>
  </si>
  <si>
    <t>Fabricação de outros produtos têxteis não especificados anteriormente</t>
  </si>
  <si>
    <t>Confecção de roupas íntimas</t>
  </si>
  <si>
    <t>Confecção de peças do vestuário, exceto roupas íntimas</t>
  </si>
  <si>
    <t>Confecção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</si>
  <si>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</si>
  <si>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</si>
  <si>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</si>
  <si>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</si>
  <si>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</si>
  <si>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</si>
  <si>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</si>
  <si>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Fabricação de tênis de qualquer material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</si>
  <si>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</si>
  <si>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</si>
  <si>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</si>
  <si>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Desdobramento de madeira</t>
  </si>
  <si>
    <t>Fabricação de madeira laminada e de chapas de madeira compensada, prensada e aglomerada</t>
  </si>
  <si>
    <t>Fabricação de estruturas de madeira e de artigos de carpintaria para construção</t>
  </si>
  <si>
    <t>Fabricação de artefatos de tanoaria e de embalagens de madeira</t>
  </si>
  <si>
    <t>Fabricação de artefatos de madeira, palha, cortiça, vime e material trançado não especificados anteriormente, exceto móveis</t>
  </si>
  <si>
    <t>Fabricação de celulose e outras pastas para a fabricação de papel</t>
  </si>
  <si>
    <t>Fabricação de papel</t>
  </si>
  <si>
    <t>Fabricação de cartolina e papel-cartão</t>
  </si>
  <si>
    <t>Fabricação de embalagens de papel</t>
  </si>
  <si>
    <t>Fabricação de embalagens de cartolina e papel-cartão</t>
  </si>
  <si>
    <t>Fabricação de chapas e de embalagens de papelão ondulado</t>
  </si>
  <si>
    <t>Fabricação de produtos de papel, cartolina, papel-cartão e papelão ondulado para uso comercial e de escritório</t>
  </si>
  <si>
    <t>Fabricação de produtos de papel para usos doméstico e higiênico-sanitário</t>
  </si>
  <si>
    <t>Fabricação de produtos de pastas celulósicas, papel, cartolina, papel-cartão e papelão ondulado não especificados anteriormente</t>
  </si>
  <si>
    <t>Impressão de jornais, livros, revistas e outras publicações periódicas</t>
  </si>
  <si>
    <t>Impressão de material de segurança</t>
  </si>
  <si>
    <t>Impressão de materiais para outros usos</t>
  </si>
  <si>
    <t>Serviços de pré-impressão</t>
  </si>
  <si>
    <t>Serviços de acabamentos gráficos</t>
  </si>
  <si>
    <t>Reprodução de materiais gravados em qualquer suporte</t>
  </si>
  <si>
    <t>Coquerias</t>
  </si>
  <si>
    <t>Fabricação de produtos do refino de petróleo</t>
  </si>
  <si>
    <t>Fabricação de produtos derivados do petróleo, exceto produtos do refino</t>
  </si>
  <si>
    <t>Fabricação de álcool</t>
  </si>
  <si>
    <t>Fabricação de biocombustíveis, exceto álcool</t>
  </si>
  <si>
    <t>Fabricação de cloro e álcalis</t>
  </si>
  <si>
    <t>Fabricação de intermediários para fertilizantes</t>
  </si>
  <si>
    <t>Fabricação de adubos e fertilizantes</t>
  </si>
  <si>
    <t>Fabricação de gases industriais</t>
  </si>
  <si>
    <t>Fabricação de produtos químicos inorgânicos não especificados anteriormente</t>
  </si>
  <si>
    <t>Fabricação de produtos petroquímicos básicos</t>
  </si>
  <si>
    <t>Fabricação de intermediários para plastificantes, resinas e fibras</t>
  </si>
  <si>
    <t>Fabricação de produtos químicos orgânicos não especificados anteriormente</t>
  </si>
  <si>
    <t>Fabricação de resinas termoplásticas</t>
  </si>
  <si>
    <t>Fabricação de resinas termofixas</t>
  </si>
  <si>
    <t>Fabricação de elastômeros</t>
  </si>
  <si>
    <t>Fabricação de fibras artificiais e sintéticas</t>
  </si>
  <si>
    <t>Fabricação de defensivos agrícolas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</si>
  <si>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</si>
  <si>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</si>
  <si>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</si>
  <si>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</si>
  <si>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tintas, vernizes, esmaltes e lacas</t>
  </si>
  <si>
    <t>Fabricação de tintas de impressão</t>
  </si>
  <si>
    <t>Fabricação de impermeabilizantes, solventes e produtos afins</t>
  </si>
  <si>
    <t>Fabricação de adesivos e selantes</t>
  </si>
  <si>
    <t>Fabricação de explosivos</t>
  </si>
  <si>
    <t>Fabricação de aditivos de uso industrial</t>
  </si>
  <si>
    <t>Fabricação de catalisadores</t>
  </si>
  <si>
    <t>Fabricação de produtos químicos não especificados anteriormente</t>
  </si>
  <si>
    <t>Fabricação de produtos farmoquímicos</t>
  </si>
  <si>
    <t>Fabricação de medicamentos para uso humano</t>
  </si>
  <si>
    <t>Fabricação de medicamentos para uso veterinário</t>
  </si>
  <si>
    <t>Fabricação de preparações farmacêuticas</t>
  </si>
  <si>
    <t>Fabricação de pneumáticos e de câmaras-de-ar</t>
  </si>
  <si>
    <t>Reforma de pneumáticos usados</t>
  </si>
  <si>
    <t>Fabricação de artefatos de borracha não especificados anteriormente</t>
  </si>
  <si>
    <t>Fabricação de laminados planos e tubulares de material plástico</t>
  </si>
  <si>
    <t>Fabricação de embalagens de material plástico</t>
  </si>
  <si>
    <t>Fabricação de tubos e acessórios de material plástico para uso na construção</t>
  </si>
  <si>
    <t>Fabricação de artefatos de material plástico não especificados anteriormente</t>
  </si>
  <si>
    <t>Fabricação de vidro plano e de segurança</t>
  </si>
  <si>
    <t>Fabricação de embalagens de vidro</t>
  </si>
  <si>
    <t>Fabricação de artigos de vidro</t>
  </si>
  <si>
    <t>Fabricação de cimento</t>
  </si>
  <si>
    <t>Fabricação de artefatos de concreto, cimento, fibrocimento, gesso e materiais semelhantes</t>
  </si>
  <si>
    <t>Fabricação de produtos cerâmicos refratários</t>
  </si>
  <si>
    <t>Fabricação de produtos cerâmicos não-refratários para uso estrutural na construção</t>
  </si>
  <si>
    <t>Fabricação de produtos cerâmicos não-refratários não especificados anteriormente</t>
  </si>
  <si>
    <t>Aparelhamento e outros trabalhos em pedras</t>
  </si>
  <si>
    <t>Fabricação de cal e gesso</t>
  </si>
  <si>
    <t>Fabricação de produtos de minerais não-metálicos não especificados anteriormente</t>
  </si>
  <si>
    <t>Produção de ferro-gusa</t>
  </si>
  <si>
    <t>Produção de ferroligas</t>
  </si>
  <si>
    <t>Produção de semi-acabados de aço</t>
  </si>
  <si>
    <t>Produção de laminados planos de aço</t>
  </si>
  <si>
    <t>Produção de laminados longos de aço</t>
  </si>
  <si>
    <t>Produção de relaminados, trefilados e perfilados de aço</t>
  </si>
  <si>
    <t>Produção de tubos de aço com costura</t>
  </si>
  <si>
    <t>Produção de outros tubos de ferro e aço</t>
  </si>
  <si>
    <t>Metalurgia do alumínio e suas ligas</t>
  </si>
  <si>
    <t>Metalurgia dos metais preciosos</t>
  </si>
  <si>
    <t>Metalurgia do cobre</t>
  </si>
  <si>
    <t>Metalurgia dos metais não-ferrosos e suas ligas não especificados anteriormente</t>
  </si>
  <si>
    <t>Fundição de ferro e aço</t>
  </si>
  <si>
    <t>Fundição de metais não-ferrosos e suas ligas</t>
  </si>
  <si>
    <t>Fabricação de estruturas metálicas</t>
  </si>
  <si>
    <t>Fabricação de esquadrias de metal</t>
  </si>
  <si>
    <t>Fabricação de obras de caldeiraria pesada</t>
  </si>
  <si>
    <t>Fabricação de tanques, reservatórios metálicos e caldeiras para aquecimento central</t>
  </si>
  <si>
    <t>Fabricação de caldeiras geradoras de vapor, exceto para aquecimento central e para veículos</t>
  </si>
  <si>
    <t>Produção de forjados de aço e de metais não-ferrosos e suas ligas</t>
  </si>
  <si>
    <t>Produção de artefatos estampados de metal; metalurgia do pó</t>
  </si>
  <si>
    <t>Serviços de usinagem, solda,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</si>
  <si>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</si>
  <si>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</si>
  <si>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</si>
  <si>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equipamento bélico pesado, armas e munições</t>
  </si>
  <si>
    <t>Fabricação de embalagens metálicas</t>
  </si>
  <si>
    <t>Fabricação de produtos de trefilados de metal</t>
  </si>
  <si>
    <t>Fabricação de artigos de metal para uso doméstico e pessoal</t>
  </si>
  <si>
    <t>Fabricação de produtos de metal não especificados anteriormente</t>
  </si>
  <si>
    <t>Fabricação de componentes eletrônicos</t>
  </si>
  <si>
    <t>Fabricação de equipamentos de informática</t>
  </si>
  <si>
    <t>Fabricação de periféricos para equipamentos de informática</t>
  </si>
  <si>
    <t>Fabricação de equipamentos transmissores de comunicação</t>
  </si>
  <si>
    <t>Fabricação de aparelhos telefônicos e de outros equipamentos de comunicação</t>
  </si>
  <si>
    <t>Fabricação de aparelhos de recepção, reprodução, gravação e amplificação de áudio e vídeo</t>
  </si>
  <si>
    <t>Fabricação de aparelhos e equipamentos de medida, teste e controle</t>
  </si>
  <si>
    <t>Fabricação de cronômetros e relógios</t>
  </si>
  <si>
    <t>Fabricação de aparelhos eletromédicos e eletroterapêuticos e equipamentos de irradiação</t>
  </si>
  <si>
    <t>Fabricação de equipamentos e instrumentos ópticos, fotográficos e cinematográficos</t>
  </si>
  <si>
    <t>Fabricação de mídias virgens, magnéticas e ópticas</t>
  </si>
  <si>
    <t>Fabricação de geradores, transformadores e motores elétricos</t>
  </si>
  <si>
    <t>Fabricação de pilhas, baterias e acumuladores elétricos, exceto para veículos automotores</t>
  </si>
  <si>
    <t>Fabricação de baterias e acumuladores para veículos automotores</t>
  </si>
  <si>
    <t>Fabricação de aparelhos e equipamentos para distribuição e controle de energia elétrica</t>
  </si>
  <si>
    <t>Fabricação de material elétrico para instalações em circuito de consumo</t>
  </si>
  <si>
    <t>Fabricação de fios, cabos e condutores elétricos isolados</t>
  </si>
  <si>
    <t>Fabricação de lâmpadas e outros equipamentos de iluminação</t>
  </si>
  <si>
    <t>Fabricação de fogões, refrigeradores e máquinas de lavar e secar para uso doméstico</t>
  </si>
  <si>
    <t>Fabricação de aparelhos eletrodomésticos não especificados anteriormente</t>
  </si>
  <si>
    <t>Fabricação de equipamentos e aparelhos elétricos não especificados anteriormente</t>
  </si>
  <si>
    <t>Fabricação de motores e turbinas, exceto para aviões e veículos rodoviários</t>
  </si>
  <si>
    <t>Fabricação de equipamentos hidráulicos e pneumáticos, exceto válvulas</t>
  </si>
  <si>
    <t>Fabricação de válvulas, registros e dispositivos semelhantes</t>
  </si>
  <si>
    <t>Fabricação de compressores</t>
  </si>
  <si>
    <t>Fabricação de equipamentos de transmissão para fins industriais</t>
  </si>
  <si>
    <t>Fabricação de aparelhos e equipamentos para instalações térmicas</t>
  </si>
  <si>
    <t>Fabricação de máquinas, equipamentos e aparelhos para transporte e elevação de cargas e pessoas</t>
  </si>
  <si>
    <t>Fabricação de máquinas e aparelhos de refrigeração e ventilação para uso industrial e comercial</t>
  </si>
  <si>
    <t>Fabricação de aparelhos e equipamentos de ar condicionado</t>
  </si>
  <si>
    <t>Fabricação de máquinas e equipamentos para saneamento básico e ambiental</t>
  </si>
  <si>
    <t>Fabricação de máquinas e equipamentos de uso geral não especificados anteriormente</t>
  </si>
  <si>
    <t>Fabricação de tratores agrícolas</t>
  </si>
  <si>
    <t>Fabricação de equipamentos para irrigação agrícola</t>
  </si>
  <si>
    <t>Fabricação de máquinas e equipamentos para a agricultura e pecuária, exceto para irrigação</t>
  </si>
  <si>
    <t>Fabricação de máquinas-ferramenta</t>
  </si>
  <si>
    <t>Fabricação de máquinas e equipamentos para a prospecção e extração de petróleo</t>
  </si>
  <si>
    <t>Fabricação de outras máquinas e equipamentos para uso na extração mineral, exceto na extração de petróleo</t>
  </si>
  <si>
    <t>Fabricação de tratores, exceto agrícolas</t>
  </si>
  <si>
    <t>Fabricação de máquinas e equipamentos para terraplenagem, pavimentação e construção, exceto tratores</t>
  </si>
  <si>
    <t>Fabricação de máquinas para a indústria metalúrgica, exceto máquinas-ferramenta</t>
  </si>
  <si>
    <t>Fabricação de máquinas e equipamentos para as indústrias de alimentos, bebidas e fumo</t>
  </si>
  <si>
    <t>Fabricação de máquinas e equipamentos para a indústria têxtil</t>
  </si>
  <si>
    <t>Fabricação de máquinas e equipamentos para as indústrias do vestuário, do couro e de calçados</t>
  </si>
  <si>
    <t>Fabricação de máquinas e equipamentos para as indústrias de celulose, papel e papelão e artefatos</t>
  </si>
  <si>
    <t>Fabricação de máquinas e equipamentos para a indústria do plástico</t>
  </si>
  <si>
    <t>Fabricação de máquinas e equipamentos para uso industrial específico não especificados anteriormente</t>
  </si>
  <si>
    <t>Fabricação de automóveis, camionetas e utilitários</t>
  </si>
  <si>
    <t>Fabricação de caminhões e ônibus</t>
  </si>
  <si>
    <t>Fabricação de cabines, carrocerias e reboques para veículos automotores</t>
  </si>
  <si>
    <t>Fabricação de peças e acessórios para o sistema motor de veículos automotores</t>
  </si>
  <si>
    <t>Fabricação de peças e acessórios para os sistemas de marcha e transmissão de veículos automotores</t>
  </si>
  <si>
    <t>Fabricação de peças e acessórios para o sistema de freios de veículos automotores</t>
  </si>
  <si>
    <t>Fabricação de peças e acessórios para o sistema de direção e suspensão de veículos automotores</t>
  </si>
  <si>
    <t>Fabricação de material elétrico e eletrônico para veículos automotores, exceto baterias</t>
  </si>
  <si>
    <t>Fabricação de peças e acessórios para veículos automotores não especificados anteriormente</t>
  </si>
  <si>
    <t>Recondicionamento e recuperação de motores para veículos automotores</t>
  </si>
  <si>
    <t>Construção de embarcações e estruturas flutuantes</t>
  </si>
  <si>
    <t>Construção de embarcações para esporte e lazer</t>
  </si>
  <si>
    <t>Fabricação de locomotivas, vagões e outros materiais rodantes</t>
  </si>
  <si>
    <t>Fabricação de peças e acessórios para veículos ferroviários</t>
  </si>
  <si>
    <t>Fabricação de aeronaves</t>
  </si>
  <si>
    <t>Fabricação de turbinas, motores e outros componentes e peças para aeronaves</t>
  </si>
  <si>
    <t>Fabricação de veículos militares de combate</t>
  </si>
  <si>
    <t>Fabricação de motocicletas</t>
  </si>
  <si>
    <t>Fabricação de bicicletas e triciclos não-motorizados</t>
  </si>
  <si>
    <t>Fabricação de equipamentos de transporte não especificados anteriormente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</si>
  <si>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</si>
  <si>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</si>
  <si>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</si>
  <si>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</si>
  <si>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 e fabricação de artefatos de ourivesaria e joalheria</t>
  </si>
  <si>
    <t>Fabricação de bijuterias e artefatos semelhantes</t>
  </si>
  <si>
    <t>Fabricação de instrumentos musicais</t>
  </si>
  <si>
    <t>Fabricação de artefatos para pesca e esporte</t>
  </si>
  <si>
    <t>Fabricação de brinquedos e jogos recreativos</t>
  </si>
  <si>
    <t>Fabricação de instrumentos e materiais para uso médico e odontológico e de artigos ópticos</t>
  </si>
  <si>
    <t>Fabricação de escovas, pincéis e vassouras</t>
  </si>
  <si>
    <t>Fabricação de equipamentos e acessórios para segurança e proteção pessoal e profissional</t>
  </si>
  <si>
    <t>Fabricação de produtos diversos não especificados anteriormente</t>
  </si>
  <si>
    <t>Manutenção e reparação de tanques, reservatórios metálicos e caldeiras, exceto para veículos</t>
  </si>
  <si>
    <t>Manutenção e reparação de equipamentos eletrônicos e ópticos</t>
  </si>
  <si>
    <t>Manutenção e reparação de máquinas e equipamentos elétricos</t>
  </si>
  <si>
    <t>Manutenção e reparação de máquinas e equipamentos da indústria mecânica</t>
  </si>
  <si>
    <t>Manutenção e reparação de veículos ferroviários</t>
  </si>
  <si>
    <t>Manutenção e reparação de aeronaves</t>
  </si>
  <si>
    <t>Manutenção e reparação de embarcações</t>
  </si>
  <si>
    <t>Manutenção e reparação de equipamentos e produtos não especificados anteriormente</t>
  </si>
  <si>
    <t>Instalação de máquinas e equipamentos industriais</t>
  </si>
  <si>
    <t>Instalação de equipamentos não especificados anteriormente</t>
  </si>
  <si>
    <t>Geração de energia elétrica</t>
  </si>
  <si>
    <t>Transmissão de energia elétrica</t>
  </si>
  <si>
    <t>Comércio atacadista de energia elétrica</t>
  </si>
  <si>
    <t>Distribuição de energia elétrica</t>
  </si>
  <si>
    <t>Produção de gás; processamento de gás natural; distribuição de combustíveis gasosos por redes urbanas</t>
  </si>
  <si>
    <t>Produção e distribuição de vapor, água quente e ar condicionado</t>
  </si>
  <si>
    <t>Captação, tratamento e distribuição de água</t>
  </si>
  <si>
    <t>Gestão de redes de esgoto</t>
  </si>
  <si>
    <t>Atividades relacionadas a esgoto, exceto a gestão de redes</t>
  </si>
  <si>
    <t>Coleta de resíduos não-perigosos</t>
  </si>
  <si>
    <t>Coleta de resíduos perigosos</t>
  </si>
  <si>
    <t>Tratamento e disposição de resíduos não-perigosos</t>
  </si>
  <si>
    <t>Tratamento e disposição de resíduos perigosos</t>
  </si>
  <si>
    <t>Recuperação de materiais metálicos</t>
  </si>
  <si>
    <t>Recuperação de materiais plásticos</t>
  </si>
  <si>
    <t>Recuperação de materiais não especificados anteriormente</t>
  </si>
  <si>
    <t>Descontaminação e outros serviços de gestão de resíduos</t>
  </si>
  <si>
    <t>Incorporação de empreendimentos imobiliários</t>
  </si>
  <si>
    <t>Construção de edifícios</t>
  </si>
  <si>
    <t>Construção de rodovias e ferrovias</t>
  </si>
  <si>
    <t>Construção de obras de arte especiais</t>
  </si>
  <si>
    <t>Obras de urbanização - ruas, praças e calçadas</t>
  </si>
  <si>
    <t>Obras para geração e distribuição de energia elétrica e para telecomunicações</t>
  </si>
  <si>
    <t>Construção de redes de abastecimento de água, coleta de esgoto e construções correlatas</t>
  </si>
  <si>
    <t>Construção de redes de transportes por dutos, exceto para água e esgoto</t>
  </si>
  <si>
    <t>Obras portuárias, marítimas e fluviais</t>
  </si>
  <si>
    <t>Montagem de instalações industriais e de estruturas metálicas</t>
  </si>
  <si>
    <t>Obras de engenharia civil não especificadas anteriormente</t>
  </si>
  <si>
    <t>Demolição e preparação de canteiros de obras</t>
  </si>
  <si>
    <t>Perfurações e sondagens</t>
  </si>
  <si>
    <t>Obras de terraplenagem</t>
  </si>
  <si>
    <t>Serviços de preparação do terreno não especificados anteriormente</t>
  </si>
  <si>
    <t>Instalações elétricas</t>
  </si>
  <si>
    <t>Instalações hidráulicas, de sistemas de ventilação e refrigeração</t>
  </si>
  <si>
    <t>Obras de instalações em construções não especificadas anteriormente</t>
  </si>
  <si>
    <t>Obras de acabamento</t>
  </si>
  <si>
    <t>Obras de fundações</t>
  </si>
  <si>
    <t>Serviços especializados para construção não especificados anteriormente</t>
  </si>
  <si>
    <t>Comércio a varejo e por atacado de veículos automotores</t>
  </si>
  <si>
    <t>Representantes comerciais e agentes do comércio de veículos automotores</t>
  </si>
  <si>
    <t>Manutenção e reparação de veículos automotores</t>
  </si>
  <si>
    <t>Comércio de peças e acessórios para veículos automotores</t>
  </si>
  <si>
    <t>Comércio por atacado e a varejo de motocicletas, peças e acessórios</t>
  </si>
  <si>
    <t>Representantes comerciais e agentes do comércio de motocicletas, peças e acessórios</t>
  </si>
  <si>
    <t>Manutenção e reparação de motocicletas</t>
  </si>
  <si>
    <t>Representantes comerciais e agentes do comércio de matérias-primas agrícolas e animais vivos</t>
  </si>
  <si>
    <t>Representantes comerciais e agentes do comércio de combustíveis, minerais, produtos siderúrgicos e químicos</t>
  </si>
  <si>
    <t>Representantes comerciais e agentes do comércio de madeira, material de construção e ferragens</t>
  </si>
  <si>
    <t>Representantes comerciais e agentes do comércio de máquinas, equipamentos, embarcações e aeronaves</t>
  </si>
  <si>
    <t>Representantes comerciais e agentes do comércio de eletrodomésticos, móveis e artigos de uso doméstico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</si>
  <si>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</si>
  <si>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</si>
  <si>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especializado em produtos não especificados anteriormente</t>
  </si>
  <si>
    <t>Representantes comerciais e agentes do comércio de mercadorias em geral não especializado</t>
  </si>
  <si>
    <t>Comércio atacadista de café em grão</t>
  </si>
  <si>
    <t>Comércio atacadista de soja</t>
  </si>
  <si>
    <t>Comércio atacadista de animais vivos, alimentos para animais e matérias-primas agrícolas, exceto café e soja</t>
  </si>
  <si>
    <t>Comércio atacadista de leite e laticínios</t>
  </si>
  <si>
    <t>Comércio atacadista de cereais e leguminosas beneficiados, farinhas, amidos e féculas</t>
  </si>
  <si>
    <t>Comércio atacadista de hortifrutigranjeiros</t>
  </si>
  <si>
    <t>Comércio atacadista de carnes, produtos da carne e pescado</t>
  </si>
  <si>
    <t>Comércio atacadista de bebidas</t>
  </si>
  <si>
    <t>Comércio atacadista de produtos do fumo</t>
  </si>
  <si>
    <t>Comércio atacadista especializado em produtos alimentícios não especificados anteriormente</t>
  </si>
  <si>
    <t>Comércio atacadista de produtos alimentícios em geral</t>
  </si>
  <si>
    <t>Comércio atacadista de tecidos, artefatos de tecidos e de armarinho</t>
  </si>
  <si>
    <t>Comércio atacadista de artigos do vestuário e acessórios</t>
  </si>
  <si>
    <t>Comércio atacadista de calçados e artigos de viagem</t>
  </si>
  <si>
    <t>Comércio atacadista de produtos farmacêuticos para uso humano e veterinário</t>
  </si>
  <si>
    <t>Comércio atacadista de instrumentos e materiais para uso médico, cirúrgico, ortopédico e odontológico</t>
  </si>
  <si>
    <t>Comércio atacadista de cosméticos, produtos de perfumaria e de higiene pessoal</t>
  </si>
  <si>
    <t>Comércio atacadista de artigos de escritório e de papelaria; livros, jornais e outras publicações</t>
  </si>
  <si>
    <t>Comércio atacadista de equipamentos e artigos de uso pessoal e doméstico não especificados anteriormente</t>
  </si>
  <si>
    <t>Comércio atacadista de computadores, periféricos e suprimentos de informática</t>
  </si>
  <si>
    <t>Comércio atacadista de componentes eletrônicos e equipamentos de telefonia e comunicação</t>
  </si>
  <si>
    <t>Comércio atacadista de máquinas, aparelhos e equipamentos para uso agropecuário; partes e peças</t>
  </si>
  <si>
    <t>Comércio atacadista de máquinas, equipamentos para terraplenagem, mineração e construção; partes e peças</t>
  </si>
  <si>
    <t>Comércio atacadista de máquinas e equipamentos para uso industrial; partes e peças</t>
  </si>
  <si>
    <t>Comércio atacadista de máquinas, aparelhos e equipamentos para uso odonto-médico-hospitalar; partes e peças</t>
  </si>
  <si>
    <t>Comércio atacadista de máquinas e equipamentos para uso comercial; partes e peças</t>
  </si>
  <si>
    <t>Comércio atacadista de máquinas, aparelhos e equipamentos não especificados anteriormente; partes e peças</t>
  </si>
  <si>
    <t>Comércio atacadista de madeira e produtos derivados</t>
  </si>
  <si>
    <t>Comércio atacadista de ferragens e ferramentas</t>
  </si>
  <si>
    <t>Comércio atacadista de material elétrico</t>
  </si>
  <si>
    <t>Comércio atacadista de cimento</t>
  </si>
  <si>
    <t>Comércio atacadista especializado de materiais de construção não especificados anteriormente e de materiais de construção em geral</t>
  </si>
  <si>
    <t>Comércio atacadista de combustíveis sólidos, líquidos e gasosos, exceto gás natural e GLP</t>
  </si>
  <si>
    <t>Comércio atacadista de gás liqüefeito de petróleo (GLP)</t>
  </si>
  <si>
    <t>Comércio atacadista de defensivos agrícolas, adubos, fertilizantes e corretivos do solo</t>
  </si>
  <si>
    <t>Comércio atacadista de produtos químicos e petroquímicos, exceto agroquímicos</t>
  </si>
  <si>
    <t>Comércio atacadista de produtos siderúrgicos e metalúrgicos, exceto para construção</t>
  </si>
  <si>
    <t>Comércio atacadista de papel e papelão em bruto e de embalagens</t>
  </si>
  <si>
    <t>Comércio atacadista de resíduos e sucatas</t>
  </si>
  <si>
    <t>Comércio atacadista especializado de outros produtos intermediários não especificados anteriormente</t>
  </si>
  <si>
    <t>Comércio atacadista de mercadorias em geral, com predominância de produtos alimentícios</t>
  </si>
  <si>
    <t>Comércio atacadista de mercadorias em geral, com predominância de insumos agropecuários</t>
  </si>
  <si>
    <t>Comércio atacadista de mercadorias em geral, sem predominância de alimentos ou de insumos agropecuários</t>
  </si>
  <si>
    <t>Comércio varejista de mercadorias em geral, com predominância de produtos alimentícios - hipermercados e supermercados</t>
  </si>
  <si>
    <t>Comércio varejista de mercadorias em geral, com predominância de produtos alimentícios - minimercados, mercearias e armazéns</t>
  </si>
  <si>
    <t>Comércio varejista de mercadorias em geral, sem predominância de produtos alimentícios</t>
  </si>
  <si>
    <t>Comércio varejista de produtos de padaria, laticínio, doces, balas e semelhantes</t>
  </si>
  <si>
    <t>Comércio varejista de carnes e pescados - açougues e peixarias</t>
  </si>
  <si>
    <t>Comércio varejista de bebidas</t>
  </si>
  <si>
    <t>Comércio varejista de hortifrutigranjeiros</t>
  </si>
  <si>
    <t>Comércio varejista de produtos alimentícios em geral ou especializado em produtos alimentícios não especificados anteriormente; produ</t>
  </si>
  <si>
    <t>Comércio varejista de combustíveis para veículos automotores</t>
  </si>
  <si>
    <t>Comércio varejista de lubrificantes</t>
  </si>
  <si>
    <t>Comércio varejista de tintas e materiais para pintura</t>
  </si>
  <si>
    <t>Comércio varejista de material elétrico</t>
  </si>
  <si>
    <t>Comércio varejista de vidros</t>
  </si>
  <si>
    <t>Comércio varejista de ferragens, madeira e materiais de construção</t>
  </si>
  <si>
    <t>Comércio varejista especializado de equipamentos e suprimentos de informática</t>
  </si>
  <si>
    <t>Comércio varejista especializado de equipamentos de telefonia e comunicação</t>
  </si>
  <si>
    <t>Comércio varejista especializado de eletrodomésticos e equipamentos de áudio e vídeo</t>
  </si>
  <si>
    <t>Comércio varejista especializado de móveis, colchoaria e artigos de iluminação</t>
  </si>
  <si>
    <t>Comércio varejista especializado de tecidos 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</si>
  <si>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</si>
  <si>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</t>
  </si>
  <si>
    <t>Comércio varejista de artigos de uso doméstico não especificados anteriormente</t>
  </si>
  <si>
    <t>Comércio varejista de livros, jornais, revistas e papelaria</t>
  </si>
  <si>
    <t>Comércio varejista de discos, CDs, DVDs e fitas</t>
  </si>
  <si>
    <t>Comércio varejista de artigos recreativos e esportivos</t>
  </si>
  <si>
    <t>Comércio varejista de produtos farmacêuticos para uso humano e veterinário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</si>
  <si>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</si>
  <si>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</si>
  <si>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</si>
  <si>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Comércio varejista de artigos do vestuário e acessórios</t>
  </si>
  <si>
    <t>Comércio varejista de calçados e artigos de viagem</t>
  </si>
  <si>
    <t>Comércio varejista de jóias e relógios</t>
  </si>
  <si>
    <t>Comércio varejista de gás liqüefeito de petróleo (GLP)</t>
  </si>
  <si>
    <t>Comércio varejista de artigos usados</t>
  </si>
  <si>
    <t>Comércio varejista de outros produtos novos não especificados anteriormente</t>
  </si>
  <si>
    <t>Comércio ambulante e outros tipos de comércio varejista</t>
  </si>
  <si>
    <t>Transporte ferroviário de carga</t>
  </si>
  <si>
    <t>Transporte metroferroviário de passageiros</t>
  </si>
  <si>
    <t>Transporte rodoviário coletivo de passageiros, com itinerário fixo, municipal e em região metropolitana</t>
  </si>
  <si>
    <t>Transporte rodoviário coletivo de passageiros, com itinerário fixo, intermunicipal, interestadual e internacional</t>
  </si>
  <si>
    <t>Transporte rodoviário de táxi</t>
  </si>
  <si>
    <t>Transporte escolar</t>
  </si>
  <si>
    <t>Transporte rodoviário coletivo de passageiros, sob regime de fretamento, e outros transportes rodoviários não especificados anteriorm</t>
  </si>
  <si>
    <t>Transporte rodoviário de carga</t>
  </si>
  <si>
    <t>Transporte dutoviário</t>
  </si>
  <si>
    <t>Trens turísticos, teleféricos e similares</t>
  </si>
  <si>
    <t>Transporte marítimo de cabotagem</t>
  </si>
  <si>
    <t>Transporte marítimo de longo curso</t>
  </si>
  <si>
    <t>Transporte por navegação interior de carga</t>
  </si>
  <si>
    <t>Transporte por navegação interior de passageiros em linhas regulares</t>
  </si>
  <si>
    <t>Navegação de apoio</t>
  </si>
  <si>
    <t>Transporte por navegação de travessia</t>
  </si>
  <si>
    <t>Transportes aquaviários não especificados anteriormente</t>
  </si>
  <si>
    <t>Transporte aéreo de passageiros regular</t>
  </si>
  <si>
    <t>Transporte aéreo de passageiros não-regular</t>
  </si>
  <si>
    <t>Transporte aéreo de carga</t>
  </si>
  <si>
    <t>Transporte espacial</t>
  </si>
  <si>
    <t>Armazenamento</t>
  </si>
  <si>
    <t>Carga e descarga</t>
  </si>
  <si>
    <t>Concessionárias de rodovias, pontes, túneis e serviços relacionados</t>
  </si>
  <si>
    <t>Terminais rodoviários e ferroviários</t>
  </si>
  <si>
    <t>Estacionamento de veículos</t>
  </si>
  <si>
    <t>Atividades auxiliares dos transportes terrestres não especificadas anteriormente</t>
  </si>
  <si>
    <t>Gestão de portos e terminais</t>
  </si>
  <si>
    <t>Atividades de agenciamento marítimo</t>
  </si>
  <si>
    <t>Atividades auxiliares dos transportes aquaviários não especificadas anteriormente</t>
  </si>
  <si>
    <t>Atividades auxiliares dos transportes aéreos</t>
  </si>
  <si>
    <t>Atividades relacionadas à organização do transporte de carga</t>
  </si>
  <si>
    <t>Atividades de Correio</t>
  </si>
  <si>
    <t>Atividades de malote e de entrega</t>
  </si>
  <si>
    <t>Hotéis e similares</t>
  </si>
  <si>
    <t>Outros tipos de alojamento não especificados anteriormente</t>
  </si>
  <si>
    <t>Restaurantes e outros estabelecimentos de serviços de alimentação e bebidas</t>
  </si>
  <si>
    <t>Serviços ambulantes de alimentação</t>
  </si>
  <si>
    <t>Serviços de catering, bufê e outros serviços de comida preparada</t>
  </si>
  <si>
    <t>Edição de livros</t>
  </si>
  <si>
    <t>Edição de jornais</t>
  </si>
  <si>
    <t>Edição de revistas</t>
  </si>
  <si>
    <t>Edição de cadastros, listas e de outros produtos gráficos</t>
  </si>
  <si>
    <t>Edição integrada à impressão de livros</t>
  </si>
  <si>
    <t>Edição integrada à impressão de jornais</t>
  </si>
  <si>
    <t>Edição integrada à impressão de revistas</t>
  </si>
  <si>
    <t>Edição integrada à impressão de cadastros, listas e de outros produtos gráficos</t>
  </si>
  <si>
    <t>Atividades de produção cinematográfica, de vídeos e de programas de televisão</t>
  </si>
  <si>
    <t>Atividades de pós-produção cinematográfica, de vídeos e de programas de televisão</t>
  </si>
  <si>
    <t>Distribuição cinematográfica, de vídeo e de programas de televisão</t>
  </si>
  <si>
    <t>Atividades de exibição cinematográfica</t>
  </si>
  <si>
    <t>Atividades de gravação de som e de edição de música</t>
  </si>
  <si>
    <t>Atividades de rádio</t>
  </si>
  <si>
    <t>Atividades de televisão aberta</t>
  </si>
  <si>
    <t>Programadoras e atividades relacionadas à televisão por assinatura</t>
  </si>
  <si>
    <t>Telecomunicações por fio</t>
  </si>
  <si>
    <t>Telecomunicações sem fio</t>
  </si>
  <si>
    <t>Telecomunicações por satélite</t>
  </si>
  <si>
    <t>Operadoras de televisão por assinatura por cabo</t>
  </si>
  <si>
    <t>Operadoras de televisão por assinatura por microondas</t>
  </si>
  <si>
    <t>Operadoras de televisão por assinatura por satélite</t>
  </si>
  <si>
    <t>Outras atividades de telecomunicações</t>
  </si>
  <si>
    <t>Desenvolvimento de programas de computador sob encomenda</t>
  </si>
  <si>
    <t>Desenvolvimento e licenciamento de programas de computador customizáveis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</si>
  <si>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</si>
  <si>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</si>
  <si>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</si>
  <si>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</si>
  <si>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</si>
  <si>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</si>
  <si>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</si>
  <si>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Banco Central</t>
  </si>
  <si>
    <t>Bancos comerciais</t>
  </si>
  <si>
    <t>Bancos múltiplos, com carteira comercial</t>
  </si>
  <si>
    <t>Caixas econômicas</t>
  </si>
  <si>
    <t>Crédito cooperativo</t>
  </si>
  <si>
    <t>Bancos múltiplos, sem carteira comercial</t>
  </si>
  <si>
    <t>Bancos de investimento</t>
  </si>
  <si>
    <t>Bancos de desenvolvimento</t>
  </si>
  <si>
    <t>Agências de fomento</t>
  </si>
  <si>
    <t>Crédito imobiliário</t>
  </si>
  <si>
    <t>Sociedades de crédito, financiamento e investimento - financeiras</t>
  </si>
  <si>
    <t>Sociedades de crédito ao microempreendedor</t>
  </si>
  <si>
    <t>Bancos de cambio e outras instituições de intermediação não-monetária</t>
  </si>
  <si>
    <t>Arrendamento mercantil</t>
  </si>
  <si>
    <t>Sociedades de capitalização</t>
  </si>
  <si>
    <t>Holdings de instituições financeiras</t>
  </si>
  <si>
    <t>Holdings de instituições não-financeiras</t>
  </si>
  <si>
    <t>Outras sociedades de participação, exceto holdings</t>
  </si>
  <si>
    <t>Fundos de investimento</t>
  </si>
  <si>
    <t>Sociedades de fomento mercantil - factoring</t>
  </si>
  <si>
    <t>Securitização de créditos</t>
  </si>
  <si>
    <t>Administração de consórcios para aquisição de bens e direitos</t>
  </si>
  <si>
    <t>Outras atividades de serviços financeiros não especificadas anteriormente</t>
  </si>
  <si>
    <t>Seguros de vida</t>
  </si>
  <si>
    <t>Seguros não-vida</t>
  </si>
  <si>
    <t>Seguros-saúde</t>
  </si>
  <si>
    <t>Resseguros</t>
  </si>
  <si>
    <t>Previdência complementar fechada</t>
  </si>
  <si>
    <t>Previdência complementar aberta</t>
  </si>
  <si>
    <t>Planos de saúde</t>
  </si>
  <si>
    <t>Administração de bolsas e mercados de balcão organizados</t>
  </si>
  <si>
    <t>Atividades de intermediários em transações de títulos, valores mobiliários e mercadorias</t>
  </si>
  <si>
    <t>Administração de cartões de crédito</t>
  </si>
  <si>
    <t>Atividades auxiliares dos serviços financeiros não especificadas anteriormente</t>
  </si>
  <si>
    <t>Avaliação de riscos e perdas</t>
  </si>
  <si>
    <t>Corretores e agentes de seguros, de planos de previdência complementar e de saúde</t>
  </si>
  <si>
    <t>Atividades auxiliares dos seguros, da previdência complementar e dos planos de saúde não especificadas anteriormente</t>
  </si>
  <si>
    <t>Atividades de administração de fundos por contrato ou comissão</t>
  </si>
  <si>
    <t>Atividades imobiliárias de imóveis próprios</t>
  </si>
  <si>
    <t>Intermediação na compra, venda e aluguel de imóveis</t>
  </si>
  <si>
    <t>Gestão e administração da propriedade imobiliária</t>
  </si>
  <si>
    <t>Atividades jurídicas, exceto cartórios</t>
  </si>
  <si>
    <t>Cartórios</t>
  </si>
  <si>
    <t>Atividades de contabilidade, consultoria e auditoria contábil e tributária</t>
  </si>
  <si>
    <t>Sedes de empresas e unidades administrativas locais</t>
  </si>
  <si>
    <t>Atividades de consultoria em gestão empresarial</t>
  </si>
  <si>
    <t>Serviços de arquitetura</t>
  </si>
  <si>
    <t>Serviços de engenharia</t>
  </si>
  <si>
    <t>Atividades técnicas relacionadas à arquitetura e engenharia</t>
  </si>
  <si>
    <t>Testes e análises técnicas</t>
  </si>
  <si>
    <t>Pesquisa e desenvolvimento experimental em ciências físicas e naturais</t>
  </si>
  <si>
    <t>Pesquisa e desenvolvimento experimental em ciências sociais e humanas</t>
  </si>
  <si>
    <t>Agências de publicidade</t>
  </si>
  <si>
    <t>Agenciamento de espaços para publicidade, exceto em veículos de comunicação</t>
  </si>
  <si>
    <t>Atividades de publicidade não especificadas anteriormente</t>
  </si>
  <si>
    <t>Pesquisas de mercado e de opinião pública</t>
  </si>
  <si>
    <t>Design e decoração de interiores</t>
  </si>
  <si>
    <t>Atividades fotográficas e similares</t>
  </si>
  <si>
    <t>Atividades profissionais, científicas e técnicas não especificadas anteriormente</t>
  </si>
  <si>
    <t>Atividades veterinárias</t>
  </si>
  <si>
    <t>Locação de automóveis sem condutor</t>
  </si>
  <si>
    <t>Locação de meios de transporte, exceto automóveis, sem condutor</t>
  </si>
  <si>
    <t>Aluguel de equipamentos recreativos e esportivos</t>
  </si>
  <si>
    <t>Aluguel de fitas de vídeo, DVDs e similares</t>
  </si>
  <si>
    <t>Aluguel de objetos do vestuário, jóias e acessórios</t>
  </si>
  <si>
    <t>Aluguel de objetos pessoais e domésticos não especificados anteriormente</t>
  </si>
  <si>
    <t>Aluguel de máquinas e equipamentos agrícolas sem operador</t>
  </si>
  <si>
    <t>Aluguel de máquinas e equipamentos para construção sem operador</t>
  </si>
  <si>
    <t>Aluguel de máquinas e equipamentos para escritórios</t>
  </si>
  <si>
    <t>Aluguel de máquinas e equipamentos não especificados anteriormente</t>
  </si>
  <si>
    <t>Gestão de ativos intangíveis não-financeiros</t>
  </si>
  <si>
    <t>Seleção e agenciamento de mão-de-obra</t>
  </si>
  <si>
    <t>Locação de mão-de-obra temporária</t>
  </si>
  <si>
    <t>Fornecimento e gestão de recursos humanos para terceiros</t>
  </si>
  <si>
    <t>Agências de viagens</t>
  </si>
  <si>
    <t>Operadores turísticos</t>
  </si>
  <si>
    <t>Serviços de reservas e outros serviços de turismo não especificados anteriormente</t>
  </si>
  <si>
    <t>Atividades de vigilância e segurança privada</t>
  </si>
  <si>
    <t>Atividades de transporte de valores</t>
  </si>
  <si>
    <t>Atividades de monitoramento de sistemas de segurança</t>
  </si>
  <si>
    <t>Atividades de investigação particular</t>
  </si>
  <si>
    <t>Serviços combinados para apoio a edifícios, exceto condomínios prediais</t>
  </si>
  <si>
    <t>Condomínios prediais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</si>
  <si>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</si>
  <si>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</si>
  <si>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</si>
  <si>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</si>
  <si>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</si>
  <si>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Fotocópias, preparação de documentos e outros serviços especializados de apoio administrativo</t>
  </si>
  <si>
    <t>Atividades de teleatendimento</t>
  </si>
  <si>
    <t>Atividades de organização de eventos, exceto culturais e esportivos</t>
  </si>
  <si>
    <t>Atividades de cobranças e informações cadastrais</t>
  </si>
  <si>
    <t>Envasamento e empacotamento sob contrato</t>
  </si>
  <si>
    <t>Atividades de serviços prestados principalmente às empresas não especificadas anteriormente</t>
  </si>
  <si>
    <t>Administração pública em geral</t>
  </si>
  <si>
    <t>Regulação das atividades de saúde, educação, serviços culturais e outros serviços sociais</t>
  </si>
  <si>
    <t>Regulação das atividades econômicas</t>
  </si>
  <si>
    <t>Atividades de suporte à administração pública (DESATIVADA)</t>
  </si>
  <si>
    <t>Relações exteriores</t>
  </si>
  <si>
    <t>Defesa</t>
  </si>
  <si>
    <t>Justiça</t>
  </si>
  <si>
    <t>Segurança e ordem pública</t>
  </si>
  <si>
    <t>Defesa Civil</t>
  </si>
  <si>
    <t>Seguridade social obrigatória</t>
  </si>
  <si>
    <t>Educação infantil - creche</t>
  </si>
  <si>
    <t>Educação infantil - pré-escola</t>
  </si>
  <si>
    <t>Ensino fundamental</t>
  </si>
  <si>
    <t>Ensino médio</t>
  </si>
  <si>
    <t>Educação superior - graduação</t>
  </si>
  <si>
    <t>Educação superior - graduação e pós-graduação</t>
  </si>
  <si>
    <t>Educação superior - pós-graduação e extensão</t>
  </si>
  <si>
    <t>Educação profissional de nível técnico</t>
  </si>
  <si>
    <t>Educação profissional de nível tecnológico</t>
  </si>
  <si>
    <t>Atividades de apoio à educação</t>
  </si>
  <si>
    <t>Ensino de esportes</t>
  </si>
  <si>
    <t>Ensino de arte e cultura</t>
  </si>
  <si>
    <t>Ensino de idiomas</t>
  </si>
  <si>
    <t>Atividades de ensino não especificadas anteriormente</t>
  </si>
  <si>
    <t>Atividades de atendimento hospitalar</t>
  </si>
  <si>
    <t>Serviços móveis de atendimento a urgências</t>
  </si>
  <si>
    <t>Serviços de remoção de pacientes, exceto os serviços móveis de atendimento a urgências</t>
  </si>
  <si>
    <t>Atividades de atenção ambulatorial executadas por médicos e odontólogos</t>
  </si>
  <si>
    <t>Atividades de serviços de complementação diagnóstica e terapêutica</t>
  </si>
  <si>
    <t>Atividades de profissionais da área de saúde, exceto médicos e odontólogos</t>
  </si>
  <si>
    <t>Atividades de apoio à gestão de saúde</t>
  </si>
  <si>
    <t>Atividades de atenção à saúde humana não especificadas anteriormente</t>
  </si>
  <si>
    <t>Atividades de assistência a idosos, deficientes físicos, imunodeprimidos e convalescentes prestadas em residências coletivas e partic</t>
  </si>
  <si>
    <t>Atividades de fornecimento de infra-estrutura de apoio e assistência a paciente no domicílio</t>
  </si>
  <si>
    <t>Atividades de assistência psicossocial e à saúde a portadores de distúrbios psíquicos, deficiência mental e dependência química</t>
  </si>
  <si>
    <t>Atividades de assistência social prestadas em residências coletivas e particulares</t>
  </si>
  <si>
    <t>Serviços de assistência social sem alojamento</t>
  </si>
  <si>
    <t>Artes cênicas, espetáculos e atividades complementares</t>
  </si>
  <si>
    <t>Criação artística</t>
  </si>
  <si>
    <t>Gestão de espaços para artes cênicas, espetáculos e outras atividades artísticas</t>
  </si>
  <si>
    <t>Atividades de bibliotecas e arquivos</t>
  </si>
  <si>
    <t>Atividades de museus e de exploração, restauração artística e conservação de lugares e prédios históricos e atrações similares</t>
  </si>
  <si>
    <t>Atividades de jardins botânicos, zoológicos, parques nacionais, reservas ecológicas e áreas de proteção ambiental</t>
  </si>
  <si>
    <t>Atividades de exploração de jogos de azar e apostas</t>
  </si>
  <si>
    <t>Gestão de instalações de esportes</t>
  </si>
  <si>
    <t>Clubes sociais, esportivos e similares</t>
  </si>
  <si>
    <t>Atividades de condicionamento físico</t>
  </si>
  <si>
    <t>Atividades esportivas não especificadas anteriormente</t>
  </si>
  <si>
    <t>Parques de diversão e parques temáticos</t>
  </si>
  <si>
    <t>Atividades de recreação e lazer não especificadas anteriormente</t>
  </si>
  <si>
    <t>Atividades de organizações associativas patronais e empresariais</t>
  </si>
  <si>
    <t>Atividades de organizações associativas profissionais</t>
  </si>
  <si>
    <t>Atividades de organizações sindicais</t>
  </si>
  <si>
    <t>Atividades de associações de defesa de direitos sociais</t>
  </si>
  <si>
    <t>Atividades de organizações religiosas</t>
  </si>
  <si>
    <t>Atividades de organizações políticas</t>
  </si>
  <si>
    <t>Atividades de organizações associativas ligadas à cultura e à arte</t>
  </si>
  <si>
    <t>Atividades associativas não especificadas anteriormente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</si>
  <si>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</si>
  <si>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</si>
  <si>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</si>
  <si>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e manutenção de objetos e equipamentos pessoais e domésticos não especificados anteriormente</t>
  </si>
  <si>
    <t>Lavanderias, tinturarias e toalheiros</t>
  </si>
  <si>
    <t>Cabeleireiros e outras atividades de tratamento de beleza</t>
  </si>
  <si>
    <t>Atividades funerárias e serviços relacionados</t>
  </si>
  <si>
    <t>Atividades de serviços pessoais não especificadas anteriormente</t>
  </si>
  <si>
    <t>Serviços domésticos</t>
  </si>
  <si>
    <t>Organismos internacionais e outras instituições extraterritoriais</t>
  </si>
  <si>
    <t>Não informado</t>
  </si>
  <si>
    <t>Ignorado</t>
  </si>
  <si>
    <t>Numero da atividade</t>
  </si>
  <si>
    <t>ATIVIDADES RURAIS</t>
  </si>
  <si>
    <t>Cultivo de cereais</t>
  </si>
  <si>
    <t>Cultivo de algodão herbáceo e de outras fibras de lavoura temporária</t>
  </si>
  <si>
    <t>Cultivo de cana-de-açúcar</t>
  </si>
  <si>
    <t>Cultivo de fumo</t>
  </si>
  <si>
    <t>Cultivo de soja</t>
  </si>
  <si>
    <t>Cultivo de oleaginosas de lavoura temporária, exceto soja</t>
  </si>
  <si>
    <t>Cultivo de plantas de lavoura temporária não especificadas anteriormente</t>
  </si>
  <si>
    <t>Horticultura</t>
  </si>
  <si>
    <t>Cultivo de flores e plantas ornamentais</t>
  </si>
  <si>
    <t>Cultivo de laranja</t>
  </si>
  <si>
    <t>Cultivo de uva</t>
  </si>
  <si>
    <t>Cultivo de frutas de lavoura permanente, exceto laranja e uva</t>
  </si>
  <si>
    <t>Cultivo de café</t>
  </si>
  <si>
    <t>Cultivo de cacau</t>
  </si>
  <si>
    <t>Cultivo de plantas de lavoura permanente não especificadas anteriormente</t>
  </si>
  <si>
    <t>Produção de sementes certificadas</t>
  </si>
  <si>
    <t>Produção de mudas e outras formas de propagação vegetal, certificadas</t>
  </si>
  <si>
    <t>Criação de bovinos</t>
  </si>
  <si>
    <t>Criação de outros animais de grande porte</t>
  </si>
  <si>
    <t>Criação de caprinos e ovinos</t>
  </si>
  <si>
    <t>Criação de suínos</t>
  </si>
  <si>
    <t>Criação de aves</t>
  </si>
  <si>
    <t>Criação de animais não especificados anteriormente</t>
  </si>
  <si>
    <t>Atividades de apoio à agricultura</t>
  </si>
  <si>
    <t>Atividades de apoio à pecuária</t>
  </si>
  <si>
    <t>Atividades de pós-colheita</t>
  </si>
  <si>
    <t>Caça e serviços relacionados</t>
  </si>
  <si>
    <t>Produção florestal - florestas plantadas</t>
  </si>
  <si>
    <t>Produção florestal - florestas nativas</t>
  </si>
  <si>
    <t>Atividades de apoio à produção florestal</t>
  </si>
  <si>
    <t>Pesca em água salgada</t>
  </si>
  <si>
    <t>Pesca em água doce</t>
  </si>
  <si>
    <t>Aqüicultura em água salgada e salobra</t>
  </si>
  <si>
    <t>Aqüicultura em água doce</t>
  </si>
  <si>
    <t>CNAE 2.0 Classe</t>
  </si>
  <si>
    <t>Território</t>
  </si>
  <si>
    <t>17 - Tocantins</t>
  </si>
  <si>
    <t>50 - Mato Grosso do Sul</t>
  </si>
  <si>
    <t>51 - Mato Grosso</t>
  </si>
  <si>
    <t>52 - Goiás</t>
  </si>
  <si>
    <t>Região</t>
  </si>
  <si>
    <t>Brasil</t>
  </si>
  <si>
    <t>Categorias</t>
  </si>
  <si>
    <t>Num Tr</t>
  </si>
  <si>
    <t>% BR</t>
  </si>
  <si>
    <t>Rank BR</t>
  </si>
  <si>
    <t>QL BR</t>
  </si>
  <si>
    <t>% Reg</t>
  </si>
  <si>
    <t>Rank Reg</t>
  </si>
  <si>
    <t>QL Reg</t>
  </si>
  <si>
    <t>Total</t>
  </si>
  <si>
    <t>Total Rural</t>
  </si>
  <si>
    <t>RE</t>
  </si>
  <si>
    <t>TO</t>
  </si>
  <si>
    <t>MS</t>
  </si>
  <si>
    <t>MT</t>
  </si>
  <si>
    <t>GO</t>
  </si>
  <si>
    <t>Total Urbano</t>
  </si>
  <si>
    <t>Comércio atacadista de máquinas, aparelhos e equipamentos para uso agropecuário</t>
  </si>
  <si>
    <t>Comércio atacadista de máquinas, equipamentos para terraplenagem, mineração e construção</t>
  </si>
  <si>
    <t>Comércio varejista de produtos alimentícios em geral ou especializado em produtos alimentícios não especificados anteriormente</t>
  </si>
  <si>
    <t>Comércio varejista especializado de peças e acessórios para aparelhos eletroeletrônicos para uso doméstico, exceto informática e comunicação</t>
  </si>
  <si>
    <t>Transporte rodoviário coletivo de passageiros, sob regime de fretamento, e outros transportes rodoviários não especificados anteriormente</t>
  </si>
  <si>
    <t>Comércio atacadista de máquinas e equipamentos para uso comercial</t>
  </si>
  <si>
    <t>Comércio atacadista de máquinas, aparelhos e equipamentos não especificados anteriormente</t>
  </si>
  <si>
    <t>Produção de artefatos estampados de metal</t>
  </si>
  <si>
    <t>Produção de gás</t>
  </si>
  <si>
    <t>Comércio atacadista de artigos de escritório e de papelaria</t>
  </si>
  <si>
    <t>Atividades de assistência a idosos, deficientes físicos, imunodeprimidos e convalescentes prestadas em residências coletivas e particulares</t>
  </si>
  <si>
    <t>Comércio atacadista de máquinas, aparelhos e equipamentos para uso odonto-médico-hospitalar</t>
  </si>
  <si>
    <t>Comércio atacadista de máquinas e equipamentos para uso industrial</t>
  </si>
  <si>
    <t>Fabricação de equipamento bélico pesado, armas de fogo e munições</t>
  </si>
  <si>
    <t>Bancos de câmbio e outras instituições de intermediação não-monetária</t>
  </si>
  <si>
    <t>Seleções vigentes</t>
  </si>
  <si>
    <t>Variável</t>
  </si>
  <si>
    <t>Ano</t>
  </si>
  <si>
    <t>Vínculo Ativo 31/12</t>
  </si>
  <si>
    <t>Indeterminada</t>
  </si>
  <si>
    <t>Administração Pública</t>
  </si>
  <si>
    <t>Cadeia</t>
  </si>
  <si>
    <t>Agroind Veg</t>
  </si>
  <si>
    <t>Extrativa Mineral</t>
  </si>
  <si>
    <t>Geral Agrind</t>
  </si>
  <si>
    <t>SPE</t>
  </si>
  <si>
    <t>Pec Agroind</t>
  </si>
  <si>
    <t>SPF</t>
  </si>
  <si>
    <t>Adm Pub</t>
  </si>
  <si>
    <t>Mad-Mob-Papel</t>
  </si>
  <si>
    <t>Farmácia</t>
  </si>
  <si>
    <t>Multi-Cadeia</t>
  </si>
  <si>
    <t>Logística</t>
  </si>
  <si>
    <t>SOS</t>
  </si>
  <si>
    <t>Tex-Vest e Similares</t>
  </si>
  <si>
    <t>Const Civil</t>
  </si>
  <si>
    <t>SPB - Edu</t>
  </si>
  <si>
    <t>Bovina</t>
  </si>
  <si>
    <t>Peq Anim</t>
  </si>
  <si>
    <t>SPF e SPE</t>
  </si>
  <si>
    <t>Não Alimentar</t>
  </si>
  <si>
    <t>Alimentar</t>
  </si>
  <si>
    <t>Número de Trabalhadores Formais empregados em 31/12/ 2014 (RAIS)</t>
  </si>
  <si>
    <t>Participação %</t>
  </si>
  <si>
    <t>BR</t>
  </si>
  <si>
    <t>BR / BR</t>
  </si>
  <si>
    <t>Sub-Cadeia</t>
  </si>
  <si>
    <t>SPB - Saúde</t>
  </si>
  <si>
    <t>Têxteis Vestuário e Similares</t>
  </si>
  <si>
    <t>Agroindústria</t>
  </si>
  <si>
    <t>Sub-Total</t>
  </si>
  <si>
    <t>Bovinos</t>
  </si>
  <si>
    <t>Pequenos Animais</t>
  </si>
  <si>
    <t>Total de Trabalhadores</t>
  </si>
  <si>
    <t>Demais Propulsivas</t>
  </si>
  <si>
    <t>TOTAL PROPULSIVAS</t>
  </si>
  <si>
    <t>Construção Civil</t>
  </si>
  <si>
    <t>QL</t>
  </si>
  <si>
    <t>CO / CO</t>
  </si>
  <si>
    <t xml:space="preserve"> CO / BR</t>
  </si>
  <si>
    <t>CO</t>
  </si>
  <si>
    <t>Total nas quais o CO é especia-lizado frente ao BR ( QL &gt; 1)</t>
  </si>
  <si>
    <t>Apenas Prop Agroindustriais</t>
  </si>
  <si>
    <t/>
  </si>
  <si>
    <t>Região Centro Oeste</t>
  </si>
  <si>
    <t xml:space="preserve">Obs. 1: O cálculo do indicador de QL segue a fórmula:                           </t>
  </si>
  <si>
    <t xml:space="preserve"> [(trabalhadores na atividade x no estado/total de trabalhadores no estado) / (trabalhadores na atividade x na Região OU no Brasil/total de trabalhadores na Região OU no Brasil)]</t>
  </si>
  <si>
    <t>Total Agroindústria</t>
  </si>
  <si>
    <t>Genérica (à Montante)</t>
  </si>
  <si>
    <t>Álcool e Biodiesel</t>
  </si>
  <si>
    <t>Agroind Vegetal</t>
  </si>
  <si>
    <t>Agroindústria Pecuária</t>
  </si>
  <si>
    <t>Valor</t>
  </si>
  <si>
    <t>Rank</t>
  </si>
  <si>
    <t>Não Proulsivas (Reflexas e Import)</t>
  </si>
  <si>
    <t>X</t>
  </si>
  <si>
    <t>Total Demais Propulsivas</t>
  </si>
  <si>
    <t>Todas as Cadeias Propulsivas</t>
  </si>
  <si>
    <t>Agroindústria e Logística</t>
  </si>
  <si>
    <t>CO / BR</t>
  </si>
  <si>
    <t>Não Propulsivas (Reflexas e Import)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</si>
</sst>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%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Calibri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6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4" fillId="0" borderId="0"/>
    <xf numFmtId="0" fontId="14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71">
    <xf numFmtId="0" fontId="0" fillId="0" borderId="0" xfId="0"/>
    <xf numFmtId="0" fontId="4" fillId="0" borderId="0" xfId="2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5" fillId="0" borderId="0" xfId="2" applyFont="1"/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0" fillId="0" borderId="2" xfId="0" applyBorder="1"/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7" xfId="0" applyBorder="1"/>
    <xf numFmtId="0" fontId="12" fillId="0" borderId="8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2" fillId="2" borderId="7" xfId="0" applyFont="1" applyFill="1" applyBorder="1"/>
    <xf numFmtId="164" fontId="12" fillId="2" borderId="1" xfId="1" applyNumberFormat="1" applyFont="1" applyFill="1" applyBorder="1"/>
    <xf numFmtId="0" fontId="12" fillId="2" borderId="1" xfId="0" applyFont="1" applyFill="1" applyBorder="1"/>
    <xf numFmtId="0" fontId="12" fillId="2" borderId="8" xfId="0" applyFont="1" applyFill="1" applyBorder="1"/>
    <xf numFmtId="0" fontId="12" fillId="0" borderId="7" xfId="0" applyFont="1" applyBorder="1"/>
    <xf numFmtId="164" fontId="12" fillId="0" borderId="1" xfId="1" applyNumberFormat="1" applyFont="1" applyBorder="1"/>
    <xf numFmtId="0" fontId="12" fillId="0" borderId="1" xfId="0" applyFont="1" applyBorder="1"/>
    <xf numFmtId="0" fontId="12" fillId="0" borderId="8" xfId="0" applyFont="1" applyBorder="1"/>
    <xf numFmtId="0" fontId="12" fillId="2" borderId="9" xfId="0" applyFont="1" applyFill="1" applyBorder="1"/>
    <xf numFmtId="0" fontId="12" fillId="0" borderId="10" xfId="0" applyFont="1" applyBorder="1"/>
    <xf numFmtId="0" fontId="0" fillId="3" borderId="7" xfId="0" applyFill="1" applyBorder="1"/>
    <xf numFmtId="0" fontId="0" fillId="4" borderId="7" xfId="0" applyFill="1" applyBorder="1"/>
    <xf numFmtId="0" fontId="11" fillId="5" borderId="0" xfId="0" applyFont="1" applyFill="1"/>
    <xf numFmtId="0" fontId="0" fillId="0" borderId="0" xfId="0" applyFont="1"/>
    <xf numFmtId="0" fontId="13" fillId="4" borderId="7" xfId="0" applyFont="1" applyFill="1" applyBorder="1"/>
    <xf numFmtId="0" fontId="13" fillId="0" borderId="8" xfId="0" applyFont="1" applyFill="1" applyBorder="1"/>
    <xf numFmtId="0" fontId="0" fillId="2" borderId="7" xfId="0" applyFont="1" applyFill="1" applyBorder="1"/>
    <xf numFmtId="164" fontId="1" fillId="2" borderId="1" xfId="1" applyNumberFormat="1" applyFont="1" applyFill="1" applyBorder="1"/>
    <xf numFmtId="0" fontId="0" fillId="2" borderId="1" xfId="0" applyFont="1" applyFill="1" applyBorder="1"/>
    <xf numFmtId="2" fontId="0" fillId="2" borderId="1" xfId="0" applyNumberFormat="1" applyFont="1" applyFill="1" applyBorder="1"/>
    <xf numFmtId="2" fontId="0" fillId="2" borderId="8" xfId="0" applyNumberFormat="1" applyFont="1" applyFill="1" applyBorder="1"/>
    <xf numFmtId="0" fontId="0" fillId="0" borderId="7" xfId="0" applyFont="1" applyBorder="1"/>
    <xf numFmtId="164" fontId="1" fillId="0" borderId="1" xfId="1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2" fontId="0" fillId="0" borderId="8" xfId="0" applyNumberFormat="1" applyFont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13" fillId="3" borderId="7" xfId="0" applyFont="1" applyFill="1" applyBorder="1"/>
    <xf numFmtId="0" fontId="0" fillId="4" borderId="7" xfId="0" applyFont="1" applyFill="1" applyBorder="1"/>
    <xf numFmtId="0" fontId="0" fillId="0" borderId="8" xfId="0" applyFont="1" applyBorder="1"/>
    <xf numFmtId="0" fontId="0" fillId="3" borderId="7" xfId="0" applyFont="1" applyFill="1" applyBorder="1"/>
    <xf numFmtId="0" fontId="0" fillId="0" borderId="8" xfId="0" applyFont="1" applyFill="1" applyBorder="1"/>
    <xf numFmtId="0" fontId="0" fillId="3" borderId="11" xfId="0" applyFont="1" applyFill="1" applyBorder="1"/>
    <xf numFmtId="0" fontId="0" fillId="0" borderId="12" xfId="0" applyFont="1" applyBorder="1"/>
    <xf numFmtId="0" fontId="0" fillId="2" borderId="11" xfId="0" applyFont="1" applyFill="1" applyBorder="1"/>
    <xf numFmtId="164" fontId="1" fillId="2" borderId="13" xfId="1" applyNumberFormat="1" applyFont="1" applyFill="1" applyBorder="1"/>
    <xf numFmtId="2" fontId="0" fillId="2" borderId="13" xfId="0" applyNumberFormat="1" applyFont="1" applyFill="1" applyBorder="1"/>
    <xf numFmtId="2" fontId="0" fillId="2" borderId="12" xfId="0" applyNumberFormat="1" applyFont="1" applyFill="1" applyBorder="1"/>
    <xf numFmtId="0" fontId="0" fillId="0" borderId="11" xfId="0" applyFont="1" applyBorder="1"/>
    <xf numFmtId="164" fontId="1" fillId="0" borderId="13" xfId="1" applyNumberFormat="1" applyFont="1" applyBorder="1"/>
    <xf numFmtId="2" fontId="0" fillId="0" borderId="13" xfId="0" applyNumberFormat="1" applyFont="1" applyBorder="1"/>
    <xf numFmtId="2" fontId="0" fillId="0" borderId="12" xfId="0" applyNumberFormat="1" applyFont="1" applyBorder="1"/>
    <xf numFmtId="2" fontId="0" fillId="2" borderId="14" xfId="0" applyNumberFormat="1" applyFont="1" applyFill="1" applyBorder="1"/>
    <xf numFmtId="0" fontId="0" fillId="0" borderId="15" xfId="0" applyFont="1" applyBorder="1"/>
    <xf numFmtId="164" fontId="0" fillId="0" borderId="0" xfId="1" applyNumberFormat="1" applyFont="1"/>
    <xf numFmtId="0" fontId="0" fillId="0" borderId="0" xfId="0" applyAlignment="1">
      <alignment horizontal="left"/>
    </xf>
    <xf numFmtId="0" fontId="12" fillId="2" borderId="9" xfId="0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0" fontId="0" fillId="6" borderId="0" xfId="0" applyFill="1"/>
    <xf numFmtId="43" fontId="12" fillId="2" borderId="7" xfId="5" applyFont="1" applyFill="1" applyBorder="1"/>
    <xf numFmtId="43" fontId="12" fillId="0" borderId="10" xfId="5" applyFont="1" applyBorder="1"/>
    <xf numFmtId="2" fontId="0" fillId="0" borderId="0" xfId="0" applyNumberFormat="1"/>
    <xf numFmtId="2" fontId="0" fillId="7" borderId="9" xfId="0" applyNumberFormat="1" applyFont="1" applyFill="1" applyBorder="1"/>
    <xf numFmtId="3" fontId="0" fillId="2" borderId="7" xfId="0" applyNumberFormat="1" applyFont="1" applyFill="1" applyBorder="1"/>
    <xf numFmtId="3" fontId="0" fillId="2" borderId="16" xfId="0" applyNumberFormat="1" applyFont="1" applyFill="1" applyBorder="1"/>
    <xf numFmtId="0" fontId="17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2" borderId="18" xfId="0" applyFont="1" applyFill="1" applyBorder="1" applyAlignment="1"/>
    <xf numFmtId="0" fontId="12" fillId="2" borderId="6" xfId="0" applyFont="1" applyFill="1" applyBorder="1" applyAlignment="1"/>
    <xf numFmtId="0" fontId="2" fillId="2" borderId="24" xfId="0" applyFont="1" applyFill="1" applyBorder="1" applyAlignment="1"/>
    <xf numFmtId="0" fontId="0" fillId="4" borderId="11" xfId="0" applyFont="1" applyFill="1" applyBorder="1"/>
    <xf numFmtId="3" fontId="12" fillId="2" borderId="7" xfId="0" applyNumberFormat="1" applyFont="1" applyFill="1" applyBorder="1"/>
    <xf numFmtId="3" fontId="12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5" xfId="0" applyNumberFormat="1" applyFont="1" applyFill="1" applyBorder="1"/>
    <xf numFmtId="0" fontId="0" fillId="7" borderId="7" xfId="0" applyFont="1" applyFill="1" applyBorder="1"/>
    <xf numFmtId="0" fontId="0" fillId="7" borderId="8" xfId="0" applyFont="1" applyFill="1" applyBorder="1"/>
    <xf numFmtId="3" fontId="0" fillId="7" borderId="7" xfId="0" applyNumberFormat="1" applyFont="1" applyFill="1" applyBorder="1"/>
    <xf numFmtId="3" fontId="0" fillId="7" borderId="16" xfId="0" applyNumberFormat="1" applyFont="1" applyFill="1" applyBorder="1"/>
    <xf numFmtId="2" fontId="0" fillId="7" borderId="9" xfId="0" applyNumberFormat="1" applyFont="1" applyFill="1" applyBorder="1" applyAlignment="1">
      <alignment horizontal="center"/>
    </xf>
    <xf numFmtId="0" fontId="0" fillId="7" borderId="0" xfId="0" applyFill="1"/>
    <xf numFmtId="0" fontId="18" fillId="0" borderId="0" xfId="0" applyFont="1"/>
    <xf numFmtId="10" fontId="18" fillId="0" borderId="1" xfId="1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vertical="center" wrapText="1"/>
    </xf>
    <xf numFmtId="3" fontId="18" fillId="0" borderId="9" xfId="0" applyNumberFormat="1" applyFont="1" applyBorder="1" applyAlignment="1">
      <alignment vertical="center" wrapText="1"/>
    </xf>
    <xf numFmtId="10" fontId="18" fillId="0" borderId="1" xfId="1" applyNumberFormat="1" applyFont="1" applyBorder="1" applyAlignment="1">
      <alignment vertical="center" wrapText="1"/>
    </xf>
    <xf numFmtId="3" fontId="18" fillId="0" borderId="11" xfId="0" applyNumberFormat="1" applyFont="1" applyBorder="1" applyAlignment="1">
      <alignment vertical="center" wrapText="1"/>
    </xf>
    <xf numFmtId="3" fontId="18" fillId="0" borderId="14" xfId="0" applyNumberFormat="1" applyFont="1" applyBorder="1" applyAlignment="1">
      <alignment vertical="center" wrapText="1"/>
    </xf>
    <xf numFmtId="10" fontId="18" fillId="0" borderId="13" xfId="1" applyNumberFormat="1" applyFont="1" applyBorder="1" applyAlignment="1">
      <alignment vertical="center" wrapText="1"/>
    </xf>
    <xf numFmtId="10" fontId="17" fillId="0" borderId="13" xfId="1" applyNumberFormat="1" applyFont="1" applyBorder="1" applyAlignment="1">
      <alignment vertical="center"/>
    </xf>
    <xf numFmtId="10" fontId="17" fillId="0" borderId="4" xfId="1" applyNumberFormat="1" applyFont="1" applyBorder="1" applyAlignment="1">
      <alignment vertical="center"/>
    </xf>
    <xf numFmtId="10" fontId="17" fillId="0" borderId="1" xfId="1" applyNumberFormat="1" applyFont="1" applyBorder="1" applyAlignment="1">
      <alignment vertical="center"/>
    </xf>
    <xf numFmtId="10" fontId="17" fillId="0" borderId="27" xfId="1" applyNumberFormat="1" applyFont="1" applyBorder="1" applyAlignment="1">
      <alignment vertical="center"/>
    </xf>
    <xf numFmtId="0" fontId="12" fillId="0" borderId="3" xfId="0" applyFont="1" applyBorder="1" applyAlignment="1">
      <alignment horizontal="center"/>
    </xf>
    <xf numFmtId="0" fontId="0" fillId="0" borderId="0" xfId="0" applyBorder="1"/>
    <xf numFmtId="0" fontId="6" fillId="0" borderId="0" xfId="0" applyFont="1" applyAlignment="1">
      <alignment wrapText="1"/>
    </xf>
    <xf numFmtId="10" fontId="17" fillId="0" borderId="28" xfId="1" applyNumberFormat="1" applyFont="1" applyBorder="1" applyAlignment="1">
      <alignment vertical="center"/>
    </xf>
    <xf numFmtId="0" fontId="18" fillId="0" borderId="9" xfId="0" applyFont="1" applyBorder="1" applyAlignment="1">
      <alignment horizontal="center"/>
    </xf>
    <xf numFmtId="0" fontId="18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3" fontId="17" fillId="0" borderId="11" xfId="0" applyNumberFormat="1" applyFont="1" applyBorder="1" applyAlignment="1">
      <alignment vertical="center"/>
    </xf>
    <xf numFmtId="3" fontId="17" fillId="0" borderId="14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vertical="center"/>
    </xf>
    <xf numFmtId="3" fontId="17" fillId="0" borderId="7" xfId="0" applyNumberFormat="1" applyFont="1" applyBorder="1" applyAlignment="1">
      <alignment vertical="center"/>
    </xf>
    <xf numFmtId="3" fontId="17" fillId="0" borderId="9" xfId="0" applyNumberFormat="1" applyFont="1" applyBorder="1" applyAlignment="1">
      <alignment vertical="center"/>
    </xf>
    <xf numFmtId="10" fontId="17" fillId="0" borderId="11" xfId="1" applyNumberFormat="1" applyFont="1" applyBorder="1" applyAlignment="1">
      <alignment vertical="center"/>
    </xf>
    <xf numFmtId="10" fontId="17" fillId="0" borderId="14" xfId="1" applyNumberFormat="1" applyFont="1" applyBorder="1" applyAlignment="1">
      <alignment vertical="center"/>
    </xf>
    <xf numFmtId="10" fontId="18" fillId="0" borderId="7" xfId="1" applyNumberFormat="1" applyFont="1" applyBorder="1" applyAlignment="1">
      <alignment vertical="center"/>
    </xf>
    <xf numFmtId="10" fontId="18" fillId="0" borderId="9" xfId="1" applyNumberFormat="1" applyFont="1" applyBorder="1" applyAlignment="1">
      <alignment vertical="center"/>
    </xf>
    <xf numFmtId="0" fontId="17" fillId="0" borderId="7" xfId="0" applyFont="1" applyBorder="1" applyAlignment="1">
      <alignment horizontal="center" vertical="center" wrapText="1"/>
    </xf>
    <xf numFmtId="2" fontId="17" fillId="0" borderId="11" xfId="0" applyNumberFormat="1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vertical="center"/>
    </xf>
    <xf numFmtId="3" fontId="17" fillId="0" borderId="5" xfId="0" applyNumberFormat="1" applyFont="1" applyBorder="1" applyAlignment="1">
      <alignment vertical="center"/>
    </xf>
    <xf numFmtId="3" fontId="17" fillId="0" borderId="32" xfId="0" applyNumberFormat="1" applyFont="1" applyBorder="1" applyAlignment="1">
      <alignment vertical="center"/>
    </xf>
    <xf numFmtId="3" fontId="17" fillId="0" borderId="30" xfId="0" applyNumberFormat="1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3" fontId="17" fillId="0" borderId="29" xfId="0" applyNumberFormat="1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10" fontId="0" fillId="0" borderId="0" xfId="1" applyNumberFormat="1" applyFont="1"/>
    <xf numFmtId="3" fontId="18" fillId="0" borderId="31" xfId="0" applyNumberFormat="1" applyFont="1" applyBorder="1" applyAlignment="1">
      <alignment vertical="center" wrapText="1"/>
    </xf>
    <xf numFmtId="3" fontId="18" fillId="0" borderId="17" xfId="0" applyNumberFormat="1" applyFont="1" applyBorder="1" applyAlignment="1">
      <alignment vertical="center" wrapText="1"/>
    </xf>
    <xf numFmtId="10" fontId="18" fillId="0" borderId="19" xfId="1" applyNumberFormat="1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0" fontId="18" fillId="0" borderId="7" xfId="1" applyNumberFormat="1" applyFont="1" applyBorder="1" applyAlignment="1">
      <alignment vertical="center" wrapText="1"/>
    </xf>
    <xf numFmtId="10" fontId="18" fillId="0" borderId="9" xfId="1" applyNumberFormat="1" applyFont="1" applyBorder="1" applyAlignment="1">
      <alignment vertical="center" wrapText="1"/>
    </xf>
    <xf numFmtId="10" fontId="18" fillId="0" borderId="11" xfId="1" applyNumberFormat="1" applyFont="1" applyBorder="1" applyAlignment="1">
      <alignment vertical="center" wrapText="1"/>
    </xf>
    <xf numFmtId="10" fontId="18" fillId="0" borderId="14" xfId="1" applyNumberFormat="1" applyFont="1" applyBorder="1" applyAlignment="1">
      <alignment vertical="center" wrapText="1"/>
    </xf>
    <xf numFmtId="3" fontId="18" fillId="0" borderId="7" xfId="0" applyNumberFormat="1" applyFont="1" applyBorder="1"/>
    <xf numFmtId="3" fontId="18" fillId="0" borderId="9" xfId="0" applyNumberFormat="1" applyFont="1" applyBorder="1"/>
    <xf numFmtId="10" fontId="18" fillId="0" borderId="31" xfId="1" applyNumberFormat="1" applyFont="1" applyBorder="1" applyAlignment="1">
      <alignment vertical="center" wrapText="1"/>
    </xf>
    <xf numFmtId="10" fontId="18" fillId="0" borderId="17" xfId="1" applyNumberFormat="1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4" xfId="0" applyFont="1" applyFill="1" applyBorder="1" applyAlignment="1">
      <alignment horizontal="center" vertical="center"/>
    </xf>
    <xf numFmtId="2" fontId="18" fillId="0" borderId="31" xfId="0" applyNumberFormat="1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2" fontId="18" fillId="0" borderId="7" xfId="0" applyNumberFormat="1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2" fontId="18" fillId="0" borderId="11" xfId="0" applyNumberFormat="1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0" fillId="0" borderId="9" xfId="0" applyBorder="1"/>
    <xf numFmtId="2" fontId="0" fillId="2" borderId="0" xfId="0" applyNumberFormat="1" applyFont="1" applyFill="1" applyBorder="1" applyAlignment="1">
      <alignment horizontal="center"/>
    </xf>
    <xf numFmtId="2" fontId="0" fillId="7" borderId="0" xfId="0" applyNumberFormat="1" applyFont="1" applyFill="1" applyBorder="1" applyAlignment="1">
      <alignment horizontal="center"/>
    </xf>
    <xf numFmtId="0" fontId="17" fillId="0" borderId="38" xfId="0" applyFont="1" applyBorder="1" applyAlignment="1">
      <alignment vertical="center" wrapText="1"/>
    </xf>
    <xf numFmtId="3" fontId="17" fillId="0" borderId="36" xfId="0" applyNumberFormat="1" applyFont="1" applyBorder="1" applyAlignment="1">
      <alignment vertical="center"/>
    </xf>
    <xf numFmtId="3" fontId="17" fillId="0" borderId="26" xfId="0" applyNumberFormat="1" applyFont="1" applyBorder="1" applyAlignment="1">
      <alignment vertical="center"/>
    </xf>
    <xf numFmtId="10" fontId="17" fillId="0" borderId="2" xfId="1" applyNumberFormat="1" applyFont="1" applyBorder="1" applyAlignment="1">
      <alignment vertical="center"/>
    </xf>
    <xf numFmtId="10" fontId="17" fillId="0" borderId="5" xfId="1" applyNumberFormat="1" applyFont="1" applyBorder="1" applyAlignment="1">
      <alignment vertical="center"/>
    </xf>
    <xf numFmtId="2" fontId="17" fillId="0" borderId="2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/>
    </xf>
    <xf numFmtId="10" fontId="17" fillId="0" borderId="7" xfId="1" applyNumberFormat="1" applyFont="1" applyBorder="1" applyAlignment="1">
      <alignment vertical="center"/>
    </xf>
    <xf numFmtId="10" fontId="17" fillId="0" borderId="9" xfId="1" applyNumberFormat="1" applyFont="1" applyBorder="1" applyAlignment="1">
      <alignment vertical="center"/>
    </xf>
    <xf numFmtId="2" fontId="17" fillId="0" borderId="7" xfId="0" applyNumberFormat="1" applyFont="1" applyBorder="1" applyAlignment="1">
      <alignment horizontal="center" vertical="center"/>
    </xf>
    <xf numFmtId="10" fontId="17" fillId="0" borderId="36" xfId="1" applyNumberFormat="1" applyFont="1" applyBorder="1" applyAlignment="1">
      <alignment vertical="center"/>
    </xf>
    <xf numFmtId="10" fontId="17" fillId="0" borderId="26" xfId="1" applyNumberFormat="1" applyFont="1" applyBorder="1" applyAlignment="1">
      <alignment vertical="center"/>
    </xf>
    <xf numFmtId="2" fontId="17" fillId="0" borderId="36" xfId="0" applyNumberFormat="1" applyFont="1" applyBorder="1" applyAlignment="1">
      <alignment horizontal="center" vertical="center"/>
    </xf>
    <xf numFmtId="10" fontId="17" fillId="0" borderId="32" xfId="1" applyNumberFormat="1" applyFont="1" applyBorder="1" applyAlignment="1">
      <alignment vertical="center"/>
    </xf>
    <xf numFmtId="10" fontId="17" fillId="0" borderId="33" xfId="1" applyNumberFormat="1" applyFont="1" applyBorder="1" applyAlignment="1">
      <alignment vertical="center"/>
    </xf>
    <xf numFmtId="10" fontId="17" fillId="0" borderId="30" xfId="1" applyNumberFormat="1" applyFont="1" applyBorder="1" applyAlignment="1">
      <alignment vertical="center"/>
    </xf>
    <xf numFmtId="2" fontId="17" fillId="0" borderId="32" xfId="0" applyNumberFormat="1" applyFont="1" applyBorder="1" applyAlignment="1">
      <alignment horizontal="center" vertical="center"/>
    </xf>
    <xf numFmtId="10" fontId="17" fillId="0" borderId="34" xfId="1" applyNumberFormat="1" applyFont="1" applyBorder="1" applyAlignment="1">
      <alignment vertical="center"/>
    </xf>
    <xf numFmtId="10" fontId="17" fillId="0" borderId="29" xfId="1" applyNumberFormat="1" applyFont="1" applyBorder="1" applyAlignment="1">
      <alignment vertical="center"/>
    </xf>
    <xf numFmtId="2" fontId="17" fillId="0" borderId="34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18" fillId="0" borderId="8" xfId="0" applyFont="1" applyFill="1" applyBorder="1" applyAlignment="1">
      <alignment vertical="center" wrapText="1"/>
    </xf>
    <xf numFmtId="3" fontId="18" fillId="0" borderId="7" xfId="0" applyNumberFormat="1" applyFont="1" applyFill="1" applyBorder="1" applyAlignment="1">
      <alignment vertical="center"/>
    </xf>
    <xf numFmtId="3" fontId="18" fillId="0" borderId="9" xfId="0" applyNumberFormat="1" applyFont="1" applyFill="1" applyBorder="1" applyAlignment="1">
      <alignment vertical="center"/>
    </xf>
    <xf numFmtId="10" fontId="18" fillId="0" borderId="7" xfId="1" applyNumberFormat="1" applyFont="1" applyFill="1" applyBorder="1" applyAlignment="1">
      <alignment vertical="center"/>
    </xf>
    <xf numFmtId="10" fontId="18" fillId="0" borderId="1" xfId="1" applyNumberFormat="1" applyFont="1" applyFill="1" applyBorder="1" applyAlignment="1">
      <alignment vertical="center"/>
    </xf>
    <xf numFmtId="10" fontId="18" fillId="0" borderId="9" xfId="1" applyNumberFormat="1" applyFont="1" applyFill="1" applyBorder="1" applyAlignment="1">
      <alignment vertical="center"/>
    </xf>
    <xf numFmtId="2" fontId="18" fillId="0" borderId="7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Fill="1"/>
    <xf numFmtId="3" fontId="18" fillId="0" borderId="2" xfId="0" applyNumberFormat="1" applyFont="1" applyFill="1" applyBorder="1" applyAlignment="1">
      <alignment vertical="center"/>
    </xf>
    <xf numFmtId="3" fontId="18" fillId="0" borderId="5" xfId="0" applyNumberFormat="1" applyFont="1" applyFill="1" applyBorder="1" applyAlignment="1">
      <alignment vertical="center"/>
    </xf>
    <xf numFmtId="10" fontId="18" fillId="0" borderId="2" xfId="1" applyNumberFormat="1" applyFont="1" applyFill="1" applyBorder="1" applyAlignment="1">
      <alignment vertical="center"/>
    </xf>
    <xf numFmtId="10" fontId="18" fillId="0" borderId="4" xfId="1" applyNumberFormat="1" applyFont="1" applyFill="1" applyBorder="1" applyAlignment="1">
      <alignment vertical="center"/>
    </xf>
    <xf numFmtId="10" fontId="18" fillId="0" borderId="5" xfId="1" applyNumberFormat="1" applyFont="1" applyFill="1" applyBorder="1" applyAlignment="1">
      <alignment vertical="center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165" fontId="17" fillId="0" borderId="11" xfId="5" applyNumberFormat="1" applyFont="1" applyBorder="1" applyAlignment="1">
      <alignment vertical="center"/>
    </xf>
    <xf numFmtId="165" fontId="17" fillId="0" borderId="14" xfId="5" applyNumberFormat="1" applyFont="1" applyBorder="1" applyAlignment="1">
      <alignment vertical="center"/>
    </xf>
    <xf numFmtId="165" fontId="18" fillId="0" borderId="2" xfId="5" applyNumberFormat="1" applyFont="1" applyFill="1" applyBorder="1" applyAlignment="1">
      <alignment vertical="center"/>
    </xf>
    <xf numFmtId="165" fontId="18" fillId="0" borderId="5" xfId="5" applyNumberFormat="1" applyFont="1" applyFill="1" applyBorder="1" applyAlignment="1">
      <alignment vertical="center"/>
    </xf>
    <xf numFmtId="165" fontId="18" fillId="0" borderId="7" xfId="5" applyNumberFormat="1" applyFont="1" applyBorder="1" applyAlignment="1">
      <alignment vertical="center"/>
    </xf>
    <xf numFmtId="165" fontId="18" fillId="0" borderId="9" xfId="5" applyNumberFormat="1" applyFont="1" applyBorder="1" applyAlignment="1">
      <alignment vertical="center"/>
    </xf>
    <xf numFmtId="165" fontId="17" fillId="0" borderId="2" xfId="5" applyNumberFormat="1" applyFont="1" applyBorder="1" applyAlignment="1">
      <alignment vertical="center"/>
    </xf>
    <xf numFmtId="165" fontId="17" fillId="0" borderId="5" xfId="5" applyNumberFormat="1" applyFont="1" applyBorder="1" applyAlignment="1">
      <alignment vertical="center"/>
    </xf>
    <xf numFmtId="165" fontId="17" fillId="0" borderId="7" xfId="5" applyNumberFormat="1" applyFont="1" applyBorder="1" applyAlignment="1">
      <alignment vertical="center"/>
    </xf>
    <xf numFmtId="165" fontId="17" fillId="0" borderId="9" xfId="5" applyNumberFormat="1" applyFont="1" applyBorder="1" applyAlignment="1">
      <alignment vertical="center"/>
    </xf>
    <xf numFmtId="165" fontId="18" fillId="0" borderId="7" xfId="5" applyNumberFormat="1" applyFont="1" applyFill="1" applyBorder="1" applyAlignment="1">
      <alignment vertical="center"/>
    </xf>
    <xf numFmtId="165" fontId="18" fillId="0" borderId="9" xfId="5" applyNumberFormat="1" applyFont="1" applyFill="1" applyBorder="1" applyAlignment="1">
      <alignment vertical="center"/>
    </xf>
    <xf numFmtId="165" fontId="17" fillId="0" borderId="36" xfId="5" applyNumberFormat="1" applyFont="1" applyBorder="1" applyAlignment="1">
      <alignment vertical="center"/>
    </xf>
    <xf numFmtId="165" fontId="17" fillId="0" borderId="26" xfId="5" applyNumberFormat="1" applyFont="1" applyBorder="1" applyAlignment="1">
      <alignment vertical="center"/>
    </xf>
    <xf numFmtId="165" fontId="17" fillId="0" borderId="32" xfId="5" applyNumberFormat="1" applyFont="1" applyBorder="1" applyAlignment="1">
      <alignment vertical="center"/>
    </xf>
    <xf numFmtId="165" fontId="17" fillId="0" borderId="30" xfId="5" applyNumberFormat="1" applyFont="1" applyBorder="1" applyAlignment="1">
      <alignment vertical="center"/>
    </xf>
    <xf numFmtId="165" fontId="17" fillId="0" borderId="34" xfId="5" applyNumberFormat="1" applyFont="1" applyBorder="1" applyAlignment="1">
      <alignment vertical="center"/>
    </xf>
    <xf numFmtId="165" fontId="17" fillId="0" borderId="29" xfId="5" applyNumberFormat="1" applyFont="1" applyBorder="1" applyAlignment="1">
      <alignment vertical="center"/>
    </xf>
    <xf numFmtId="0" fontId="0" fillId="7" borderId="11" xfId="0" applyFont="1" applyFill="1" applyBorder="1"/>
    <xf numFmtId="0" fontId="0" fillId="7" borderId="12" xfId="0" applyFont="1" applyFill="1" applyBorder="1"/>
    <xf numFmtId="3" fontId="0" fillId="7" borderId="11" xfId="0" applyNumberFormat="1" applyFont="1" applyFill="1" applyBorder="1"/>
    <xf numFmtId="3" fontId="0" fillId="7" borderId="25" xfId="0" applyNumberFormat="1" applyFont="1" applyFill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0" borderId="3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 textRotation="90"/>
    </xf>
    <xf numFmtId="0" fontId="17" fillId="0" borderId="11" xfId="0" applyFont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textRotation="90"/>
    </xf>
    <xf numFmtId="0" fontId="17" fillId="0" borderId="2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260">
    <cellStyle name="Comma" xfId="5" builtinId="3"/>
    <cellStyle name="Excel Built-in Normal" xfId="2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Normal" xfId="0" builtinId="0"/>
    <cellStyle name="Normal 3" xfId="3"/>
    <cellStyle name="Normal 4" xfId="4"/>
    <cellStyle name="Percent" xfId="1" builtinId="5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11" sqref="A11"/>
    </sheetView>
  </sheetViews>
  <sheetFormatPr baseColWidth="10" defaultColWidth="8.83203125" defaultRowHeight="12" x14ac:dyDescent="0"/>
  <cols>
    <col min="1" max="16384" width="8.83203125" style="4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3"/>
      <c r="L1" s="3"/>
    </row>
    <row r="2" spans="1:14">
      <c r="A2" s="5" t="s">
        <v>1</v>
      </c>
      <c r="B2" s="1"/>
      <c r="C2" s="1"/>
      <c r="D2" s="1"/>
      <c r="E2" s="1"/>
      <c r="F2" s="1"/>
      <c r="G2" s="1"/>
      <c r="H2" s="1"/>
      <c r="I2" s="2"/>
      <c r="J2" s="2"/>
      <c r="K2" s="3"/>
      <c r="L2" s="3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3"/>
    </row>
    <row r="4" spans="1:14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3"/>
      <c r="L4" s="3"/>
    </row>
    <row r="5" spans="1:14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3"/>
      <c r="L5" s="3"/>
    </row>
    <row r="6" spans="1:14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3"/>
      <c r="L6" s="3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9" spans="1:14" ht="12" customHeight="1">
      <c r="A9" s="232" t="s">
        <v>774</v>
      </c>
      <c r="B9" s="232"/>
      <c r="C9" s="232"/>
      <c r="D9" s="232"/>
      <c r="E9" s="232"/>
      <c r="F9" s="232"/>
      <c r="G9" s="232"/>
      <c r="H9" s="232"/>
      <c r="I9" s="232"/>
      <c r="J9" s="232"/>
      <c r="K9" s="118"/>
      <c r="L9" s="118"/>
    </row>
    <row r="10" spans="1:14">
      <c r="A10" s="233" t="s">
        <v>775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</row>
  </sheetData>
  <mergeCells count="2">
    <mergeCell ref="A9:J9"/>
    <mergeCell ref="A10:N10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T647"/>
  <sheetViews>
    <sheetView topLeftCell="XD1" workbookViewId="0">
      <selection activeCell="R7" sqref="R7"/>
    </sheetView>
  </sheetViews>
  <sheetFormatPr baseColWidth="10" defaultColWidth="8.83203125" defaultRowHeight="14" x14ac:dyDescent="0"/>
  <cols>
    <col min="1" max="1" width="14.83203125" customWidth="1"/>
    <col min="2" max="2" width="19.5" customWidth="1"/>
  </cols>
  <sheetData>
    <row r="2" spans="1:644" ht="130">
      <c r="A2" s="234" t="s">
        <v>5</v>
      </c>
      <c r="B2" s="6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28</v>
      </c>
      <c r="Y2" s="7" t="s">
        <v>29</v>
      </c>
      <c r="Z2" s="7" t="s">
        <v>30</v>
      </c>
      <c r="AA2" s="7" t="s">
        <v>31</v>
      </c>
      <c r="AB2" s="7" t="s">
        <v>32</v>
      </c>
      <c r="AC2" s="7" t="s">
        <v>33</v>
      </c>
      <c r="AD2" s="7" t="s">
        <v>34</v>
      </c>
      <c r="AE2" s="7" t="s">
        <v>35</v>
      </c>
      <c r="AF2" s="7" t="s">
        <v>36</v>
      </c>
      <c r="AG2" s="7" t="s">
        <v>37</v>
      </c>
      <c r="AH2" s="7" t="s">
        <v>38</v>
      </c>
      <c r="AI2" s="7" t="s">
        <v>39</v>
      </c>
      <c r="AJ2" s="7" t="s">
        <v>40</v>
      </c>
      <c r="AK2" s="7" t="s">
        <v>41</v>
      </c>
      <c r="AL2" s="7" t="s">
        <v>42</v>
      </c>
      <c r="AM2" s="7" t="s">
        <v>43</v>
      </c>
      <c r="AN2" s="7" t="s">
        <v>44</v>
      </c>
      <c r="AO2" s="7" t="s">
        <v>45</v>
      </c>
      <c r="AP2" s="7" t="s">
        <v>46</v>
      </c>
      <c r="AQ2" s="7" t="s">
        <v>47</v>
      </c>
      <c r="AR2" s="7" t="s">
        <v>48</v>
      </c>
      <c r="AS2" s="7" t="s">
        <v>49</v>
      </c>
      <c r="AT2" s="7" t="s">
        <v>50</v>
      </c>
      <c r="AU2" s="7" t="s">
        <v>51</v>
      </c>
      <c r="AV2" s="7" t="s">
        <v>52</v>
      </c>
      <c r="AW2" s="7" t="s">
        <v>53</v>
      </c>
      <c r="AX2" s="7" t="s">
        <v>54</v>
      </c>
      <c r="AY2" s="7" t="s">
        <v>55</v>
      </c>
      <c r="AZ2" s="7" t="s">
        <v>56</v>
      </c>
      <c r="BA2" s="7" t="s">
        <v>57</v>
      </c>
      <c r="BB2" s="7" t="s">
        <v>58</v>
      </c>
      <c r="BC2" s="7" t="s">
        <v>59</v>
      </c>
      <c r="BD2" s="7" t="s">
        <v>60</v>
      </c>
      <c r="BE2" s="7" t="s">
        <v>61</v>
      </c>
      <c r="BF2" s="7" t="s">
        <v>62</v>
      </c>
      <c r="BG2" s="7" t="s">
        <v>63</v>
      </c>
      <c r="BH2" s="7" t="s">
        <v>64</v>
      </c>
      <c r="BI2" s="7" t="s">
        <v>65</v>
      </c>
      <c r="BJ2" s="7" t="s">
        <v>66</v>
      </c>
      <c r="BK2" s="7" t="s">
        <v>67</v>
      </c>
      <c r="BL2" s="7" t="s">
        <v>68</v>
      </c>
      <c r="BM2" s="7" t="s">
        <v>69</v>
      </c>
      <c r="BN2" s="7" t="s">
        <v>70</v>
      </c>
      <c r="BO2" s="7" t="s">
        <v>71</v>
      </c>
      <c r="BP2" s="7" t="s">
        <v>72</v>
      </c>
      <c r="BQ2" s="7" t="s">
        <v>73</v>
      </c>
      <c r="BR2" s="7" t="s">
        <v>74</v>
      </c>
      <c r="BS2" s="7" t="s">
        <v>75</v>
      </c>
      <c r="BT2" s="7" t="s">
        <v>76</v>
      </c>
      <c r="BU2" s="7" t="s">
        <v>77</v>
      </c>
      <c r="BV2" s="7" t="s">
        <v>78</v>
      </c>
      <c r="BW2" s="7" t="s">
        <v>79</v>
      </c>
      <c r="BX2" s="7" t="s">
        <v>80</v>
      </c>
      <c r="BY2" s="7" t="s">
        <v>81</v>
      </c>
      <c r="BZ2" s="7" t="s">
        <v>82</v>
      </c>
      <c r="CA2" s="7" t="s">
        <v>83</v>
      </c>
      <c r="CB2" s="7" t="s">
        <v>84</v>
      </c>
      <c r="CC2" s="7" t="s">
        <v>85</v>
      </c>
      <c r="CD2" s="7" t="s">
        <v>86</v>
      </c>
      <c r="CE2" s="7" t="s">
        <v>87</v>
      </c>
      <c r="CF2" s="7" t="s">
        <v>88</v>
      </c>
      <c r="CG2" s="7" t="s">
        <v>89</v>
      </c>
      <c r="CH2" s="7" t="s">
        <v>90</v>
      </c>
      <c r="CI2" s="7" t="s">
        <v>91</v>
      </c>
      <c r="CJ2" s="7" t="s">
        <v>92</v>
      </c>
      <c r="CK2" s="7" t="s">
        <v>93</v>
      </c>
      <c r="CL2" s="7" t="s">
        <v>94</v>
      </c>
      <c r="CM2" s="7" t="s">
        <v>95</v>
      </c>
      <c r="CN2" s="7" t="s">
        <v>96</v>
      </c>
      <c r="CO2" s="7" t="s">
        <v>97</v>
      </c>
      <c r="CP2" s="7" t="s">
        <v>98</v>
      </c>
      <c r="CQ2" s="7" t="s">
        <v>99</v>
      </c>
      <c r="CR2" s="7" t="s">
        <v>100</v>
      </c>
      <c r="CS2" s="7" t="s">
        <v>101</v>
      </c>
      <c r="CT2" s="7" t="s">
        <v>102</v>
      </c>
      <c r="CU2" s="7" t="s">
        <v>103</v>
      </c>
      <c r="CV2" s="7" t="s">
        <v>104</v>
      </c>
      <c r="CW2" s="7" t="s">
        <v>105</v>
      </c>
      <c r="CX2" s="7" t="s">
        <v>106</v>
      </c>
      <c r="CY2" s="7" t="s">
        <v>107</v>
      </c>
      <c r="CZ2" s="7" t="s">
        <v>108</v>
      </c>
      <c r="DA2" s="7" t="s">
        <v>109</v>
      </c>
      <c r="DB2" s="7" t="s">
        <v>110</v>
      </c>
      <c r="DC2" s="7" t="s">
        <v>111</v>
      </c>
      <c r="DD2" s="7" t="s">
        <v>112</v>
      </c>
      <c r="DE2" s="7" t="s">
        <v>113</v>
      </c>
      <c r="DF2" s="7" t="s">
        <v>114</v>
      </c>
      <c r="DG2" s="7" t="s">
        <v>115</v>
      </c>
      <c r="DH2" s="7" t="s">
        <v>116</v>
      </c>
      <c r="DI2" s="7" t="s">
        <v>117</v>
      </c>
      <c r="DJ2" s="7" t="s">
        <v>118</v>
      </c>
      <c r="DK2" s="7" t="s">
        <v>119</v>
      </c>
      <c r="DL2" s="7" t="s">
        <v>120</v>
      </c>
      <c r="DM2" s="7" t="s">
        <v>121</v>
      </c>
      <c r="DN2" s="7" t="s">
        <v>122</v>
      </c>
      <c r="DO2" s="7" t="s">
        <v>123</v>
      </c>
      <c r="DP2" s="7" t="s">
        <v>124</v>
      </c>
      <c r="DQ2" s="7" t="s">
        <v>125</v>
      </c>
      <c r="DR2" s="7" t="s">
        <v>126</v>
      </c>
      <c r="DS2" s="7" t="s">
        <v>127</v>
      </c>
      <c r="DT2" s="7" t="s">
        <v>128</v>
      </c>
      <c r="DU2" s="7" t="s">
        <v>129</v>
      </c>
      <c r="DV2" s="7" t="s">
        <v>130</v>
      </c>
      <c r="DW2" s="7" t="s">
        <v>131</v>
      </c>
      <c r="DX2" s="7" t="s">
        <v>132</v>
      </c>
      <c r="DY2" s="7" t="s">
        <v>133</v>
      </c>
      <c r="DZ2" s="7" t="s">
        <v>134</v>
      </c>
      <c r="EA2" s="7" t="s">
        <v>135</v>
      </c>
      <c r="EB2" s="7" t="s">
        <v>136</v>
      </c>
      <c r="EC2" s="7" t="s">
        <v>137</v>
      </c>
      <c r="ED2" s="7" t="s">
        <v>138</v>
      </c>
      <c r="EE2" s="7" t="s">
        <v>139</v>
      </c>
      <c r="EF2" s="7" t="s">
        <v>140</v>
      </c>
      <c r="EG2" s="7" t="s">
        <v>141</v>
      </c>
      <c r="EH2" s="7" t="s">
        <v>142</v>
      </c>
      <c r="EI2" s="7" t="s">
        <v>143</v>
      </c>
      <c r="EJ2" s="7" t="s">
        <v>144</v>
      </c>
      <c r="EK2" s="7" t="s">
        <v>145</v>
      </c>
      <c r="EL2" s="7" t="s">
        <v>146</v>
      </c>
      <c r="EM2" s="7" t="s">
        <v>147</v>
      </c>
      <c r="EN2" s="7" t="s">
        <v>148</v>
      </c>
      <c r="EO2" s="7" t="s">
        <v>149</v>
      </c>
      <c r="EP2" s="7" t="s">
        <v>150</v>
      </c>
      <c r="EQ2" s="7" t="s">
        <v>151</v>
      </c>
      <c r="ER2" s="7" t="s">
        <v>152</v>
      </c>
      <c r="ES2" s="7" t="s">
        <v>153</v>
      </c>
      <c r="ET2" s="7" t="s">
        <v>154</v>
      </c>
      <c r="EU2" s="7" t="s">
        <v>155</v>
      </c>
      <c r="EV2" s="7" t="s">
        <v>156</v>
      </c>
      <c r="EW2" s="7" t="s">
        <v>157</v>
      </c>
      <c r="EX2" s="7" t="s">
        <v>158</v>
      </c>
      <c r="EY2" s="7" t="s">
        <v>159</v>
      </c>
      <c r="EZ2" s="7" t="s">
        <v>160</v>
      </c>
      <c r="FA2" s="7" t="s">
        <v>161</v>
      </c>
      <c r="FB2" s="7" t="s">
        <v>162</v>
      </c>
      <c r="FC2" s="7" t="s">
        <v>163</v>
      </c>
      <c r="FD2" s="7" t="s">
        <v>164</v>
      </c>
      <c r="FE2" s="7" t="s">
        <v>165</v>
      </c>
      <c r="FF2" s="7" t="s">
        <v>166</v>
      </c>
      <c r="FG2" s="7" t="s">
        <v>167</v>
      </c>
      <c r="FH2" s="7" t="s">
        <v>168</v>
      </c>
      <c r="FI2" s="7" t="s">
        <v>169</v>
      </c>
      <c r="FJ2" s="7" t="s">
        <v>170</v>
      </c>
      <c r="FK2" s="7" t="s">
        <v>171</v>
      </c>
      <c r="FL2" s="7" t="s">
        <v>172</v>
      </c>
      <c r="FM2" s="7" t="s">
        <v>173</v>
      </c>
      <c r="FN2" s="7" t="s">
        <v>174</v>
      </c>
      <c r="FO2" s="7" t="s">
        <v>175</v>
      </c>
      <c r="FP2" s="7" t="s">
        <v>176</v>
      </c>
      <c r="FQ2" s="7" t="s">
        <v>177</v>
      </c>
      <c r="FR2" s="7" t="s">
        <v>178</v>
      </c>
      <c r="FS2" s="7" t="s">
        <v>179</v>
      </c>
      <c r="FT2" s="7" t="s">
        <v>180</v>
      </c>
      <c r="FU2" s="7" t="s">
        <v>181</v>
      </c>
      <c r="FV2" s="7" t="s">
        <v>182</v>
      </c>
      <c r="FW2" s="7" t="s">
        <v>183</v>
      </c>
      <c r="FX2" s="7" t="s">
        <v>184</v>
      </c>
      <c r="FY2" s="7" t="s">
        <v>185</v>
      </c>
      <c r="FZ2" s="7" t="s">
        <v>186</v>
      </c>
      <c r="GA2" s="7" t="s">
        <v>187</v>
      </c>
      <c r="GB2" s="7" t="s">
        <v>188</v>
      </c>
      <c r="GC2" s="7" t="s">
        <v>189</v>
      </c>
      <c r="GD2" s="7" t="s">
        <v>190</v>
      </c>
      <c r="GE2" s="7" t="s">
        <v>191</v>
      </c>
      <c r="GF2" s="7" t="s">
        <v>192</v>
      </c>
      <c r="GG2" s="7" t="s">
        <v>193</v>
      </c>
      <c r="GH2" s="7" t="s">
        <v>194</v>
      </c>
      <c r="GI2" s="7" t="s">
        <v>195</v>
      </c>
      <c r="GJ2" s="7" t="s">
        <v>196</v>
      </c>
      <c r="GK2" s="7" t="s">
        <v>197</v>
      </c>
      <c r="GL2" s="7" t="s">
        <v>198</v>
      </c>
      <c r="GM2" s="7" t="s">
        <v>199</v>
      </c>
      <c r="GN2" s="7" t="s">
        <v>200</v>
      </c>
      <c r="GO2" s="7" t="s">
        <v>201</v>
      </c>
      <c r="GP2" s="7" t="s">
        <v>202</v>
      </c>
      <c r="GQ2" s="7" t="s">
        <v>203</v>
      </c>
      <c r="GR2" s="7" t="s">
        <v>204</v>
      </c>
      <c r="GS2" s="7" t="s">
        <v>205</v>
      </c>
      <c r="GT2" s="7" t="s">
        <v>206</v>
      </c>
      <c r="GU2" s="7" t="s">
        <v>207</v>
      </c>
      <c r="GV2" s="7" t="s">
        <v>208</v>
      </c>
      <c r="GW2" s="7" t="s">
        <v>209</v>
      </c>
      <c r="GX2" s="7" t="s">
        <v>210</v>
      </c>
      <c r="GY2" s="7" t="s">
        <v>211</v>
      </c>
      <c r="GZ2" s="7" t="s">
        <v>212</v>
      </c>
      <c r="HA2" s="7" t="s">
        <v>213</v>
      </c>
      <c r="HB2" s="7" t="s">
        <v>214</v>
      </c>
      <c r="HC2" s="7" t="s">
        <v>215</v>
      </c>
      <c r="HD2" s="7" t="s">
        <v>216</v>
      </c>
      <c r="HE2" s="7" t="s">
        <v>217</v>
      </c>
      <c r="HF2" s="7" t="s">
        <v>218</v>
      </c>
      <c r="HG2" s="7" t="s">
        <v>219</v>
      </c>
      <c r="HH2" s="7" t="s">
        <v>220</v>
      </c>
      <c r="HI2" s="7" t="s">
        <v>221</v>
      </c>
      <c r="HJ2" s="7" t="s">
        <v>222</v>
      </c>
      <c r="HK2" s="7" t="s">
        <v>223</v>
      </c>
      <c r="HL2" s="7" t="s">
        <v>224</v>
      </c>
      <c r="HM2" s="7" t="s">
        <v>225</v>
      </c>
      <c r="HN2" s="7" t="s">
        <v>226</v>
      </c>
      <c r="HO2" s="7" t="s">
        <v>227</v>
      </c>
      <c r="HP2" s="7" t="s">
        <v>228</v>
      </c>
      <c r="HQ2" s="7" t="s">
        <v>229</v>
      </c>
      <c r="HR2" s="7" t="s">
        <v>230</v>
      </c>
      <c r="HS2" s="7" t="s">
        <v>231</v>
      </c>
      <c r="HT2" s="7" t="s">
        <v>232</v>
      </c>
      <c r="HU2" s="7" t="s">
        <v>233</v>
      </c>
      <c r="HV2" s="7" t="s">
        <v>234</v>
      </c>
      <c r="HW2" s="7" t="s">
        <v>235</v>
      </c>
      <c r="HX2" s="7" t="s">
        <v>236</v>
      </c>
      <c r="HY2" s="7" t="s">
        <v>237</v>
      </c>
      <c r="HZ2" s="7" t="s">
        <v>238</v>
      </c>
      <c r="IA2" s="7" t="s">
        <v>239</v>
      </c>
      <c r="IB2" s="7" t="s">
        <v>240</v>
      </c>
      <c r="IC2" s="7" t="s">
        <v>241</v>
      </c>
      <c r="ID2" s="7" t="s">
        <v>242</v>
      </c>
      <c r="IE2" s="7" t="s">
        <v>243</v>
      </c>
      <c r="IF2" s="7" t="s">
        <v>244</v>
      </c>
      <c r="IG2" s="7" t="s">
        <v>245</v>
      </c>
      <c r="IH2" s="7" t="s">
        <v>246</v>
      </c>
      <c r="II2" s="7" t="s">
        <v>247</v>
      </c>
      <c r="IJ2" s="7" t="s">
        <v>248</v>
      </c>
      <c r="IK2" s="7" t="s">
        <v>249</v>
      </c>
      <c r="IL2" s="7" t="s">
        <v>250</v>
      </c>
      <c r="IM2" s="7" t="s">
        <v>251</v>
      </c>
      <c r="IN2" s="7" t="s">
        <v>252</v>
      </c>
      <c r="IO2" s="7" t="s">
        <v>253</v>
      </c>
      <c r="IP2" s="7" t="s">
        <v>254</v>
      </c>
      <c r="IQ2" s="7" t="s">
        <v>255</v>
      </c>
      <c r="IR2" s="7" t="s">
        <v>256</v>
      </c>
      <c r="IS2" s="7" t="s">
        <v>257</v>
      </c>
      <c r="IT2" s="7" t="s">
        <v>258</v>
      </c>
      <c r="IU2" s="7" t="s">
        <v>259</v>
      </c>
      <c r="IV2" s="7" t="s">
        <v>260</v>
      </c>
      <c r="IW2" s="7" t="s">
        <v>261</v>
      </c>
      <c r="IX2" s="7" t="s">
        <v>262</v>
      </c>
      <c r="IY2" s="7" t="s">
        <v>263</v>
      </c>
      <c r="IZ2" s="7" t="s">
        <v>264</v>
      </c>
      <c r="JA2" s="7" t="s">
        <v>265</v>
      </c>
      <c r="JB2" s="7" t="s">
        <v>266</v>
      </c>
      <c r="JC2" s="7" t="s">
        <v>267</v>
      </c>
      <c r="JD2" s="7" t="s">
        <v>268</v>
      </c>
      <c r="JE2" s="7" t="s">
        <v>269</v>
      </c>
      <c r="JF2" s="7" t="s">
        <v>270</v>
      </c>
      <c r="JG2" s="7" t="s">
        <v>271</v>
      </c>
      <c r="JH2" s="7" t="s">
        <v>272</v>
      </c>
      <c r="JI2" s="7" t="s">
        <v>273</v>
      </c>
      <c r="JJ2" s="7" t="s">
        <v>274</v>
      </c>
      <c r="JK2" s="7" t="s">
        <v>275</v>
      </c>
      <c r="JL2" s="7" t="s">
        <v>276</v>
      </c>
      <c r="JM2" s="7" t="s">
        <v>277</v>
      </c>
      <c r="JN2" s="7" t="s">
        <v>278</v>
      </c>
      <c r="JO2" s="7" t="s">
        <v>279</v>
      </c>
      <c r="JP2" s="7" t="s">
        <v>280</v>
      </c>
      <c r="JQ2" s="7" t="s">
        <v>281</v>
      </c>
      <c r="JR2" s="7" t="s">
        <v>282</v>
      </c>
      <c r="JS2" s="7" t="s">
        <v>283</v>
      </c>
      <c r="JT2" s="7" t="s">
        <v>284</v>
      </c>
      <c r="JU2" s="7" t="s">
        <v>285</v>
      </c>
      <c r="JV2" s="7" t="s">
        <v>286</v>
      </c>
      <c r="JW2" s="7" t="s">
        <v>287</v>
      </c>
      <c r="JX2" s="7" t="s">
        <v>288</v>
      </c>
      <c r="JY2" s="7" t="s">
        <v>289</v>
      </c>
      <c r="JZ2" s="7" t="s">
        <v>290</v>
      </c>
      <c r="KA2" s="7" t="s">
        <v>291</v>
      </c>
      <c r="KB2" s="7" t="s">
        <v>292</v>
      </c>
      <c r="KC2" s="7" t="s">
        <v>293</v>
      </c>
      <c r="KD2" s="7" t="s">
        <v>294</v>
      </c>
      <c r="KE2" s="7" t="s">
        <v>295</v>
      </c>
      <c r="KF2" s="7" t="s">
        <v>296</v>
      </c>
      <c r="KG2" s="7" t="s">
        <v>297</v>
      </c>
      <c r="KH2" s="7" t="s">
        <v>298</v>
      </c>
      <c r="KI2" s="7" t="s">
        <v>299</v>
      </c>
      <c r="KJ2" s="7" t="s">
        <v>300</v>
      </c>
      <c r="KK2" s="7" t="s">
        <v>301</v>
      </c>
      <c r="KL2" s="7" t="s">
        <v>302</v>
      </c>
      <c r="KM2" s="7" t="s">
        <v>303</v>
      </c>
      <c r="KN2" s="7" t="s">
        <v>304</v>
      </c>
      <c r="KO2" s="7" t="s">
        <v>305</v>
      </c>
      <c r="KP2" s="7" t="s">
        <v>306</v>
      </c>
      <c r="KQ2" s="7" t="s">
        <v>307</v>
      </c>
      <c r="KR2" s="7" t="s">
        <v>308</v>
      </c>
      <c r="KS2" s="7" t="s">
        <v>309</v>
      </c>
      <c r="KT2" s="7" t="s">
        <v>310</v>
      </c>
      <c r="KU2" s="7" t="s">
        <v>311</v>
      </c>
      <c r="KV2" s="7" t="s">
        <v>312</v>
      </c>
      <c r="KW2" s="7" t="s">
        <v>313</v>
      </c>
      <c r="KX2" s="7" t="s">
        <v>314</v>
      </c>
      <c r="KY2" s="7" t="s">
        <v>315</v>
      </c>
      <c r="KZ2" s="7" t="s">
        <v>316</v>
      </c>
      <c r="LA2" s="7" t="s">
        <v>317</v>
      </c>
      <c r="LB2" s="7" t="s">
        <v>318</v>
      </c>
      <c r="LC2" s="7" t="s">
        <v>319</v>
      </c>
      <c r="LD2" s="7" t="s">
        <v>320</v>
      </c>
      <c r="LE2" s="7" t="s">
        <v>321</v>
      </c>
      <c r="LF2" s="7" t="s">
        <v>322</v>
      </c>
      <c r="LG2" s="7" t="s">
        <v>323</v>
      </c>
      <c r="LH2" s="7" t="s">
        <v>324</v>
      </c>
      <c r="LI2" s="7" t="s">
        <v>325</v>
      </c>
      <c r="LJ2" s="7" t="s">
        <v>326</v>
      </c>
      <c r="LK2" s="7" t="s">
        <v>327</v>
      </c>
      <c r="LL2" s="7" t="s">
        <v>328</v>
      </c>
      <c r="LM2" s="7" t="s">
        <v>329</v>
      </c>
      <c r="LN2" s="7" t="s">
        <v>330</v>
      </c>
      <c r="LO2" s="7" t="s">
        <v>331</v>
      </c>
      <c r="LP2" s="7" t="s">
        <v>332</v>
      </c>
      <c r="LQ2" s="7" t="s">
        <v>333</v>
      </c>
      <c r="LR2" s="7" t="s">
        <v>334</v>
      </c>
      <c r="LS2" s="7" t="s">
        <v>335</v>
      </c>
      <c r="LT2" s="7" t="s">
        <v>336</v>
      </c>
      <c r="LU2" s="7" t="s">
        <v>337</v>
      </c>
      <c r="LV2" s="7" t="s">
        <v>338</v>
      </c>
      <c r="LW2" s="7" t="s">
        <v>339</v>
      </c>
      <c r="LX2" s="7" t="s">
        <v>340</v>
      </c>
      <c r="LY2" s="7" t="s">
        <v>341</v>
      </c>
      <c r="LZ2" s="7" t="s">
        <v>342</v>
      </c>
      <c r="MA2" s="7" t="s">
        <v>343</v>
      </c>
      <c r="MB2" s="7" t="s">
        <v>344</v>
      </c>
      <c r="MC2" s="7" t="s">
        <v>345</v>
      </c>
      <c r="MD2" s="7" t="s">
        <v>346</v>
      </c>
      <c r="ME2" s="7" t="s">
        <v>347</v>
      </c>
      <c r="MF2" s="7" t="s">
        <v>348</v>
      </c>
      <c r="MG2" s="7" t="s">
        <v>349</v>
      </c>
      <c r="MH2" s="7" t="s">
        <v>350</v>
      </c>
      <c r="MI2" s="7" t="s">
        <v>351</v>
      </c>
      <c r="MJ2" s="7" t="s">
        <v>352</v>
      </c>
      <c r="MK2" s="7" t="s">
        <v>353</v>
      </c>
      <c r="ML2" s="7" t="s">
        <v>354</v>
      </c>
      <c r="MM2" s="7" t="s">
        <v>355</v>
      </c>
      <c r="MN2" s="7" t="s">
        <v>356</v>
      </c>
      <c r="MO2" s="7" t="s">
        <v>357</v>
      </c>
      <c r="MP2" s="7" t="s">
        <v>358</v>
      </c>
      <c r="MQ2" s="7" t="s">
        <v>359</v>
      </c>
      <c r="MR2" s="7" t="s">
        <v>360</v>
      </c>
      <c r="MS2" s="7" t="s">
        <v>361</v>
      </c>
      <c r="MT2" s="7" t="s">
        <v>362</v>
      </c>
      <c r="MU2" s="7" t="s">
        <v>363</v>
      </c>
      <c r="MV2" s="7" t="s">
        <v>364</v>
      </c>
      <c r="MW2" s="7" t="s">
        <v>365</v>
      </c>
      <c r="MX2" s="7" t="s">
        <v>366</v>
      </c>
      <c r="MY2" s="7" t="s">
        <v>367</v>
      </c>
      <c r="MZ2" s="7" t="s">
        <v>368</v>
      </c>
      <c r="NA2" s="7" t="s">
        <v>369</v>
      </c>
      <c r="NB2" s="7" t="s">
        <v>370</v>
      </c>
      <c r="NC2" s="7" t="s">
        <v>371</v>
      </c>
      <c r="ND2" s="7" t="s">
        <v>372</v>
      </c>
      <c r="NE2" s="7" t="s">
        <v>373</v>
      </c>
      <c r="NF2" s="7" t="s">
        <v>374</v>
      </c>
      <c r="NG2" s="7" t="s">
        <v>375</v>
      </c>
      <c r="NH2" s="7" t="s">
        <v>376</v>
      </c>
      <c r="NI2" s="7" t="s">
        <v>377</v>
      </c>
      <c r="NJ2" s="7" t="s">
        <v>378</v>
      </c>
      <c r="NK2" s="7" t="s">
        <v>379</v>
      </c>
      <c r="NL2" s="7" t="s">
        <v>380</v>
      </c>
      <c r="NM2" s="7" t="s">
        <v>381</v>
      </c>
      <c r="NN2" s="7" t="s">
        <v>382</v>
      </c>
      <c r="NO2" s="7" t="s">
        <v>383</v>
      </c>
      <c r="NP2" s="7" t="s">
        <v>384</v>
      </c>
      <c r="NQ2" s="7" t="s">
        <v>385</v>
      </c>
      <c r="NR2" s="7" t="s">
        <v>386</v>
      </c>
      <c r="NS2" s="7" t="s">
        <v>387</v>
      </c>
      <c r="NT2" s="7" t="s">
        <v>388</v>
      </c>
      <c r="NU2" s="7" t="s">
        <v>389</v>
      </c>
      <c r="NV2" s="7" t="s">
        <v>390</v>
      </c>
      <c r="NW2" s="7" t="s">
        <v>391</v>
      </c>
      <c r="NX2" s="7" t="s">
        <v>392</v>
      </c>
      <c r="NY2" s="7" t="s">
        <v>393</v>
      </c>
      <c r="NZ2" s="7" t="s">
        <v>394</v>
      </c>
      <c r="OA2" s="7" t="s">
        <v>395</v>
      </c>
      <c r="OB2" s="7" t="s">
        <v>396</v>
      </c>
      <c r="OC2" s="7" t="s">
        <v>397</v>
      </c>
      <c r="OD2" s="7" t="s">
        <v>398</v>
      </c>
      <c r="OE2" s="7" t="s">
        <v>399</v>
      </c>
      <c r="OF2" s="7" t="s">
        <v>400</v>
      </c>
      <c r="OG2" s="7" t="s">
        <v>401</v>
      </c>
      <c r="OH2" s="7" t="s">
        <v>402</v>
      </c>
      <c r="OI2" s="7" t="s">
        <v>403</v>
      </c>
      <c r="OJ2" s="7" t="s">
        <v>404</v>
      </c>
      <c r="OK2" s="7" t="s">
        <v>405</v>
      </c>
      <c r="OL2" s="7" t="s">
        <v>406</v>
      </c>
      <c r="OM2" s="7" t="s">
        <v>407</v>
      </c>
      <c r="ON2" s="7" t="s">
        <v>408</v>
      </c>
      <c r="OO2" s="7" t="s">
        <v>409</v>
      </c>
      <c r="OP2" s="7" t="s">
        <v>410</v>
      </c>
      <c r="OQ2" s="7" t="s">
        <v>411</v>
      </c>
      <c r="OR2" s="7" t="s">
        <v>412</v>
      </c>
      <c r="OS2" s="7" t="s">
        <v>413</v>
      </c>
      <c r="OT2" s="7" t="s">
        <v>414</v>
      </c>
      <c r="OU2" s="7" t="s">
        <v>415</v>
      </c>
      <c r="OV2" s="7" t="s">
        <v>416</v>
      </c>
      <c r="OW2" s="7" t="s">
        <v>417</v>
      </c>
      <c r="OX2" s="7" t="s">
        <v>418</v>
      </c>
      <c r="OY2" s="7" t="s">
        <v>419</v>
      </c>
      <c r="OZ2" s="7" t="s">
        <v>420</v>
      </c>
      <c r="PA2" s="7" t="s">
        <v>421</v>
      </c>
      <c r="PB2" s="7" t="s">
        <v>422</v>
      </c>
      <c r="PC2" s="7" t="s">
        <v>423</v>
      </c>
      <c r="PD2" s="7" t="s">
        <v>424</v>
      </c>
      <c r="PE2" s="7" t="s">
        <v>425</v>
      </c>
      <c r="PF2" s="7" t="s">
        <v>426</v>
      </c>
      <c r="PG2" s="7" t="s">
        <v>427</v>
      </c>
      <c r="PH2" s="7" t="s">
        <v>428</v>
      </c>
      <c r="PI2" s="7" t="s">
        <v>429</v>
      </c>
      <c r="PJ2" s="7" t="s">
        <v>430</v>
      </c>
      <c r="PK2" s="7" t="s">
        <v>431</v>
      </c>
      <c r="PL2" s="7" t="s">
        <v>432</v>
      </c>
      <c r="PM2" s="7" t="s">
        <v>433</v>
      </c>
      <c r="PN2" s="7" t="s">
        <v>434</v>
      </c>
      <c r="PO2" s="7" t="s">
        <v>435</v>
      </c>
      <c r="PP2" s="7" t="s">
        <v>436</v>
      </c>
      <c r="PQ2" s="7" t="s">
        <v>437</v>
      </c>
      <c r="PR2" s="7" t="s">
        <v>438</v>
      </c>
      <c r="PS2" s="7" t="s">
        <v>439</v>
      </c>
      <c r="PT2" s="7" t="s">
        <v>440</v>
      </c>
      <c r="PU2" s="7" t="s">
        <v>441</v>
      </c>
      <c r="PV2" s="7" t="s">
        <v>442</v>
      </c>
      <c r="PW2" s="7" t="s">
        <v>443</v>
      </c>
      <c r="PX2" s="7" t="s">
        <v>444</v>
      </c>
      <c r="PY2" s="7" t="s">
        <v>445</v>
      </c>
      <c r="PZ2" s="7" t="s">
        <v>446</v>
      </c>
      <c r="QA2" s="7" t="s">
        <v>447</v>
      </c>
      <c r="QB2" s="7" t="s">
        <v>448</v>
      </c>
      <c r="QC2" s="7" t="s">
        <v>449</v>
      </c>
      <c r="QD2" s="7" t="s">
        <v>450</v>
      </c>
      <c r="QE2" s="7" t="s">
        <v>451</v>
      </c>
      <c r="QF2" s="7" t="s">
        <v>452</v>
      </c>
      <c r="QG2" s="7" t="s">
        <v>453</v>
      </c>
      <c r="QH2" s="7" t="s">
        <v>454</v>
      </c>
      <c r="QI2" s="7" t="s">
        <v>455</v>
      </c>
      <c r="QJ2" s="7" t="s">
        <v>456</v>
      </c>
      <c r="QK2" s="7" t="s">
        <v>457</v>
      </c>
      <c r="QL2" s="7" t="s">
        <v>458</v>
      </c>
      <c r="QM2" s="7" t="s">
        <v>459</v>
      </c>
      <c r="QN2" s="7" t="s">
        <v>460</v>
      </c>
      <c r="QO2" s="7" t="s">
        <v>461</v>
      </c>
      <c r="QP2" s="7" t="s">
        <v>462</v>
      </c>
      <c r="QQ2" s="7" t="s">
        <v>463</v>
      </c>
      <c r="QR2" s="7" t="s">
        <v>464</v>
      </c>
      <c r="QS2" s="7" t="s">
        <v>465</v>
      </c>
      <c r="QT2" s="7" t="s">
        <v>466</v>
      </c>
      <c r="QU2" s="7" t="s">
        <v>467</v>
      </c>
      <c r="QV2" s="7" t="s">
        <v>468</v>
      </c>
      <c r="QW2" s="7" t="s">
        <v>469</v>
      </c>
      <c r="QX2" s="7" t="s">
        <v>470</v>
      </c>
      <c r="QY2" s="7" t="s">
        <v>471</v>
      </c>
      <c r="QZ2" s="7" t="s">
        <v>472</v>
      </c>
      <c r="RA2" s="7" t="s">
        <v>473</v>
      </c>
      <c r="RB2" s="7" t="s">
        <v>474</v>
      </c>
      <c r="RC2" s="7" t="s">
        <v>475</v>
      </c>
      <c r="RD2" s="7" t="s">
        <v>476</v>
      </c>
      <c r="RE2" s="7" t="s">
        <v>477</v>
      </c>
      <c r="RF2" s="7" t="s">
        <v>478</v>
      </c>
      <c r="RG2" s="7" t="s">
        <v>479</v>
      </c>
      <c r="RH2" s="7" t="s">
        <v>480</v>
      </c>
      <c r="RI2" s="7" t="s">
        <v>481</v>
      </c>
      <c r="RJ2" s="7" t="s">
        <v>482</v>
      </c>
      <c r="RK2" s="7" t="s">
        <v>483</v>
      </c>
      <c r="RL2" s="7" t="s">
        <v>484</v>
      </c>
      <c r="RM2" s="7" t="s">
        <v>485</v>
      </c>
      <c r="RN2" s="7" t="s">
        <v>486</v>
      </c>
      <c r="RO2" s="7" t="s">
        <v>487</v>
      </c>
      <c r="RP2" s="7" t="s">
        <v>488</v>
      </c>
      <c r="RQ2" s="7" t="s">
        <v>489</v>
      </c>
      <c r="RR2" s="7" t="s">
        <v>490</v>
      </c>
      <c r="RS2" s="7" t="s">
        <v>491</v>
      </c>
      <c r="RT2" s="7" t="s">
        <v>492</v>
      </c>
      <c r="RU2" s="7" t="s">
        <v>493</v>
      </c>
      <c r="RV2" s="7" t="s">
        <v>494</v>
      </c>
      <c r="RW2" s="7" t="s">
        <v>495</v>
      </c>
      <c r="RX2" s="7" t="s">
        <v>496</v>
      </c>
      <c r="RY2" s="7" t="s">
        <v>497</v>
      </c>
      <c r="RZ2" s="7" t="s">
        <v>498</v>
      </c>
      <c r="SA2" s="7" t="s">
        <v>499</v>
      </c>
      <c r="SB2" s="7" t="s">
        <v>500</v>
      </c>
      <c r="SC2" s="7" t="s">
        <v>501</v>
      </c>
      <c r="SD2" s="7" t="s">
        <v>502</v>
      </c>
      <c r="SE2" s="7" t="s">
        <v>503</v>
      </c>
      <c r="SF2" s="7" t="s">
        <v>504</v>
      </c>
      <c r="SG2" s="7" t="s">
        <v>505</v>
      </c>
      <c r="SH2" s="7" t="s">
        <v>506</v>
      </c>
      <c r="SI2" s="7" t="s">
        <v>507</v>
      </c>
      <c r="SJ2" s="7" t="s">
        <v>508</v>
      </c>
      <c r="SK2" s="7" t="s">
        <v>509</v>
      </c>
      <c r="SL2" s="7" t="s">
        <v>510</v>
      </c>
      <c r="SM2" s="7" t="s">
        <v>511</v>
      </c>
      <c r="SN2" s="7" t="s">
        <v>512</v>
      </c>
      <c r="SO2" s="7" t="s">
        <v>513</v>
      </c>
      <c r="SP2" s="7" t="s">
        <v>514</v>
      </c>
      <c r="SQ2" s="7" t="s">
        <v>515</v>
      </c>
      <c r="SR2" s="7" t="s">
        <v>516</v>
      </c>
      <c r="SS2" s="7" t="s">
        <v>517</v>
      </c>
      <c r="ST2" s="7" t="s">
        <v>518</v>
      </c>
      <c r="SU2" s="7" t="s">
        <v>519</v>
      </c>
      <c r="SV2" s="7" t="s">
        <v>520</v>
      </c>
      <c r="SW2" s="7" t="s">
        <v>521</v>
      </c>
      <c r="SX2" s="7" t="s">
        <v>522</v>
      </c>
      <c r="SY2" s="7" t="s">
        <v>523</v>
      </c>
      <c r="SZ2" s="7" t="s">
        <v>524</v>
      </c>
      <c r="TA2" s="7" t="s">
        <v>525</v>
      </c>
      <c r="TB2" s="7" t="s">
        <v>526</v>
      </c>
      <c r="TC2" s="7" t="s">
        <v>527</v>
      </c>
      <c r="TD2" s="7" t="s">
        <v>528</v>
      </c>
      <c r="TE2" s="7" t="s">
        <v>529</v>
      </c>
      <c r="TF2" s="7" t="s">
        <v>530</v>
      </c>
      <c r="TG2" s="7" t="s">
        <v>531</v>
      </c>
      <c r="TH2" s="7" t="s">
        <v>532</v>
      </c>
      <c r="TI2" s="7" t="s">
        <v>533</v>
      </c>
      <c r="TJ2" s="7" t="s">
        <v>534</v>
      </c>
      <c r="TK2" s="7" t="s">
        <v>535</v>
      </c>
      <c r="TL2" s="7" t="s">
        <v>536</v>
      </c>
      <c r="TM2" s="7" t="s">
        <v>537</v>
      </c>
      <c r="TN2" s="7" t="s">
        <v>538</v>
      </c>
      <c r="TO2" s="7" t="s">
        <v>539</v>
      </c>
      <c r="TP2" s="7" t="s">
        <v>540</v>
      </c>
      <c r="TQ2" s="7" t="s">
        <v>541</v>
      </c>
      <c r="TR2" s="7" t="s">
        <v>542</v>
      </c>
      <c r="TS2" s="7" t="s">
        <v>543</v>
      </c>
      <c r="TT2" s="7" t="s">
        <v>544</v>
      </c>
      <c r="TU2" s="7" t="s">
        <v>545</v>
      </c>
      <c r="TV2" s="7" t="s">
        <v>546</v>
      </c>
      <c r="TW2" s="7" t="s">
        <v>547</v>
      </c>
      <c r="TX2" s="7" t="s">
        <v>548</v>
      </c>
      <c r="TY2" s="7" t="s">
        <v>549</v>
      </c>
      <c r="TZ2" s="7" t="s">
        <v>550</v>
      </c>
      <c r="UA2" s="7" t="s">
        <v>551</v>
      </c>
      <c r="UB2" s="7" t="s">
        <v>552</v>
      </c>
      <c r="UC2" s="7" t="s">
        <v>553</v>
      </c>
      <c r="UD2" s="7" t="s">
        <v>554</v>
      </c>
      <c r="UE2" s="7" t="s">
        <v>555</v>
      </c>
      <c r="UF2" s="7" t="s">
        <v>556</v>
      </c>
      <c r="UG2" s="7" t="s">
        <v>557</v>
      </c>
      <c r="UH2" s="7" t="s">
        <v>558</v>
      </c>
      <c r="UI2" s="7" t="s">
        <v>559</v>
      </c>
      <c r="UJ2" s="7" t="s">
        <v>560</v>
      </c>
      <c r="UK2" s="7" t="s">
        <v>561</v>
      </c>
      <c r="UL2" s="7" t="s">
        <v>562</v>
      </c>
      <c r="UM2" s="7" t="s">
        <v>563</v>
      </c>
      <c r="UN2" s="7" t="s">
        <v>564</v>
      </c>
      <c r="UO2" s="7" t="s">
        <v>565</v>
      </c>
      <c r="UP2" s="7" t="s">
        <v>566</v>
      </c>
      <c r="UQ2" s="7" t="s">
        <v>567</v>
      </c>
      <c r="UR2" s="7" t="s">
        <v>568</v>
      </c>
      <c r="US2" s="7" t="s">
        <v>569</v>
      </c>
      <c r="UT2" s="7" t="s">
        <v>570</v>
      </c>
      <c r="UU2" s="7" t="s">
        <v>571</v>
      </c>
      <c r="UV2" s="7" t="s">
        <v>572</v>
      </c>
      <c r="UW2" s="7" t="s">
        <v>573</v>
      </c>
      <c r="UX2" s="7" t="s">
        <v>574</v>
      </c>
      <c r="UY2" s="7" t="s">
        <v>575</v>
      </c>
      <c r="UZ2" s="7" t="s">
        <v>576</v>
      </c>
      <c r="VA2" s="7" t="s">
        <v>577</v>
      </c>
      <c r="VB2" s="7" t="s">
        <v>578</v>
      </c>
      <c r="VC2" s="7" t="s">
        <v>579</v>
      </c>
      <c r="VD2" s="7" t="s">
        <v>580</v>
      </c>
      <c r="VE2" s="7" t="s">
        <v>581</v>
      </c>
      <c r="VF2" s="7" t="s">
        <v>582</v>
      </c>
      <c r="VG2" s="7" t="s">
        <v>583</v>
      </c>
      <c r="VH2" s="7" t="s">
        <v>584</v>
      </c>
      <c r="VI2" s="7" t="s">
        <v>585</v>
      </c>
      <c r="VJ2" s="7" t="s">
        <v>586</v>
      </c>
      <c r="VK2" s="7" t="s">
        <v>587</v>
      </c>
      <c r="VL2" s="7" t="s">
        <v>588</v>
      </c>
      <c r="VM2" s="7" t="s">
        <v>589</v>
      </c>
      <c r="VN2" s="7" t="s">
        <v>590</v>
      </c>
      <c r="VO2" s="7" t="s">
        <v>591</v>
      </c>
      <c r="VP2" s="7" t="s">
        <v>592</v>
      </c>
      <c r="VQ2" s="7" t="s">
        <v>593</v>
      </c>
      <c r="VR2" s="7" t="s">
        <v>594</v>
      </c>
      <c r="VS2" s="7" t="s">
        <v>595</v>
      </c>
      <c r="VT2" s="7" t="s">
        <v>596</v>
      </c>
      <c r="VU2" s="7" t="s">
        <v>597</v>
      </c>
      <c r="VV2" s="7" t="s">
        <v>598</v>
      </c>
      <c r="VW2" s="7" t="s">
        <v>599</v>
      </c>
      <c r="VX2" s="7" t="s">
        <v>600</v>
      </c>
      <c r="VY2" s="7" t="s">
        <v>601</v>
      </c>
      <c r="VZ2" s="7" t="s">
        <v>602</v>
      </c>
      <c r="WA2" s="7" t="s">
        <v>603</v>
      </c>
      <c r="WB2" s="7" t="s">
        <v>604</v>
      </c>
      <c r="WC2" s="7" t="s">
        <v>605</v>
      </c>
      <c r="WD2" s="7" t="s">
        <v>606</v>
      </c>
      <c r="WE2" s="7" t="s">
        <v>607</v>
      </c>
      <c r="WF2" s="7" t="s">
        <v>608</v>
      </c>
      <c r="WG2" s="7" t="s">
        <v>609</v>
      </c>
      <c r="WH2" s="7" t="s">
        <v>610</v>
      </c>
      <c r="WI2" s="7" t="s">
        <v>611</v>
      </c>
      <c r="WJ2" s="7" t="s">
        <v>612</v>
      </c>
      <c r="WK2" s="7" t="s">
        <v>613</v>
      </c>
      <c r="WL2" s="7" t="s">
        <v>614</v>
      </c>
      <c r="WM2" s="7" t="s">
        <v>615</v>
      </c>
      <c r="WN2" s="7" t="s">
        <v>616</v>
      </c>
      <c r="WO2" s="7" t="s">
        <v>617</v>
      </c>
      <c r="WP2" s="7" t="s">
        <v>618</v>
      </c>
      <c r="WQ2" s="7" t="s">
        <v>619</v>
      </c>
      <c r="WR2" s="7" t="s">
        <v>620</v>
      </c>
      <c r="WS2" s="7" t="s">
        <v>621</v>
      </c>
      <c r="WT2" s="7" t="s">
        <v>622</v>
      </c>
      <c r="WU2" s="7" t="s">
        <v>623</v>
      </c>
      <c r="WV2" s="7" t="s">
        <v>624</v>
      </c>
      <c r="WW2" s="7" t="s">
        <v>625</v>
      </c>
      <c r="WX2" s="7" t="s">
        <v>626</v>
      </c>
      <c r="WY2" s="7" t="s">
        <v>627</v>
      </c>
      <c r="WZ2" s="7" t="s">
        <v>628</v>
      </c>
      <c r="XA2" s="7" t="s">
        <v>629</v>
      </c>
      <c r="XB2" s="7" t="s">
        <v>630</v>
      </c>
      <c r="XC2" s="7" t="s">
        <v>631</v>
      </c>
      <c r="XD2" s="7" t="s">
        <v>632</v>
      </c>
      <c r="XE2" s="7" t="s">
        <v>633</v>
      </c>
      <c r="XF2" s="7" t="s">
        <v>634</v>
      </c>
      <c r="XG2" s="7" t="s">
        <v>635</v>
      </c>
      <c r="XH2" s="7" t="s">
        <v>636</v>
      </c>
      <c r="XI2" s="7" t="s">
        <v>637</v>
      </c>
      <c r="XJ2" s="7" t="s">
        <v>638</v>
      </c>
      <c r="XK2" s="7" t="s">
        <v>639</v>
      </c>
      <c r="XL2" s="7" t="s">
        <v>640</v>
      </c>
      <c r="XM2" s="7" t="s">
        <v>641</v>
      </c>
      <c r="XN2" s="7" t="s">
        <v>642</v>
      </c>
      <c r="XO2" s="7" t="s">
        <v>643</v>
      </c>
      <c r="XP2" s="7" t="s">
        <v>644</v>
      </c>
      <c r="XQ2" s="7" t="s">
        <v>645</v>
      </c>
      <c r="XR2" s="7" t="s">
        <v>646</v>
      </c>
      <c r="XS2" s="7" t="s">
        <v>647</v>
      </c>
      <c r="XT2" s="7" t="s">
        <v>648</v>
      </c>
    </row>
    <row r="3" spans="1:644">
      <c r="A3" s="234"/>
      <c r="B3" s="8" t="s">
        <v>649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  <c r="BQ3" s="9">
        <v>67</v>
      </c>
      <c r="BR3" s="9">
        <v>68</v>
      </c>
      <c r="BS3" s="9">
        <v>69</v>
      </c>
      <c r="BT3" s="9">
        <v>70</v>
      </c>
      <c r="BU3" s="9">
        <v>71</v>
      </c>
      <c r="BV3" s="9">
        <v>72</v>
      </c>
      <c r="BW3" s="9">
        <v>73</v>
      </c>
      <c r="BX3" s="9">
        <v>74</v>
      </c>
      <c r="BY3" s="9">
        <v>75</v>
      </c>
      <c r="BZ3" s="9">
        <v>76</v>
      </c>
      <c r="CA3" s="9">
        <v>77</v>
      </c>
      <c r="CB3" s="9">
        <v>78</v>
      </c>
      <c r="CC3" s="9">
        <v>79</v>
      </c>
      <c r="CD3" s="9">
        <v>80</v>
      </c>
      <c r="CE3" s="9">
        <v>81</v>
      </c>
      <c r="CF3" s="9">
        <v>82</v>
      </c>
      <c r="CG3" s="9">
        <v>83</v>
      </c>
      <c r="CH3" s="9">
        <v>84</v>
      </c>
      <c r="CI3" s="9">
        <v>85</v>
      </c>
      <c r="CJ3" s="9">
        <v>86</v>
      </c>
      <c r="CK3" s="9">
        <v>87</v>
      </c>
      <c r="CL3" s="9">
        <v>88</v>
      </c>
      <c r="CM3" s="9">
        <v>89</v>
      </c>
      <c r="CN3" s="9">
        <v>90</v>
      </c>
      <c r="CO3" s="9">
        <v>91</v>
      </c>
      <c r="CP3" s="9">
        <v>92</v>
      </c>
      <c r="CQ3" s="9">
        <v>93</v>
      </c>
      <c r="CR3" s="9">
        <v>94</v>
      </c>
      <c r="CS3" s="9">
        <v>95</v>
      </c>
      <c r="CT3" s="9">
        <v>96</v>
      </c>
      <c r="CU3" s="9">
        <v>97</v>
      </c>
      <c r="CV3" s="9">
        <v>98</v>
      </c>
      <c r="CW3" s="9">
        <v>99</v>
      </c>
      <c r="CX3" s="9">
        <v>100</v>
      </c>
      <c r="CY3" s="9">
        <v>101</v>
      </c>
      <c r="CZ3" s="9">
        <v>102</v>
      </c>
      <c r="DA3" s="9">
        <v>103</v>
      </c>
      <c r="DB3" s="9">
        <v>104</v>
      </c>
      <c r="DC3" s="9">
        <v>105</v>
      </c>
      <c r="DD3" s="9">
        <v>106</v>
      </c>
      <c r="DE3" s="9">
        <v>107</v>
      </c>
      <c r="DF3" s="9">
        <v>108</v>
      </c>
      <c r="DG3" s="9">
        <v>109</v>
      </c>
      <c r="DH3" s="9">
        <v>110</v>
      </c>
      <c r="DI3" s="9">
        <v>111</v>
      </c>
      <c r="DJ3" s="9">
        <v>112</v>
      </c>
      <c r="DK3" s="9">
        <v>113</v>
      </c>
      <c r="DL3" s="9">
        <v>114</v>
      </c>
      <c r="DM3" s="9">
        <v>115</v>
      </c>
      <c r="DN3" s="9">
        <v>116</v>
      </c>
      <c r="DO3" s="9">
        <v>117</v>
      </c>
      <c r="DP3" s="9">
        <v>118</v>
      </c>
      <c r="DQ3" s="9">
        <v>119</v>
      </c>
      <c r="DR3" s="9">
        <v>120</v>
      </c>
      <c r="DS3" s="9">
        <v>121</v>
      </c>
      <c r="DT3" s="9">
        <v>122</v>
      </c>
      <c r="DU3" s="9">
        <v>123</v>
      </c>
      <c r="DV3" s="9">
        <v>124</v>
      </c>
      <c r="DW3" s="9">
        <v>125</v>
      </c>
      <c r="DX3" s="9">
        <v>126</v>
      </c>
      <c r="DY3" s="9">
        <v>127</v>
      </c>
      <c r="DZ3" s="9">
        <v>128</v>
      </c>
      <c r="EA3" s="9">
        <v>129</v>
      </c>
      <c r="EB3" s="9">
        <v>130</v>
      </c>
      <c r="EC3" s="9">
        <v>131</v>
      </c>
      <c r="ED3" s="9">
        <v>132</v>
      </c>
      <c r="EE3" s="9">
        <v>133</v>
      </c>
      <c r="EF3" s="9">
        <v>134</v>
      </c>
      <c r="EG3" s="9">
        <v>135</v>
      </c>
      <c r="EH3" s="9">
        <v>136</v>
      </c>
      <c r="EI3" s="9">
        <v>137</v>
      </c>
      <c r="EJ3" s="9">
        <v>138</v>
      </c>
      <c r="EK3" s="9">
        <v>139</v>
      </c>
      <c r="EL3" s="9">
        <v>140</v>
      </c>
      <c r="EM3" s="9">
        <v>141</v>
      </c>
      <c r="EN3" s="9">
        <v>142</v>
      </c>
      <c r="EO3" s="9">
        <v>143</v>
      </c>
      <c r="EP3" s="9">
        <v>144</v>
      </c>
      <c r="EQ3" s="9">
        <v>145</v>
      </c>
      <c r="ER3" s="9">
        <v>146</v>
      </c>
      <c r="ES3" s="9">
        <v>147</v>
      </c>
      <c r="ET3" s="9">
        <v>148</v>
      </c>
      <c r="EU3" s="9">
        <v>149</v>
      </c>
      <c r="EV3" s="9">
        <v>150</v>
      </c>
      <c r="EW3" s="9">
        <v>151</v>
      </c>
      <c r="EX3" s="9">
        <v>152</v>
      </c>
      <c r="EY3" s="9">
        <v>153</v>
      </c>
      <c r="EZ3" s="9">
        <v>154</v>
      </c>
      <c r="FA3" s="9">
        <v>155</v>
      </c>
      <c r="FB3" s="9">
        <v>156</v>
      </c>
      <c r="FC3" s="9">
        <v>157</v>
      </c>
      <c r="FD3" s="9">
        <v>158</v>
      </c>
      <c r="FE3" s="9">
        <v>159</v>
      </c>
      <c r="FF3" s="9">
        <v>160</v>
      </c>
      <c r="FG3" s="9">
        <v>161</v>
      </c>
      <c r="FH3" s="9">
        <v>162</v>
      </c>
      <c r="FI3" s="9">
        <v>163</v>
      </c>
      <c r="FJ3" s="9">
        <v>164</v>
      </c>
      <c r="FK3" s="9">
        <v>165</v>
      </c>
      <c r="FL3" s="9">
        <v>166</v>
      </c>
      <c r="FM3" s="9">
        <v>167</v>
      </c>
      <c r="FN3" s="9">
        <v>168</v>
      </c>
      <c r="FO3" s="9">
        <v>169</v>
      </c>
      <c r="FP3" s="9">
        <v>170</v>
      </c>
      <c r="FQ3" s="9">
        <v>171</v>
      </c>
      <c r="FR3" s="9">
        <v>172</v>
      </c>
      <c r="FS3" s="9">
        <v>173</v>
      </c>
      <c r="FT3" s="9">
        <v>174</v>
      </c>
      <c r="FU3" s="9">
        <v>175</v>
      </c>
      <c r="FV3" s="9">
        <v>176</v>
      </c>
      <c r="FW3" s="9">
        <v>177</v>
      </c>
      <c r="FX3" s="9">
        <v>178</v>
      </c>
      <c r="FY3" s="9">
        <v>179</v>
      </c>
      <c r="FZ3" s="9">
        <v>180</v>
      </c>
      <c r="GA3" s="9">
        <v>181</v>
      </c>
      <c r="GB3" s="9">
        <v>182</v>
      </c>
      <c r="GC3" s="9">
        <v>183</v>
      </c>
      <c r="GD3" s="9">
        <v>184</v>
      </c>
      <c r="GE3" s="9">
        <v>185</v>
      </c>
      <c r="GF3" s="9">
        <v>186</v>
      </c>
      <c r="GG3" s="9">
        <v>187</v>
      </c>
      <c r="GH3" s="9">
        <v>188</v>
      </c>
      <c r="GI3" s="9">
        <v>189</v>
      </c>
      <c r="GJ3" s="9">
        <v>190</v>
      </c>
      <c r="GK3" s="9">
        <v>191</v>
      </c>
      <c r="GL3" s="9">
        <v>192</v>
      </c>
      <c r="GM3" s="9">
        <v>193</v>
      </c>
      <c r="GN3" s="9">
        <v>194</v>
      </c>
      <c r="GO3" s="9">
        <v>195</v>
      </c>
      <c r="GP3" s="9">
        <v>196</v>
      </c>
      <c r="GQ3" s="9">
        <v>197</v>
      </c>
      <c r="GR3" s="9">
        <v>198</v>
      </c>
      <c r="GS3" s="9">
        <v>199</v>
      </c>
      <c r="GT3" s="9">
        <v>200</v>
      </c>
      <c r="GU3" s="9">
        <v>201</v>
      </c>
      <c r="GV3" s="9">
        <v>202</v>
      </c>
      <c r="GW3" s="9">
        <v>203</v>
      </c>
      <c r="GX3" s="9">
        <v>204</v>
      </c>
      <c r="GY3" s="9">
        <v>205</v>
      </c>
      <c r="GZ3" s="9">
        <v>206</v>
      </c>
      <c r="HA3" s="9">
        <v>207</v>
      </c>
      <c r="HB3" s="9">
        <v>208</v>
      </c>
      <c r="HC3" s="9">
        <v>209</v>
      </c>
      <c r="HD3" s="9">
        <v>210</v>
      </c>
      <c r="HE3" s="9">
        <v>211</v>
      </c>
      <c r="HF3" s="9">
        <v>212</v>
      </c>
      <c r="HG3" s="9">
        <v>213</v>
      </c>
      <c r="HH3" s="9">
        <v>214</v>
      </c>
      <c r="HI3" s="9">
        <v>215</v>
      </c>
      <c r="HJ3" s="9">
        <v>216</v>
      </c>
      <c r="HK3" s="9">
        <v>217</v>
      </c>
      <c r="HL3" s="9">
        <v>218</v>
      </c>
      <c r="HM3" s="9">
        <v>219</v>
      </c>
      <c r="HN3" s="9">
        <v>220</v>
      </c>
      <c r="HO3" s="9">
        <v>221</v>
      </c>
      <c r="HP3" s="9">
        <v>222</v>
      </c>
      <c r="HQ3" s="9">
        <v>223</v>
      </c>
      <c r="HR3" s="9">
        <v>224</v>
      </c>
      <c r="HS3" s="9">
        <v>225</v>
      </c>
      <c r="HT3" s="9">
        <v>226</v>
      </c>
      <c r="HU3" s="9">
        <v>227</v>
      </c>
      <c r="HV3" s="9">
        <v>228</v>
      </c>
      <c r="HW3" s="9">
        <v>229</v>
      </c>
      <c r="HX3" s="9">
        <v>230</v>
      </c>
      <c r="HY3" s="9">
        <v>231</v>
      </c>
      <c r="HZ3" s="9">
        <v>232</v>
      </c>
      <c r="IA3" s="9">
        <v>233</v>
      </c>
      <c r="IB3" s="9">
        <v>234</v>
      </c>
      <c r="IC3" s="9">
        <v>235</v>
      </c>
      <c r="ID3" s="9">
        <v>236</v>
      </c>
      <c r="IE3" s="9">
        <v>237</v>
      </c>
      <c r="IF3" s="9">
        <v>238</v>
      </c>
      <c r="IG3" s="9">
        <v>239</v>
      </c>
      <c r="IH3" s="9">
        <v>240</v>
      </c>
      <c r="II3" s="9">
        <v>241</v>
      </c>
      <c r="IJ3" s="9">
        <v>242</v>
      </c>
      <c r="IK3" s="9">
        <v>243</v>
      </c>
      <c r="IL3" s="9">
        <v>244</v>
      </c>
      <c r="IM3" s="9">
        <v>245</v>
      </c>
      <c r="IN3" s="9">
        <v>246</v>
      </c>
      <c r="IO3" s="9">
        <v>247</v>
      </c>
      <c r="IP3" s="9">
        <v>248</v>
      </c>
      <c r="IQ3" s="9">
        <v>249</v>
      </c>
      <c r="IR3" s="9">
        <v>250</v>
      </c>
      <c r="IS3" s="9">
        <v>251</v>
      </c>
      <c r="IT3" s="9">
        <v>252</v>
      </c>
      <c r="IU3" s="9">
        <v>253</v>
      </c>
      <c r="IV3" s="9">
        <v>254</v>
      </c>
      <c r="IW3" s="9">
        <v>255</v>
      </c>
      <c r="IX3" s="9">
        <v>256</v>
      </c>
      <c r="IY3" s="9">
        <v>257</v>
      </c>
      <c r="IZ3" s="9">
        <v>258</v>
      </c>
      <c r="JA3" s="9">
        <v>259</v>
      </c>
      <c r="JB3" s="9">
        <v>260</v>
      </c>
      <c r="JC3" s="9">
        <v>261</v>
      </c>
      <c r="JD3" s="9">
        <v>262</v>
      </c>
      <c r="JE3" s="9">
        <v>263</v>
      </c>
      <c r="JF3" s="9">
        <v>264</v>
      </c>
      <c r="JG3" s="9">
        <v>265</v>
      </c>
      <c r="JH3" s="9">
        <v>266</v>
      </c>
      <c r="JI3" s="9">
        <v>267</v>
      </c>
      <c r="JJ3" s="9">
        <v>268</v>
      </c>
      <c r="JK3" s="9">
        <v>269</v>
      </c>
      <c r="JL3" s="9">
        <v>270</v>
      </c>
      <c r="JM3" s="9">
        <v>271</v>
      </c>
      <c r="JN3" s="9">
        <v>272</v>
      </c>
      <c r="JO3" s="9">
        <v>273</v>
      </c>
      <c r="JP3" s="9">
        <v>274</v>
      </c>
      <c r="JQ3" s="9">
        <v>275</v>
      </c>
      <c r="JR3" s="9">
        <v>276</v>
      </c>
      <c r="JS3" s="9">
        <v>277</v>
      </c>
      <c r="JT3" s="9">
        <v>278</v>
      </c>
      <c r="JU3" s="9">
        <v>279</v>
      </c>
      <c r="JV3" s="9">
        <v>280</v>
      </c>
      <c r="JW3" s="9">
        <v>281</v>
      </c>
      <c r="JX3" s="9">
        <v>282</v>
      </c>
      <c r="JY3" s="9">
        <v>283</v>
      </c>
      <c r="JZ3" s="9">
        <v>284</v>
      </c>
      <c r="KA3" s="9">
        <v>285</v>
      </c>
      <c r="KB3" s="9">
        <v>286</v>
      </c>
      <c r="KC3" s="9">
        <v>287</v>
      </c>
      <c r="KD3" s="9">
        <v>288</v>
      </c>
      <c r="KE3" s="9">
        <v>289</v>
      </c>
      <c r="KF3" s="9">
        <v>290</v>
      </c>
      <c r="KG3" s="9">
        <v>291</v>
      </c>
      <c r="KH3" s="9">
        <v>292</v>
      </c>
      <c r="KI3" s="9">
        <v>293</v>
      </c>
      <c r="KJ3" s="9">
        <v>294</v>
      </c>
      <c r="KK3" s="9">
        <v>295</v>
      </c>
      <c r="KL3" s="9">
        <v>296</v>
      </c>
      <c r="KM3" s="9">
        <v>297</v>
      </c>
      <c r="KN3" s="9">
        <v>298</v>
      </c>
      <c r="KO3" s="9">
        <v>299</v>
      </c>
      <c r="KP3" s="9">
        <v>300</v>
      </c>
      <c r="KQ3" s="9">
        <v>301</v>
      </c>
      <c r="KR3" s="9">
        <v>302</v>
      </c>
      <c r="KS3" s="9">
        <v>303</v>
      </c>
      <c r="KT3" s="9">
        <v>304</v>
      </c>
      <c r="KU3" s="9">
        <v>305</v>
      </c>
      <c r="KV3" s="9">
        <v>306</v>
      </c>
      <c r="KW3" s="9">
        <v>307</v>
      </c>
      <c r="KX3" s="9">
        <v>308</v>
      </c>
      <c r="KY3" s="9">
        <v>309</v>
      </c>
      <c r="KZ3" s="9">
        <v>310</v>
      </c>
      <c r="LA3" s="9">
        <v>311</v>
      </c>
      <c r="LB3" s="9">
        <v>312</v>
      </c>
      <c r="LC3" s="9">
        <v>313</v>
      </c>
      <c r="LD3" s="9">
        <v>314</v>
      </c>
      <c r="LE3" s="9">
        <v>315</v>
      </c>
      <c r="LF3" s="9">
        <v>316</v>
      </c>
      <c r="LG3" s="9">
        <v>317</v>
      </c>
      <c r="LH3" s="9">
        <v>318</v>
      </c>
      <c r="LI3" s="9">
        <v>319</v>
      </c>
      <c r="LJ3" s="9">
        <v>320</v>
      </c>
      <c r="LK3" s="9">
        <v>321</v>
      </c>
      <c r="LL3" s="9">
        <v>322</v>
      </c>
      <c r="LM3" s="9">
        <v>323</v>
      </c>
      <c r="LN3" s="9">
        <v>324</v>
      </c>
      <c r="LO3" s="9">
        <v>325</v>
      </c>
      <c r="LP3" s="9">
        <v>326</v>
      </c>
      <c r="LQ3" s="9">
        <v>327</v>
      </c>
      <c r="LR3" s="9">
        <v>328</v>
      </c>
      <c r="LS3" s="9">
        <v>329</v>
      </c>
      <c r="LT3" s="9">
        <v>330</v>
      </c>
      <c r="LU3" s="9">
        <v>331</v>
      </c>
      <c r="LV3" s="9">
        <v>332</v>
      </c>
      <c r="LW3" s="9">
        <v>333</v>
      </c>
      <c r="LX3" s="9">
        <v>334</v>
      </c>
      <c r="LY3" s="9">
        <v>335</v>
      </c>
      <c r="LZ3" s="9">
        <v>336</v>
      </c>
      <c r="MA3" s="9">
        <v>337</v>
      </c>
      <c r="MB3" s="9">
        <v>338</v>
      </c>
      <c r="MC3" s="9">
        <v>339</v>
      </c>
      <c r="MD3" s="9">
        <v>340</v>
      </c>
      <c r="ME3" s="9">
        <v>341</v>
      </c>
      <c r="MF3" s="9">
        <v>342</v>
      </c>
      <c r="MG3" s="9">
        <v>343</v>
      </c>
      <c r="MH3" s="9">
        <v>344</v>
      </c>
      <c r="MI3" s="9">
        <v>345</v>
      </c>
      <c r="MJ3" s="9">
        <v>346</v>
      </c>
      <c r="MK3" s="9">
        <v>347</v>
      </c>
      <c r="ML3" s="9">
        <v>348</v>
      </c>
      <c r="MM3" s="9">
        <v>349</v>
      </c>
      <c r="MN3" s="9">
        <v>350</v>
      </c>
      <c r="MO3" s="9">
        <v>351</v>
      </c>
      <c r="MP3" s="9">
        <v>352</v>
      </c>
      <c r="MQ3" s="9">
        <v>353</v>
      </c>
      <c r="MR3" s="9">
        <v>354</v>
      </c>
      <c r="MS3" s="9">
        <v>355</v>
      </c>
      <c r="MT3" s="9">
        <v>356</v>
      </c>
      <c r="MU3" s="9">
        <v>357</v>
      </c>
      <c r="MV3" s="9">
        <v>358</v>
      </c>
      <c r="MW3" s="9">
        <v>359</v>
      </c>
      <c r="MX3" s="9">
        <v>360</v>
      </c>
      <c r="MY3" s="9">
        <v>361</v>
      </c>
      <c r="MZ3" s="9">
        <v>362</v>
      </c>
      <c r="NA3" s="9">
        <v>363</v>
      </c>
      <c r="NB3" s="9">
        <v>364</v>
      </c>
      <c r="NC3" s="9">
        <v>365</v>
      </c>
      <c r="ND3" s="9">
        <v>366</v>
      </c>
      <c r="NE3" s="9">
        <v>367</v>
      </c>
      <c r="NF3" s="9">
        <v>368</v>
      </c>
      <c r="NG3" s="9">
        <v>369</v>
      </c>
      <c r="NH3" s="9">
        <v>370</v>
      </c>
      <c r="NI3" s="9">
        <v>371</v>
      </c>
      <c r="NJ3" s="9">
        <v>372</v>
      </c>
      <c r="NK3" s="9">
        <v>373</v>
      </c>
      <c r="NL3" s="9">
        <v>374</v>
      </c>
      <c r="NM3" s="9">
        <v>375</v>
      </c>
      <c r="NN3" s="9">
        <v>376</v>
      </c>
      <c r="NO3" s="9">
        <v>377</v>
      </c>
      <c r="NP3" s="9">
        <v>378</v>
      </c>
      <c r="NQ3" s="9">
        <v>379</v>
      </c>
      <c r="NR3" s="9">
        <v>380</v>
      </c>
      <c r="NS3" s="9">
        <v>381</v>
      </c>
      <c r="NT3" s="9">
        <v>382</v>
      </c>
      <c r="NU3" s="9">
        <v>383</v>
      </c>
      <c r="NV3" s="9">
        <v>384</v>
      </c>
      <c r="NW3" s="9">
        <v>385</v>
      </c>
      <c r="NX3" s="9">
        <v>386</v>
      </c>
      <c r="NY3" s="9">
        <v>387</v>
      </c>
      <c r="NZ3" s="9">
        <v>388</v>
      </c>
      <c r="OA3" s="9">
        <v>389</v>
      </c>
      <c r="OB3" s="9">
        <v>390</v>
      </c>
      <c r="OC3" s="9">
        <v>391</v>
      </c>
      <c r="OD3" s="9">
        <v>392</v>
      </c>
      <c r="OE3" s="9">
        <v>393</v>
      </c>
      <c r="OF3" s="9">
        <v>394</v>
      </c>
      <c r="OG3" s="9">
        <v>395</v>
      </c>
      <c r="OH3" s="9">
        <v>396</v>
      </c>
      <c r="OI3" s="9">
        <v>397</v>
      </c>
      <c r="OJ3" s="9">
        <v>398</v>
      </c>
      <c r="OK3" s="9">
        <v>399</v>
      </c>
      <c r="OL3" s="9">
        <v>400</v>
      </c>
      <c r="OM3" s="9">
        <v>401</v>
      </c>
      <c r="ON3" s="9">
        <v>402</v>
      </c>
      <c r="OO3" s="9">
        <v>403</v>
      </c>
      <c r="OP3" s="9">
        <v>404</v>
      </c>
      <c r="OQ3" s="9">
        <v>405</v>
      </c>
      <c r="OR3" s="9">
        <v>406</v>
      </c>
      <c r="OS3" s="9">
        <v>407</v>
      </c>
      <c r="OT3" s="9">
        <v>408</v>
      </c>
      <c r="OU3" s="9">
        <v>409</v>
      </c>
      <c r="OV3" s="9">
        <v>410</v>
      </c>
      <c r="OW3" s="9">
        <v>411</v>
      </c>
      <c r="OX3" s="9">
        <v>412</v>
      </c>
      <c r="OY3" s="9">
        <v>413</v>
      </c>
      <c r="OZ3" s="9">
        <v>414</v>
      </c>
      <c r="PA3" s="9">
        <v>415</v>
      </c>
      <c r="PB3" s="9">
        <v>416</v>
      </c>
      <c r="PC3" s="9">
        <v>417</v>
      </c>
      <c r="PD3" s="9">
        <v>418</v>
      </c>
      <c r="PE3" s="9">
        <v>419</v>
      </c>
      <c r="PF3" s="9">
        <v>420</v>
      </c>
      <c r="PG3" s="9">
        <v>421</v>
      </c>
      <c r="PH3" s="9">
        <v>422</v>
      </c>
      <c r="PI3" s="9">
        <v>423</v>
      </c>
      <c r="PJ3" s="9">
        <v>424</v>
      </c>
      <c r="PK3" s="9">
        <v>425</v>
      </c>
      <c r="PL3" s="9">
        <v>426</v>
      </c>
      <c r="PM3" s="9">
        <v>427</v>
      </c>
      <c r="PN3" s="9">
        <v>428</v>
      </c>
      <c r="PO3" s="9">
        <v>429</v>
      </c>
      <c r="PP3" s="9">
        <v>430</v>
      </c>
      <c r="PQ3" s="9">
        <v>431</v>
      </c>
      <c r="PR3" s="9">
        <v>432</v>
      </c>
      <c r="PS3" s="9">
        <v>433</v>
      </c>
      <c r="PT3" s="9">
        <v>434</v>
      </c>
      <c r="PU3" s="9">
        <v>435</v>
      </c>
      <c r="PV3" s="9">
        <v>436</v>
      </c>
      <c r="PW3" s="9">
        <v>437</v>
      </c>
      <c r="PX3" s="9">
        <v>438</v>
      </c>
      <c r="PY3" s="9">
        <v>439</v>
      </c>
      <c r="PZ3" s="9">
        <v>440</v>
      </c>
      <c r="QA3" s="9">
        <v>441</v>
      </c>
      <c r="QB3" s="9">
        <v>442</v>
      </c>
      <c r="QC3" s="9">
        <v>443</v>
      </c>
      <c r="QD3" s="9">
        <v>444</v>
      </c>
      <c r="QE3" s="9">
        <v>445</v>
      </c>
      <c r="QF3" s="9">
        <v>446</v>
      </c>
      <c r="QG3" s="9">
        <v>447</v>
      </c>
      <c r="QH3" s="9">
        <v>448</v>
      </c>
      <c r="QI3" s="9">
        <v>449</v>
      </c>
      <c r="QJ3" s="9">
        <v>450</v>
      </c>
      <c r="QK3" s="9">
        <v>451</v>
      </c>
      <c r="QL3" s="9">
        <v>452</v>
      </c>
      <c r="QM3" s="9">
        <v>453</v>
      </c>
      <c r="QN3" s="9">
        <v>454</v>
      </c>
      <c r="QO3" s="9">
        <v>455</v>
      </c>
      <c r="QP3" s="9">
        <v>456</v>
      </c>
      <c r="QQ3" s="9">
        <v>457</v>
      </c>
      <c r="QR3" s="9">
        <v>458</v>
      </c>
      <c r="QS3" s="9">
        <v>459</v>
      </c>
      <c r="QT3" s="9">
        <v>460</v>
      </c>
      <c r="QU3" s="9">
        <v>461</v>
      </c>
      <c r="QV3" s="9">
        <v>462</v>
      </c>
      <c r="QW3" s="9">
        <v>463</v>
      </c>
      <c r="QX3" s="9">
        <v>464</v>
      </c>
      <c r="QY3" s="9">
        <v>465</v>
      </c>
      <c r="QZ3" s="9">
        <v>466</v>
      </c>
      <c r="RA3" s="9">
        <v>467</v>
      </c>
      <c r="RB3" s="9">
        <v>468</v>
      </c>
      <c r="RC3" s="9">
        <v>469</v>
      </c>
      <c r="RD3" s="9">
        <v>470</v>
      </c>
      <c r="RE3" s="9">
        <v>471</v>
      </c>
      <c r="RF3" s="9">
        <v>472</v>
      </c>
      <c r="RG3" s="9">
        <v>473</v>
      </c>
      <c r="RH3" s="9">
        <v>474</v>
      </c>
      <c r="RI3" s="9">
        <v>475</v>
      </c>
      <c r="RJ3" s="9">
        <v>476</v>
      </c>
      <c r="RK3" s="9">
        <v>477</v>
      </c>
      <c r="RL3" s="9">
        <v>478</v>
      </c>
      <c r="RM3" s="9">
        <v>479</v>
      </c>
      <c r="RN3" s="9">
        <v>480</v>
      </c>
      <c r="RO3" s="9">
        <v>481</v>
      </c>
      <c r="RP3" s="9">
        <v>482</v>
      </c>
      <c r="RQ3" s="9">
        <v>483</v>
      </c>
      <c r="RR3" s="9">
        <v>484</v>
      </c>
      <c r="RS3" s="9">
        <v>485</v>
      </c>
      <c r="RT3" s="9">
        <v>486</v>
      </c>
      <c r="RU3" s="9">
        <v>487</v>
      </c>
      <c r="RV3" s="9">
        <v>488</v>
      </c>
      <c r="RW3" s="9">
        <v>489</v>
      </c>
      <c r="RX3" s="9">
        <v>490</v>
      </c>
      <c r="RY3" s="9">
        <v>491</v>
      </c>
      <c r="RZ3" s="9">
        <v>492</v>
      </c>
      <c r="SA3" s="9">
        <v>493</v>
      </c>
      <c r="SB3" s="9">
        <v>494</v>
      </c>
      <c r="SC3" s="9">
        <v>495</v>
      </c>
      <c r="SD3" s="9">
        <v>496</v>
      </c>
      <c r="SE3" s="9">
        <v>497</v>
      </c>
      <c r="SF3" s="9">
        <v>498</v>
      </c>
      <c r="SG3" s="9">
        <v>499</v>
      </c>
      <c r="SH3" s="9">
        <v>500</v>
      </c>
      <c r="SI3" s="9">
        <v>501</v>
      </c>
      <c r="SJ3" s="9">
        <v>502</v>
      </c>
      <c r="SK3" s="9">
        <v>503</v>
      </c>
      <c r="SL3" s="9">
        <v>504</v>
      </c>
      <c r="SM3" s="9">
        <v>505</v>
      </c>
      <c r="SN3" s="9">
        <v>506</v>
      </c>
      <c r="SO3" s="9">
        <v>507</v>
      </c>
      <c r="SP3" s="9">
        <v>508</v>
      </c>
      <c r="SQ3" s="9">
        <v>509</v>
      </c>
      <c r="SR3" s="9">
        <v>510</v>
      </c>
      <c r="SS3" s="9">
        <v>511</v>
      </c>
      <c r="ST3" s="9">
        <v>512</v>
      </c>
      <c r="SU3" s="9">
        <v>513</v>
      </c>
      <c r="SV3" s="9">
        <v>514</v>
      </c>
      <c r="SW3" s="9">
        <v>515</v>
      </c>
      <c r="SX3" s="9">
        <v>516</v>
      </c>
      <c r="SY3" s="9">
        <v>517</v>
      </c>
      <c r="SZ3" s="9">
        <v>518</v>
      </c>
      <c r="TA3" s="9">
        <v>519</v>
      </c>
      <c r="TB3" s="9">
        <v>520</v>
      </c>
      <c r="TC3" s="9">
        <v>521</v>
      </c>
      <c r="TD3" s="9">
        <v>522</v>
      </c>
      <c r="TE3" s="9">
        <v>523</v>
      </c>
      <c r="TF3" s="9">
        <v>524</v>
      </c>
      <c r="TG3" s="9">
        <v>525</v>
      </c>
      <c r="TH3" s="9">
        <v>526</v>
      </c>
      <c r="TI3" s="9">
        <v>527</v>
      </c>
      <c r="TJ3" s="9">
        <v>528</v>
      </c>
      <c r="TK3" s="9">
        <v>529</v>
      </c>
      <c r="TL3" s="9">
        <v>530</v>
      </c>
      <c r="TM3" s="9">
        <v>531</v>
      </c>
      <c r="TN3" s="9">
        <v>532</v>
      </c>
      <c r="TO3" s="9">
        <v>533</v>
      </c>
      <c r="TP3" s="9">
        <v>534</v>
      </c>
      <c r="TQ3" s="9">
        <v>535</v>
      </c>
      <c r="TR3" s="9">
        <v>536</v>
      </c>
      <c r="TS3" s="9">
        <v>537</v>
      </c>
      <c r="TT3" s="9">
        <v>538</v>
      </c>
      <c r="TU3" s="9">
        <v>539</v>
      </c>
      <c r="TV3" s="9">
        <v>540</v>
      </c>
      <c r="TW3" s="9">
        <v>541</v>
      </c>
      <c r="TX3" s="9">
        <v>542</v>
      </c>
      <c r="TY3" s="9">
        <v>543</v>
      </c>
      <c r="TZ3" s="9">
        <v>544</v>
      </c>
      <c r="UA3" s="9">
        <v>545</v>
      </c>
      <c r="UB3" s="9">
        <v>546</v>
      </c>
      <c r="UC3" s="9">
        <v>547</v>
      </c>
      <c r="UD3" s="9">
        <v>548</v>
      </c>
      <c r="UE3" s="9">
        <v>549</v>
      </c>
      <c r="UF3" s="9">
        <v>550</v>
      </c>
      <c r="UG3" s="9">
        <v>551</v>
      </c>
      <c r="UH3" s="9">
        <v>552</v>
      </c>
      <c r="UI3" s="9">
        <v>553</v>
      </c>
      <c r="UJ3" s="9">
        <v>554</v>
      </c>
      <c r="UK3" s="9">
        <v>555</v>
      </c>
      <c r="UL3" s="9">
        <v>556</v>
      </c>
      <c r="UM3" s="9">
        <v>557</v>
      </c>
      <c r="UN3" s="9">
        <v>558</v>
      </c>
      <c r="UO3" s="9">
        <v>559</v>
      </c>
      <c r="UP3" s="9">
        <v>560</v>
      </c>
      <c r="UQ3" s="9">
        <v>561</v>
      </c>
      <c r="UR3" s="9">
        <v>562</v>
      </c>
      <c r="US3" s="9">
        <v>563</v>
      </c>
      <c r="UT3" s="9">
        <v>564</v>
      </c>
      <c r="UU3" s="9">
        <v>565</v>
      </c>
      <c r="UV3" s="9">
        <v>566</v>
      </c>
      <c r="UW3" s="9">
        <v>567</v>
      </c>
      <c r="UX3" s="9">
        <v>568</v>
      </c>
      <c r="UY3" s="9">
        <v>569</v>
      </c>
      <c r="UZ3" s="9">
        <v>570</v>
      </c>
      <c r="VA3" s="9">
        <v>571</v>
      </c>
      <c r="VB3" s="9">
        <v>572</v>
      </c>
      <c r="VC3" s="9">
        <v>573</v>
      </c>
      <c r="VD3" s="9">
        <v>574</v>
      </c>
      <c r="VE3" s="9">
        <v>575</v>
      </c>
      <c r="VF3" s="9">
        <v>576</v>
      </c>
      <c r="VG3" s="9">
        <v>577</v>
      </c>
      <c r="VH3" s="9">
        <v>578</v>
      </c>
      <c r="VI3" s="9">
        <v>579</v>
      </c>
      <c r="VJ3" s="9">
        <v>580</v>
      </c>
      <c r="VK3" s="9">
        <v>581</v>
      </c>
      <c r="VL3" s="9">
        <v>582</v>
      </c>
      <c r="VM3" s="9">
        <v>583</v>
      </c>
      <c r="VN3" s="9">
        <v>584</v>
      </c>
      <c r="VO3" s="9">
        <v>585</v>
      </c>
      <c r="VP3" s="9">
        <v>586</v>
      </c>
      <c r="VQ3" s="9">
        <v>587</v>
      </c>
      <c r="VR3" s="9">
        <v>588</v>
      </c>
      <c r="VS3" s="9">
        <v>589</v>
      </c>
      <c r="VT3" s="9">
        <v>590</v>
      </c>
      <c r="VU3" s="9">
        <v>591</v>
      </c>
      <c r="VV3" s="9">
        <v>592</v>
      </c>
      <c r="VW3" s="9">
        <v>593</v>
      </c>
      <c r="VX3" s="9">
        <v>594</v>
      </c>
      <c r="VY3" s="9">
        <v>595</v>
      </c>
      <c r="VZ3" s="9">
        <v>596</v>
      </c>
      <c r="WA3" s="9">
        <v>597</v>
      </c>
      <c r="WB3" s="9">
        <v>598</v>
      </c>
      <c r="WC3" s="9">
        <v>599</v>
      </c>
      <c r="WD3" s="9">
        <v>600</v>
      </c>
      <c r="WE3" s="9">
        <v>601</v>
      </c>
      <c r="WF3" s="9">
        <v>602</v>
      </c>
      <c r="WG3" s="9">
        <v>603</v>
      </c>
      <c r="WH3" s="9">
        <v>604</v>
      </c>
      <c r="WI3" s="9">
        <v>605</v>
      </c>
      <c r="WJ3" s="9">
        <v>606</v>
      </c>
      <c r="WK3" s="9">
        <v>607</v>
      </c>
      <c r="WL3" s="9">
        <v>608</v>
      </c>
      <c r="WM3" s="9">
        <v>609</v>
      </c>
      <c r="WN3" s="9">
        <v>610</v>
      </c>
      <c r="WO3" s="9">
        <v>611</v>
      </c>
      <c r="WP3" s="9">
        <v>612</v>
      </c>
      <c r="WQ3" s="9">
        <v>613</v>
      </c>
      <c r="WR3" s="9">
        <v>614</v>
      </c>
      <c r="WS3" s="9">
        <v>615</v>
      </c>
      <c r="WT3" s="9">
        <v>616</v>
      </c>
      <c r="WU3" s="9">
        <v>617</v>
      </c>
      <c r="WV3" s="9">
        <v>618</v>
      </c>
      <c r="WW3" s="9">
        <v>619</v>
      </c>
      <c r="WX3" s="9">
        <v>620</v>
      </c>
      <c r="WY3" s="9">
        <v>621</v>
      </c>
      <c r="WZ3" s="9">
        <v>622</v>
      </c>
      <c r="XA3" s="9">
        <v>623</v>
      </c>
      <c r="XB3" s="9">
        <v>624</v>
      </c>
      <c r="XC3" s="9">
        <v>625</v>
      </c>
      <c r="XD3" s="9">
        <v>626</v>
      </c>
      <c r="XE3" s="9">
        <v>627</v>
      </c>
      <c r="XF3" s="9">
        <v>628</v>
      </c>
      <c r="XG3" s="9">
        <v>629</v>
      </c>
      <c r="XH3" s="9">
        <v>630</v>
      </c>
      <c r="XI3" s="9">
        <v>631</v>
      </c>
      <c r="XJ3" s="9">
        <v>632</v>
      </c>
      <c r="XK3" s="9">
        <v>633</v>
      </c>
      <c r="XL3" s="9">
        <v>634</v>
      </c>
      <c r="XM3" s="9">
        <v>635</v>
      </c>
      <c r="XN3" s="9">
        <v>636</v>
      </c>
      <c r="XO3" s="9">
        <v>637</v>
      </c>
      <c r="XP3" s="9">
        <v>638</v>
      </c>
      <c r="XQ3" s="9">
        <v>639</v>
      </c>
      <c r="XR3" s="9">
        <v>640</v>
      </c>
      <c r="XS3" s="9">
        <v>641</v>
      </c>
      <c r="XT3" s="9">
        <v>642</v>
      </c>
    </row>
    <row r="5" spans="1:644">
      <c r="B5" s="10"/>
      <c r="C5" s="11"/>
    </row>
    <row r="6" spans="1:644" ht="50.25" customHeight="1">
      <c r="A6" s="234" t="s">
        <v>650</v>
      </c>
      <c r="B6" s="6" t="s">
        <v>6</v>
      </c>
      <c r="C6" s="7" t="s">
        <v>651</v>
      </c>
      <c r="D6" s="7" t="s">
        <v>652</v>
      </c>
      <c r="E6" s="7" t="s">
        <v>653</v>
      </c>
      <c r="F6" s="7" t="s">
        <v>654</v>
      </c>
      <c r="G6" s="7" t="s">
        <v>655</v>
      </c>
      <c r="H6" s="7" t="s">
        <v>656</v>
      </c>
      <c r="I6" s="7" t="s">
        <v>657</v>
      </c>
      <c r="J6" s="7" t="s">
        <v>658</v>
      </c>
      <c r="K6" s="7" t="s">
        <v>659</v>
      </c>
      <c r="L6" s="7" t="s">
        <v>660</v>
      </c>
      <c r="M6" s="7" t="s">
        <v>661</v>
      </c>
      <c r="N6" s="7" t="s">
        <v>662</v>
      </c>
      <c r="O6" s="7" t="s">
        <v>663</v>
      </c>
      <c r="P6" s="7" t="s">
        <v>664</v>
      </c>
      <c r="Q6" s="7" t="s">
        <v>665</v>
      </c>
      <c r="R6" s="7" t="s">
        <v>666</v>
      </c>
      <c r="S6" s="7" t="s">
        <v>667</v>
      </c>
      <c r="T6" s="7" t="s">
        <v>668</v>
      </c>
      <c r="U6" s="7" t="s">
        <v>669</v>
      </c>
      <c r="V6" s="7" t="s">
        <v>670</v>
      </c>
      <c r="W6" s="7" t="s">
        <v>671</v>
      </c>
      <c r="X6" s="7" t="s">
        <v>672</v>
      </c>
      <c r="Y6" s="7" t="s">
        <v>673</v>
      </c>
      <c r="Z6" s="7" t="s">
        <v>674</v>
      </c>
      <c r="AA6" s="7" t="s">
        <v>675</v>
      </c>
      <c r="AB6" s="7" t="s">
        <v>676</v>
      </c>
      <c r="AC6" s="7" t="s">
        <v>677</v>
      </c>
      <c r="AD6" s="7" t="s">
        <v>678</v>
      </c>
      <c r="AE6" s="7" t="s">
        <v>679</v>
      </c>
      <c r="AF6" s="7" t="s">
        <v>680</v>
      </c>
      <c r="AG6" s="7" t="s">
        <v>681</v>
      </c>
      <c r="AH6" s="7" t="s">
        <v>682</v>
      </c>
      <c r="AI6" s="7" t="s">
        <v>683</v>
      </c>
      <c r="AJ6" s="7" t="s">
        <v>684</v>
      </c>
    </row>
    <row r="7" spans="1:644">
      <c r="A7" s="234"/>
      <c r="B7" s="8" t="s">
        <v>649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</row>
    <row r="8" spans="1:644">
      <c r="B8" s="12"/>
      <c r="C8" s="13"/>
    </row>
    <row r="9" spans="1:644">
      <c r="B9" s="12"/>
      <c r="C9" s="13"/>
    </row>
    <row r="10" spans="1:644">
      <c r="B10" s="12"/>
      <c r="C10" s="13"/>
    </row>
    <row r="11" spans="1:644">
      <c r="B11" s="12"/>
      <c r="C11" s="13"/>
    </row>
    <row r="12" spans="1:644">
      <c r="B12" s="12"/>
      <c r="C12" s="13"/>
    </row>
    <row r="13" spans="1:644">
      <c r="B13" s="12"/>
      <c r="C13" s="13"/>
    </row>
    <row r="14" spans="1:644">
      <c r="B14" s="12"/>
      <c r="C14" s="13"/>
    </row>
    <row r="15" spans="1:644">
      <c r="B15" s="12"/>
      <c r="C15" s="13"/>
    </row>
    <row r="16" spans="1:644">
      <c r="B16" s="12"/>
      <c r="C16" s="13"/>
    </row>
    <row r="17" spans="2:3">
      <c r="B17" s="12"/>
      <c r="C17" s="13"/>
    </row>
    <row r="18" spans="2:3">
      <c r="B18" s="12"/>
      <c r="C18" s="13"/>
    </row>
    <row r="19" spans="2:3">
      <c r="B19" s="12"/>
      <c r="C19" s="13"/>
    </row>
    <row r="20" spans="2:3">
      <c r="B20" s="12"/>
      <c r="C20" s="13"/>
    </row>
    <row r="21" spans="2:3">
      <c r="B21" s="12"/>
      <c r="C21" s="13"/>
    </row>
    <row r="22" spans="2:3">
      <c r="B22" s="12"/>
      <c r="C22" s="13"/>
    </row>
    <row r="23" spans="2:3">
      <c r="B23" s="12"/>
      <c r="C23" s="13"/>
    </row>
    <row r="24" spans="2:3">
      <c r="B24" s="12"/>
      <c r="C24" s="13"/>
    </row>
    <row r="25" spans="2:3">
      <c r="B25" s="12"/>
      <c r="C25" s="13"/>
    </row>
    <row r="26" spans="2:3">
      <c r="B26" s="12"/>
      <c r="C26" s="13"/>
    </row>
    <row r="27" spans="2:3">
      <c r="B27" s="12"/>
      <c r="C27" s="13"/>
    </row>
    <row r="28" spans="2:3">
      <c r="B28" s="12"/>
      <c r="C28" s="13"/>
    </row>
    <row r="29" spans="2:3">
      <c r="B29" s="12"/>
      <c r="C29" s="13"/>
    </row>
    <row r="30" spans="2:3">
      <c r="B30" s="12"/>
      <c r="C30" s="13"/>
    </row>
    <row r="31" spans="2:3">
      <c r="B31" s="12"/>
      <c r="C31" s="13"/>
    </row>
    <row r="32" spans="2:3">
      <c r="B32" s="12"/>
      <c r="C32" s="13"/>
    </row>
    <row r="33" spans="2:3">
      <c r="B33" s="12"/>
      <c r="C33" s="13"/>
    </row>
    <row r="34" spans="2:3">
      <c r="B34" s="12"/>
      <c r="C34" s="13"/>
    </row>
    <row r="35" spans="2:3">
      <c r="B35" s="12"/>
      <c r="C35" s="13"/>
    </row>
    <row r="36" spans="2:3">
      <c r="B36" s="12"/>
      <c r="C36" s="13"/>
    </row>
    <row r="37" spans="2:3">
      <c r="B37" s="12"/>
      <c r="C37" s="13"/>
    </row>
    <row r="38" spans="2:3">
      <c r="B38" s="12"/>
      <c r="C38" s="13"/>
    </row>
    <row r="39" spans="2:3">
      <c r="B39" s="12"/>
      <c r="C39" s="13"/>
    </row>
    <row r="40" spans="2:3">
      <c r="B40" s="12"/>
      <c r="C40" s="13"/>
    </row>
    <row r="41" spans="2:3">
      <c r="B41" s="12"/>
      <c r="C41" s="13"/>
    </row>
    <row r="42" spans="2:3">
      <c r="B42" s="12"/>
      <c r="C42" s="13"/>
    </row>
    <row r="43" spans="2:3">
      <c r="B43" s="12"/>
      <c r="C43" s="13"/>
    </row>
    <row r="44" spans="2:3">
      <c r="B44" s="12"/>
      <c r="C44" s="13"/>
    </row>
    <row r="45" spans="2:3">
      <c r="B45" s="12"/>
      <c r="C45" s="13"/>
    </row>
    <row r="46" spans="2:3">
      <c r="B46" s="12"/>
      <c r="C46" s="13"/>
    </row>
    <row r="47" spans="2:3">
      <c r="B47" s="12"/>
      <c r="C47" s="13"/>
    </row>
    <row r="48" spans="2:3">
      <c r="B48" s="12"/>
      <c r="C48" s="13"/>
    </row>
    <row r="49" spans="2:3">
      <c r="B49" s="12"/>
      <c r="C49" s="13"/>
    </row>
    <row r="50" spans="2:3">
      <c r="B50" s="12"/>
      <c r="C50" s="13"/>
    </row>
    <row r="51" spans="2:3">
      <c r="B51" s="12"/>
      <c r="C51" s="13"/>
    </row>
    <row r="52" spans="2:3">
      <c r="B52" s="12"/>
      <c r="C52" s="13"/>
    </row>
    <row r="53" spans="2:3">
      <c r="B53" s="12"/>
      <c r="C53" s="13"/>
    </row>
    <row r="54" spans="2:3">
      <c r="B54" s="12"/>
      <c r="C54" s="13"/>
    </row>
    <row r="55" spans="2:3">
      <c r="B55" s="12"/>
      <c r="C55" s="13"/>
    </row>
    <row r="56" spans="2:3">
      <c r="B56" s="12"/>
      <c r="C56" s="13"/>
    </row>
    <row r="57" spans="2:3">
      <c r="B57" s="12"/>
      <c r="C57" s="13"/>
    </row>
    <row r="58" spans="2:3">
      <c r="B58" s="12"/>
      <c r="C58" s="13"/>
    </row>
    <row r="59" spans="2:3">
      <c r="B59" s="12"/>
      <c r="C59" s="13"/>
    </row>
    <row r="60" spans="2:3">
      <c r="B60" s="12"/>
      <c r="C60" s="13"/>
    </row>
    <row r="61" spans="2:3">
      <c r="B61" s="12"/>
      <c r="C61" s="13"/>
    </row>
    <row r="62" spans="2:3">
      <c r="B62" s="12"/>
      <c r="C62" s="13"/>
    </row>
    <row r="63" spans="2:3">
      <c r="B63" s="12"/>
      <c r="C63" s="13"/>
    </row>
    <row r="64" spans="2:3">
      <c r="B64" s="12"/>
      <c r="C64" s="13"/>
    </row>
    <row r="65" spans="2:3">
      <c r="B65" s="12"/>
      <c r="C65" s="13"/>
    </row>
    <row r="66" spans="2:3">
      <c r="B66" s="12"/>
      <c r="C66" s="13"/>
    </row>
    <row r="67" spans="2:3">
      <c r="B67" s="12"/>
      <c r="C67" s="13"/>
    </row>
    <row r="68" spans="2:3">
      <c r="B68" s="12"/>
      <c r="C68" s="13"/>
    </row>
    <row r="69" spans="2:3">
      <c r="B69" s="12"/>
      <c r="C69" s="13"/>
    </row>
    <row r="70" spans="2:3">
      <c r="B70" s="12"/>
      <c r="C70" s="13"/>
    </row>
    <row r="71" spans="2:3">
      <c r="B71" s="12"/>
      <c r="C71" s="13"/>
    </row>
    <row r="72" spans="2:3">
      <c r="B72" s="12"/>
      <c r="C72" s="13"/>
    </row>
    <row r="73" spans="2:3">
      <c r="B73" s="12"/>
      <c r="C73" s="13"/>
    </row>
    <row r="74" spans="2:3">
      <c r="B74" s="12"/>
      <c r="C74" s="13"/>
    </row>
    <row r="75" spans="2:3">
      <c r="B75" s="12"/>
      <c r="C75" s="13"/>
    </row>
    <row r="76" spans="2:3">
      <c r="B76" s="12"/>
      <c r="C76" s="13"/>
    </row>
    <row r="77" spans="2:3">
      <c r="B77" s="12"/>
      <c r="C77" s="13"/>
    </row>
    <row r="78" spans="2:3">
      <c r="B78" s="12"/>
      <c r="C78" s="13"/>
    </row>
    <row r="79" spans="2:3">
      <c r="B79" s="12"/>
      <c r="C79" s="13"/>
    </row>
    <row r="80" spans="2:3">
      <c r="B80" s="12"/>
      <c r="C80" s="13"/>
    </row>
    <row r="81" spans="2:3">
      <c r="B81" s="12"/>
      <c r="C81" s="13"/>
    </row>
    <row r="82" spans="2:3">
      <c r="B82" s="12"/>
      <c r="C82" s="13"/>
    </row>
    <row r="83" spans="2:3">
      <c r="B83" s="12"/>
      <c r="C83" s="13"/>
    </row>
    <row r="84" spans="2:3">
      <c r="B84" s="12"/>
      <c r="C84" s="13"/>
    </row>
    <row r="85" spans="2:3">
      <c r="B85" s="12"/>
      <c r="C85" s="13"/>
    </row>
    <row r="86" spans="2:3">
      <c r="B86" s="12"/>
      <c r="C86" s="13"/>
    </row>
    <row r="87" spans="2:3">
      <c r="B87" s="12"/>
      <c r="C87" s="13"/>
    </row>
    <row r="88" spans="2:3">
      <c r="B88" s="12"/>
      <c r="C88" s="13"/>
    </row>
    <row r="89" spans="2:3">
      <c r="B89" s="12"/>
      <c r="C89" s="13"/>
    </row>
    <row r="90" spans="2:3">
      <c r="B90" s="12"/>
      <c r="C90" s="13"/>
    </row>
    <row r="91" spans="2:3">
      <c r="B91" s="12"/>
      <c r="C91" s="13"/>
    </row>
    <row r="92" spans="2:3">
      <c r="B92" s="12"/>
      <c r="C92" s="13"/>
    </row>
    <row r="93" spans="2:3">
      <c r="B93" s="12"/>
      <c r="C93" s="13"/>
    </row>
    <row r="94" spans="2:3">
      <c r="B94" s="12"/>
      <c r="C94" s="13"/>
    </row>
    <row r="95" spans="2:3">
      <c r="B95" s="12"/>
      <c r="C95" s="13"/>
    </row>
    <row r="96" spans="2:3">
      <c r="B96" s="12"/>
      <c r="C96" s="13"/>
    </row>
    <row r="97" spans="2:3">
      <c r="B97" s="12"/>
      <c r="C97" s="13"/>
    </row>
    <row r="98" spans="2:3">
      <c r="B98" s="12"/>
      <c r="C98" s="13"/>
    </row>
    <row r="99" spans="2:3">
      <c r="B99" s="12"/>
      <c r="C99" s="13"/>
    </row>
    <row r="100" spans="2:3">
      <c r="B100" s="12"/>
      <c r="C100" s="13"/>
    </row>
    <row r="101" spans="2:3">
      <c r="B101" s="12"/>
      <c r="C101" s="13"/>
    </row>
    <row r="102" spans="2:3">
      <c r="B102" s="12"/>
      <c r="C102" s="13"/>
    </row>
    <row r="103" spans="2:3">
      <c r="B103" s="12"/>
      <c r="C103" s="13"/>
    </row>
    <row r="104" spans="2:3">
      <c r="B104" s="12"/>
      <c r="C104" s="13"/>
    </row>
    <row r="105" spans="2:3">
      <c r="B105" s="12"/>
      <c r="C105" s="13"/>
    </row>
    <row r="106" spans="2:3">
      <c r="B106" s="12"/>
      <c r="C106" s="13"/>
    </row>
    <row r="107" spans="2:3">
      <c r="B107" s="12"/>
      <c r="C107" s="13"/>
    </row>
    <row r="108" spans="2:3">
      <c r="B108" s="12"/>
      <c r="C108" s="13"/>
    </row>
    <row r="109" spans="2:3">
      <c r="B109" s="12"/>
      <c r="C109" s="13"/>
    </row>
    <row r="110" spans="2:3">
      <c r="B110" s="12"/>
      <c r="C110" s="13"/>
    </row>
    <row r="111" spans="2:3">
      <c r="B111" s="12"/>
      <c r="C111" s="13"/>
    </row>
    <row r="112" spans="2:3">
      <c r="B112" s="12"/>
      <c r="C112" s="13"/>
    </row>
    <row r="113" spans="2:3">
      <c r="B113" s="12"/>
      <c r="C113" s="13"/>
    </row>
    <row r="114" spans="2:3">
      <c r="B114" s="12"/>
      <c r="C114" s="13"/>
    </row>
    <row r="115" spans="2:3">
      <c r="B115" s="12"/>
      <c r="C115" s="13"/>
    </row>
    <row r="116" spans="2:3">
      <c r="B116" s="12"/>
      <c r="C116" s="13"/>
    </row>
    <row r="117" spans="2:3">
      <c r="B117" s="12"/>
      <c r="C117" s="13"/>
    </row>
    <row r="118" spans="2:3">
      <c r="B118" s="12"/>
      <c r="C118" s="13"/>
    </row>
    <row r="119" spans="2:3">
      <c r="B119" s="12"/>
      <c r="C119" s="13"/>
    </row>
    <row r="120" spans="2:3">
      <c r="B120" s="12"/>
      <c r="C120" s="13"/>
    </row>
    <row r="121" spans="2:3">
      <c r="B121" s="12"/>
      <c r="C121" s="13"/>
    </row>
    <row r="122" spans="2:3">
      <c r="B122" s="12"/>
      <c r="C122" s="13"/>
    </row>
    <row r="123" spans="2:3">
      <c r="B123" s="12"/>
      <c r="C123" s="13"/>
    </row>
    <row r="124" spans="2:3">
      <c r="B124" s="12"/>
      <c r="C124" s="13"/>
    </row>
    <row r="125" spans="2:3">
      <c r="B125" s="12"/>
      <c r="C125" s="13"/>
    </row>
    <row r="126" spans="2:3">
      <c r="B126" s="12"/>
      <c r="C126" s="13"/>
    </row>
    <row r="127" spans="2:3">
      <c r="B127" s="12"/>
      <c r="C127" s="13"/>
    </row>
    <row r="128" spans="2:3">
      <c r="B128" s="12"/>
      <c r="C128" s="13"/>
    </row>
    <row r="129" spans="2:3">
      <c r="B129" s="12"/>
      <c r="C129" s="13"/>
    </row>
    <row r="130" spans="2:3">
      <c r="B130" s="12"/>
      <c r="C130" s="13"/>
    </row>
    <row r="131" spans="2:3">
      <c r="B131" s="12"/>
      <c r="C131" s="13"/>
    </row>
    <row r="132" spans="2:3">
      <c r="B132" s="12"/>
      <c r="C132" s="13"/>
    </row>
    <row r="133" spans="2:3">
      <c r="B133" s="12"/>
      <c r="C133" s="13"/>
    </row>
    <row r="134" spans="2:3">
      <c r="B134" s="12"/>
      <c r="C134" s="13"/>
    </row>
    <row r="135" spans="2:3">
      <c r="B135" s="12"/>
      <c r="C135" s="13"/>
    </row>
    <row r="136" spans="2:3">
      <c r="B136" s="12"/>
      <c r="C136" s="13"/>
    </row>
    <row r="137" spans="2:3">
      <c r="B137" s="12"/>
      <c r="C137" s="13"/>
    </row>
    <row r="138" spans="2:3">
      <c r="B138" s="12"/>
      <c r="C138" s="13"/>
    </row>
    <row r="139" spans="2:3">
      <c r="B139" s="12"/>
      <c r="C139" s="13"/>
    </row>
    <row r="140" spans="2:3">
      <c r="B140" s="12"/>
      <c r="C140" s="13"/>
    </row>
    <row r="141" spans="2:3">
      <c r="B141" s="12"/>
      <c r="C141" s="13"/>
    </row>
    <row r="142" spans="2:3">
      <c r="B142" s="12"/>
      <c r="C142" s="13"/>
    </row>
    <row r="143" spans="2:3">
      <c r="B143" s="12"/>
      <c r="C143" s="13"/>
    </row>
    <row r="144" spans="2:3">
      <c r="B144" s="12"/>
      <c r="C144" s="13"/>
    </row>
    <row r="145" spans="2:3">
      <c r="B145" s="12"/>
      <c r="C145" s="13"/>
    </row>
    <row r="146" spans="2:3">
      <c r="B146" s="12"/>
      <c r="C146" s="13"/>
    </row>
    <row r="147" spans="2:3">
      <c r="B147" s="12"/>
      <c r="C147" s="13"/>
    </row>
    <row r="148" spans="2:3">
      <c r="B148" s="12"/>
      <c r="C148" s="13"/>
    </row>
    <row r="149" spans="2:3">
      <c r="B149" s="12"/>
      <c r="C149" s="13"/>
    </row>
    <row r="150" spans="2:3">
      <c r="B150" s="12"/>
      <c r="C150" s="13"/>
    </row>
    <row r="151" spans="2:3">
      <c r="B151" s="12"/>
      <c r="C151" s="13"/>
    </row>
    <row r="152" spans="2:3">
      <c r="B152" s="12"/>
      <c r="C152" s="13"/>
    </row>
    <row r="153" spans="2:3">
      <c r="B153" s="12"/>
      <c r="C153" s="13"/>
    </row>
    <row r="154" spans="2:3">
      <c r="B154" s="12"/>
      <c r="C154" s="13"/>
    </row>
    <row r="155" spans="2:3">
      <c r="B155" s="12"/>
      <c r="C155" s="13"/>
    </row>
    <row r="156" spans="2:3">
      <c r="B156" s="12"/>
      <c r="C156" s="13"/>
    </row>
    <row r="157" spans="2:3">
      <c r="B157" s="12"/>
      <c r="C157" s="13"/>
    </row>
    <row r="158" spans="2:3">
      <c r="B158" s="12"/>
      <c r="C158" s="13"/>
    </row>
    <row r="159" spans="2:3">
      <c r="B159" s="12"/>
      <c r="C159" s="13"/>
    </row>
    <row r="160" spans="2:3">
      <c r="B160" s="12"/>
      <c r="C160" s="13"/>
    </row>
    <row r="161" spans="2:3">
      <c r="B161" s="12"/>
      <c r="C161" s="13"/>
    </row>
    <row r="162" spans="2:3">
      <c r="B162" s="12"/>
      <c r="C162" s="13"/>
    </row>
    <row r="163" spans="2:3">
      <c r="B163" s="12"/>
      <c r="C163" s="13"/>
    </row>
    <row r="164" spans="2:3">
      <c r="B164" s="12"/>
      <c r="C164" s="13"/>
    </row>
    <row r="165" spans="2:3">
      <c r="B165" s="12"/>
      <c r="C165" s="13"/>
    </row>
    <row r="166" spans="2:3">
      <c r="B166" s="12"/>
      <c r="C166" s="13"/>
    </row>
    <row r="167" spans="2:3">
      <c r="B167" s="12"/>
      <c r="C167" s="13"/>
    </row>
    <row r="168" spans="2:3">
      <c r="B168" s="12"/>
      <c r="C168" s="13"/>
    </row>
    <row r="169" spans="2:3">
      <c r="B169" s="12"/>
      <c r="C169" s="13"/>
    </row>
    <row r="170" spans="2:3">
      <c r="B170" s="12"/>
      <c r="C170" s="13"/>
    </row>
    <row r="171" spans="2:3">
      <c r="B171" s="12"/>
      <c r="C171" s="13"/>
    </row>
    <row r="172" spans="2:3">
      <c r="B172" s="12"/>
      <c r="C172" s="13"/>
    </row>
    <row r="173" spans="2:3">
      <c r="B173" s="12"/>
      <c r="C173" s="13"/>
    </row>
    <row r="174" spans="2:3">
      <c r="B174" s="12"/>
      <c r="C174" s="13"/>
    </row>
    <row r="175" spans="2:3">
      <c r="B175" s="12"/>
      <c r="C175" s="13"/>
    </row>
    <row r="176" spans="2:3">
      <c r="B176" s="12"/>
      <c r="C176" s="13"/>
    </row>
    <row r="177" spans="2:3">
      <c r="B177" s="12"/>
      <c r="C177" s="13"/>
    </row>
    <row r="178" spans="2:3">
      <c r="B178" s="12"/>
      <c r="C178" s="13"/>
    </row>
    <row r="179" spans="2:3">
      <c r="B179" s="12"/>
      <c r="C179" s="13"/>
    </row>
    <row r="180" spans="2:3">
      <c r="B180" s="12"/>
      <c r="C180" s="13"/>
    </row>
    <row r="181" spans="2:3">
      <c r="B181" s="12"/>
      <c r="C181" s="13"/>
    </row>
    <row r="182" spans="2:3">
      <c r="B182" s="12"/>
      <c r="C182" s="13"/>
    </row>
    <row r="183" spans="2:3">
      <c r="B183" s="12"/>
      <c r="C183" s="13"/>
    </row>
    <row r="184" spans="2:3">
      <c r="B184" s="12"/>
      <c r="C184" s="13"/>
    </row>
    <row r="185" spans="2:3">
      <c r="B185" s="12"/>
      <c r="C185" s="13"/>
    </row>
    <row r="186" spans="2:3">
      <c r="B186" s="12"/>
      <c r="C186" s="13"/>
    </row>
    <row r="187" spans="2:3">
      <c r="B187" s="12"/>
      <c r="C187" s="13"/>
    </row>
    <row r="188" spans="2:3">
      <c r="B188" s="12"/>
      <c r="C188" s="13"/>
    </row>
    <row r="189" spans="2:3">
      <c r="B189" s="12"/>
      <c r="C189" s="13"/>
    </row>
    <row r="190" spans="2:3">
      <c r="B190" s="12"/>
      <c r="C190" s="13"/>
    </row>
    <row r="191" spans="2:3">
      <c r="B191" s="12"/>
      <c r="C191" s="13"/>
    </row>
    <row r="192" spans="2:3">
      <c r="B192" s="12"/>
      <c r="C192" s="13"/>
    </row>
    <row r="193" spans="2:3">
      <c r="B193" s="12"/>
      <c r="C193" s="13"/>
    </row>
    <row r="194" spans="2:3">
      <c r="B194" s="12"/>
      <c r="C194" s="13"/>
    </row>
    <row r="195" spans="2:3">
      <c r="B195" s="12"/>
      <c r="C195" s="13"/>
    </row>
    <row r="196" spans="2:3">
      <c r="B196" s="12"/>
      <c r="C196" s="13"/>
    </row>
    <row r="197" spans="2:3">
      <c r="B197" s="12"/>
      <c r="C197" s="13"/>
    </row>
    <row r="198" spans="2:3">
      <c r="B198" s="12"/>
      <c r="C198" s="13"/>
    </row>
    <row r="199" spans="2:3">
      <c r="B199" s="12"/>
      <c r="C199" s="13"/>
    </row>
    <row r="200" spans="2:3">
      <c r="B200" s="12"/>
      <c r="C200" s="13"/>
    </row>
    <row r="201" spans="2:3">
      <c r="B201" s="12"/>
      <c r="C201" s="13"/>
    </row>
    <row r="202" spans="2:3">
      <c r="B202" s="12"/>
      <c r="C202" s="13"/>
    </row>
    <row r="203" spans="2:3">
      <c r="B203" s="12"/>
      <c r="C203" s="13"/>
    </row>
    <row r="204" spans="2:3">
      <c r="B204" s="12"/>
      <c r="C204" s="13"/>
    </row>
    <row r="205" spans="2:3">
      <c r="B205" s="12"/>
      <c r="C205" s="13"/>
    </row>
    <row r="206" spans="2:3">
      <c r="B206" s="12"/>
      <c r="C206" s="13"/>
    </row>
    <row r="207" spans="2:3">
      <c r="B207" s="12"/>
      <c r="C207" s="13"/>
    </row>
    <row r="208" spans="2:3">
      <c r="B208" s="12"/>
      <c r="C208" s="13"/>
    </row>
    <row r="209" spans="2:3">
      <c r="B209" s="12"/>
      <c r="C209" s="13"/>
    </row>
    <row r="210" spans="2:3">
      <c r="B210" s="12"/>
      <c r="C210" s="13"/>
    </row>
    <row r="211" spans="2:3">
      <c r="B211" s="12"/>
      <c r="C211" s="13"/>
    </row>
    <row r="212" spans="2:3">
      <c r="B212" s="12"/>
      <c r="C212" s="13"/>
    </row>
    <row r="213" spans="2:3">
      <c r="B213" s="12"/>
      <c r="C213" s="13"/>
    </row>
    <row r="214" spans="2:3">
      <c r="B214" s="12"/>
      <c r="C214" s="13"/>
    </row>
    <row r="215" spans="2:3">
      <c r="B215" s="12"/>
      <c r="C215" s="13"/>
    </row>
    <row r="216" spans="2:3">
      <c r="B216" s="12"/>
      <c r="C216" s="13"/>
    </row>
    <row r="217" spans="2:3">
      <c r="B217" s="12"/>
      <c r="C217" s="13"/>
    </row>
    <row r="218" spans="2:3">
      <c r="B218" s="12"/>
      <c r="C218" s="13"/>
    </row>
    <row r="219" spans="2:3">
      <c r="B219" s="12"/>
      <c r="C219" s="13"/>
    </row>
    <row r="220" spans="2:3">
      <c r="B220" s="12"/>
      <c r="C220" s="13"/>
    </row>
    <row r="221" spans="2:3">
      <c r="B221" s="12"/>
      <c r="C221" s="13"/>
    </row>
    <row r="222" spans="2:3">
      <c r="B222" s="12"/>
      <c r="C222" s="13"/>
    </row>
    <row r="223" spans="2:3">
      <c r="B223" s="12"/>
      <c r="C223" s="13"/>
    </row>
    <row r="224" spans="2:3">
      <c r="B224" s="12"/>
      <c r="C224" s="13"/>
    </row>
    <row r="225" spans="2:3">
      <c r="B225" s="12"/>
      <c r="C225" s="13"/>
    </row>
    <row r="226" spans="2:3">
      <c r="B226" s="12"/>
      <c r="C226" s="13"/>
    </row>
    <row r="227" spans="2:3">
      <c r="B227" s="12"/>
      <c r="C227" s="13"/>
    </row>
    <row r="228" spans="2:3">
      <c r="B228" s="12"/>
      <c r="C228" s="13"/>
    </row>
    <row r="229" spans="2:3">
      <c r="B229" s="12"/>
      <c r="C229" s="13"/>
    </row>
    <row r="230" spans="2:3">
      <c r="B230" s="12"/>
      <c r="C230" s="13"/>
    </row>
    <row r="231" spans="2:3">
      <c r="B231" s="12"/>
      <c r="C231" s="13"/>
    </row>
    <row r="232" spans="2:3">
      <c r="B232" s="12"/>
      <c r="C232" s="13"/>
    </row>
    <row r="233" spans="2:3">
      <c r="B233" s="12"/>
      <c r="C233" s="13"/>
    </row>
    <row r="234" spans="2:3">
      <c r="B234" s="12"/>
      <c r="C234" s="13"/>
    </row>
    <row r="235" spans="2:3">
      <c r="B235" s="12"/>
      <c r="C235" s="13"/>
    </row>
    <row r="236" spans="2:3">
      <c r="B236" s="12"/>
      <c r="C236" s="13"/>
    </row>
    <row r="237" spans="2:3">
      <c r="B237" s="12"/>
      <c r="C237" s="13"/>
    </row>
    <row r="238" spans="2:3">
      <c r="B238" s="12"/>
      <c r="C238" s="13"/>
    </row>
    <row r="239" spans="2:3">
      <c r="B239" s="12"/>
      <c r="C239" s="13"/>
    </row>
    <row r="240" spans="2:3">
      <c r="B240" s="12"/>
      <c r="C240" s="13"/>
    </row>
    <row r="241" spans="2:3">
      <c r="B241" s="12"/>
      <c r="C241" s="13"/>
    </row>
    <row r="242" spans="2:3">
      <c r="B242" s="12"/>
      <c r="C242" s="13"/>
    </row>
    <row r="243" spans="2:3">
      <c r="B243" s="12"/>
      <c r="C243" s="13"/>
    </row>
    <row r="244" spans="2:3">
      <c r="B244" s="12"/>
      <c r="C244" s="13"/>
    </row>
    <row r="245" spans="2:3">
      <c r="B245" s="12"/>
      <c r="C245" s="13"/>
    </row>
    <row r="246" spans="2:3">
      <c r="B246" s="12"/>
      <c r="C246" s="13"/>
    </row>
    <row r="247" spans="2:3">
      <c r="B247" s="12"/>
      <c r="C247" s="13"/>
    </row>
    <row r="248" spans="2:3">
      <c r="B248" s="12"/>
      <c r="C248" s="13"/>
    </row>
    <row r="249" spans="2:3">
      <c r="B249" s="12"/>
      <c r="C249" s="13"/>
    </row>
    <row r="250" spans="2:3">
      <c r="B250" s="12"/>
      <c r="C250" s="13"/>
    </row>
    <row r="251" spans="2:3">
      <c r="B251" s="12"/>
      <c r="C251" s="13"/>
    </row>
    <row r="252" spans="2:3">
      <c r="B252" s="12"/>
      <c r="C252" s="13"/>
    </row>
    <row r="253" spans="2:3">
      <c r="B253" s="12"/>
      <c r="C253" s="13"/>
    </row>
    <row r="254" spans="2:3">
      <c r="B254" s="12"/>
      <c r="C254" s="13"/>
    </row>
    <row r="255" spans="2:3">
      <c r="B255" s="12"/>
      <c r="C255" s="13"/>
    </row>
    <row r="256" spans="2:3">
      <c r="B256" s="12"/>
      <c r="C256" s="13"/>
    </row>
    <row r="257" spans="2:3">
      <c r="B257" s="12"/>
      <c r="C257" s="13"/>
    </row>
    <row r="258" spans="2:3">
      <c r="B258" s="12"/>
      <c r="C258" s="13"/>
    </row>
    <row r="259" spans="2:3">
      <c r="B259" s="12"/>
      <c r="C259" s="13"/>
    </row>
    <row r="260" spans="2:3">
      <c r="B260" s="12"/>
      <c r="C260" s="13"/>
    </row>
    <row r="261" spans="2:3">
      <c r="B261" s="12"/>
      <c r="C261" s="13"/>
    </row>
    <row r="262" spans="2:3">
      <c r="B262" s="12"/>
      <c r="C262" s="13"/>
    </row>
    <row r="263" spans="2:3">
      <c r="B263" s="12"/>
      <c r="C263" s="13"/>
    </row>
    <row r="264" spans="2:3">
      <c r="B264" s="12"/>
      <c r="C264" s="13"/>
    </row>
    <row r="265" spans="2:3">
      <c r="B265" s="12"/>
      <c r="C265" s="13"/>
    </row>
    <row r="266" spans="2:3">
      <c r="B266" s="12"/>
      <c r="C266" s="13"/>
    </row>
    <row r="267" spans="2:3">
      <c r="B267" s="12"/>
      <c r="C267" s="13"/>
    </row>
    <row r="268" spans="2:3">
      <c r="B268" s="12"/>
      <c r="C268" s="13"/>
    </row>
    <row r="269" spans="2:3">
      <c r="B269" s="12"/>
      <c r="C269" s="13"/>
    </row>
    <row r="270" spans="2:3">
      <c r="B270" s="12"/>
      <c r="C270" s="13"/>
    </row>
    <row r="271" spans="2:3">
      <c r="B271" s="12"/>
      <c r="C271" s="13"/>
    </row>
    <row r="272" spans="2:3">
      <c r="B272" s="12"/>
      <c r="C272" s="13"/>
    </row>
    <row r="273" spans="2:3">
      <c r="B273" s="12"/>
      <c r="C273" s="13"/>
    </row>
    <row r="274" spans="2:3">
      <c r="B274" s="12"/>
      <c r="C274" s="13"/>
    </row>
    <row r="275" spans="2:3">
      <c r="B275" s="12"/>
      <c r="C275" s="13"/>
    </row>
    <row r="276" spans="2:3">
      <c r="B276" s="12"/>
      <c r="C276" s="13"/>
    </row>
    <row r="277" spans="2:3">
      <c r="B277" s="12"/>
      <c r="C277" s="13"/>
    </row>
    <row r="278" spans="2:3">
      <c r="B278" s="12"/>
      <c r="C278" s="13"/>
    </row>
    <row r="279" spans="2:3">
      <c r="B279" s="12"/>
      <c r="C279" s="13"/>
    </row>
    <row r="280" spans="2:3">
      <c r="B280" s="12"/>
      <c r="C280" s="13"/>
    </row>
    <row r="281" spans="2:3">
      <c r="B281" s="12"/>
      <c r="C281" s="13"/>
    </row>
    <row r="282" spans="2:3">
      <c r="B282" s="12"/>
      <c r="C282" s="13"/>
    </row>
    <row r="283" spans="2:3">
      <c r="B283" s="12"/>
      <c r="C283" s="13"/>
    </row>
    <row r="284" spans="2:3">
      <c r="B284" s="12"/>
      <c r="C284" s="13"/>
    </row>
    <row r="285" spans="2:3">
      <c r="B285" s="12"/>
      <c r="C285" s="13"/>
    </row>
    <row r="286" spans="2:3">
      <c r="B286" s="12"/>
      <c r="C286" s="13"/>
    </row>
    <row r="287" spans="2:3">
      <c r="B287" s="12"/>
      <c r="C287" s="13"/>
    </row>
    <row r="288" spans="2:3">
      <c r="B288" s="12"/>
      <c r="C288" s="13"/>
    </row>
    <row r="289" spans="2:3">
      <c r="B289" s="12"/>
      <c r="C289" s="13"/>
    </row>
    <row r="290" spans="2:3">
      <c r="B290" s="12"/>
      <c r="C290" s="13"/>
    </row>
    <row r="291" spans="2:3">
      <c r="B291" s="12"/>
      <c r="C291" s="13"/>
    </row>
    <row r="292" spans="2:3">
      <c r="B292" s="12"/>
      <c r="C292" s="13"/>
    </row>
    <row r="293" spans="2:3">
      <c r="B293" s="12"/>
      <c r="C293" s="13"/>
    </row>
    <row r="294" spans="2:3">
      <c r="B294" s="12"/>
      <c r="C294" s="13"/>
    </row>
    <row r="295" spans="2:3">
      <c r="B295" s="12"/>
      <c r="C295" s="13"/>
    </row>
    <row r="296" spans="2:3">
      <c r="B296" s="12"/>
      <c r="C296" s="13"/>
    </row>
    <row r="297" spans="2:3">
      <c r="B297" s="12"/>
      <c r="C297" s="13"/>
    </row>
    <row r="298" spans="2:3">
      <c r="B298" s="12"/>
      <c r="C298" s="13"/>
    </row>
    <row r="299" spans="2:3">
      <c r="B299" s="12"/>
      <c r="C299" s="13"/>
    </row>
    <row r="300" spans="2:3">
      <c r="B300" s="12"/>
      <c r="C300" s="13"/>
    </row>
    <row r="301" spans="2:3">
      <c r="B301" s="12"/>
      <c r="C301" s="13"/>
    </row>
    <row r="302" spans="2:3">
      <c r="B302" s="12"/>
      <c r="C302" s="13"/>
    </row>
    <row r="303" spans="2:3">
      <c r="B303" s="12"/>
      <c r="C303" s="13"/>
    </row>
    <row r="304" spans="2:3">
      <c r="B304" s="12"/>
      <c r="C304" s="13"/>
    </row>
    <row r="305" spans="2:3">
      <c r="B305" s="12"/>
      <c r="C305" s="13"/>
    </row>
    <row r="306" spans="2:3">
      <c r="B306" s="12"/>
      <c r="C306" s="13"/>
    </row>
    <row r="307" spans="2:3">
      <c r="B307" s="12"/>
      <c r="C307" s="13"/>
    </row>
    <row r="308" spans="2:3">
      <c r="B308" s="12"/>
      <c r="C308" s="13"/>
    </row>
    <row r="309" spans="2:3">
      <c r="B309" s="12"/>
      <c r="C309" s="13"/>
    </row>
    <row r="310" spans="2:3">
      <c r="B310" s="12"/>
      <c r="C310" s="13"/>
    </row>
    <row r="311" spans="2:3">
      <c r="B311" s="12"/>
      <c r="C311" s="13"/>
    </row>
    <row r="312" spans="2:3">
      <c r="B312" s="12"/>
      <c r="C312" s="13"/>
    </row>
    <row r="313" spans="2:3">
      <c r="B313" s="12"/>
      <c r="C313" s="13"/>
    </row>
    <row r="314" spans="2:3">
      <c r="B314" s="12"/>
      <c r="C314" s="13"/>
    </row>
    <row r="315" spans="2:3">
      <c r="B315" s="12"/>
      <c r="C315" s="13"/>
    </row>
    <row r="316" spans="2:3">
      <c r="B316" s="12"/>
      <c r="C316" s="13"/>
    </row>
    <row r="317" spans="2:3">
      <c r="B317" s="12"/>
      <c r="C317" s="13"/>
    </row>
    <row r="318" spans="2:3">
      <c r="B318" s="12"/>
      <c r="C318" s="13"/>
    </row>
    <row r="319" spans="2:3">
      <c r="B319" s="12"/>
      <c r="C319" s="13"/>
    </row>
    <row r="320" spans="2:3">
      <c r="B320" s="12"/>
      <c r="C320" s="13"/>
    </row>
    <row r="321" spans="2:3">
      <c r="B321" s="12"/>
      <c r="C321" s="13"/>
    </row>
    <row r="322" spans="2:3">
      <c r="B322" s="12"/>
      <c r="C322" s="13"/>
    </row>
    <row r="323" spans="2:3">
      <c r="B323" s="12"/>
      <c r="C323" s="13"/>
    </row>
    <row r="324" spans="2:3">
      <c r="B324" s="12"/>
      <c r="C324" s="13"/>
    </row>
    <row r="325" spans="2:3">
      <c r="B325" s="12"/>
      <c r="C325" s="13"/>
    </row>
    <row r="326" spans="2:3">
      <c r="B326" s="12"/>
      <c r="C326" s="13"/>
    </row>
    <row r="327" spans="2:3">
      <c r="B327" s="12"/>
      <c r="C327" s="13"/>
    </row>
    <row r="328" spans="2:3">
      <c r="B328" s="12"/>
      <c r="C328" s="13"/>
    </row>
    <row r="329" spans="2:3">
      <c r="B329" s="12"/>
      <c r="C329" s="13"/>
    </row>
    <row r="330" spans="2:3">
      <c r="B330" s="12"/>
      <c r="C330" s="13"/>
    </row>
    <row r="331" spans="2:3">
      <c r="B331" s="12"/>
      <c r="C331" s="13"/>
    </row>
    <row r="332" spans="2:3">
      <c r="B332" s="12"/>
      <c r="C332" s="13"/>
    </row>
    <row r="333" spans="2:3">
      <c r="B333" s="12"/>
      <c r="C333" s="13"/>
    </row>
    <row r="334" spans="2:3">
      <c r="B334" s="12"/>
      <c r="C334" s="13"/>
    </row>
    <row r="335" spans="2:3">
      <c r="B335" s="12"/>
      <c r="C335" s="13"/>
    </row>
    <row r="336" spans="2:3">
      <c r="B336" s="12"/>
      <c r="C336" s="13"/>
    </row>
    <row r="337" spans="2:3">
      <c r="B337" s="12"/>
      <c r="C337" s="13"/>
    </row>
    <row r="338" spans="2:3">
      <c r="B338" s="12"/>
      <c r="C338" s="13"/>
    </row>
    <row r="339" spans="2:3">
      <c r="B339" s="12"/>
      <c r="C339" s="13"/>
    </row>
    <row r="340" spans="2:3">
      <c r="B340" s="12"/>
      <c r="C340" s="13"/>
    </row>
    <row r="341" spans="2:3">
      <c r="B341" s="12"/>
      <c r="C341" s="13"/>
    </row>
    <row r="342" spans="2:3">
      <c r="B342" s="12"/>
      <c r="C342" s="13"/>
    </row>
    <row r="343" spans="2:3">
      <c r="B343" s="12"/>
      <c r="C343" s="13"/>
    </row>
    <row r="344" spans="2:3">
      <c r="B344" s="12"/>
      <c r="C344" s="13"/>
    </row>
    <row r="345" spans="2:3">
      <c r="B345" s="12"/>
      <c r="C345" s="13"/>
    </row>
    <row r="346" spans="2:3">
      <c r="B346" s="12"/>
      <c r="C346" s="13"/>
    </row>
    <row r="347" spans="2:3">
      <c r="B347" s="12"/>
      <c r="C347" s="13"/>
    </row>
    <row r="348" spans="2:3">
      <c r="B348" s="12"/>
      <c r="C348" s="13"/>
    </row>
    <row r="349" spans="2:3">
      <c r="B349" s="12"/>
      <c r="C349" s="13"/>
    </row>
    <row r="350" spans="2:3">
      <c r="B350" s="12"/>
      <c r="C350" s="13"/>
    </row>
    <row r="351" spans="2:3">
      <c r="B351" s="12"/>
      <c r="C351" s="13"/>
    </row>
    <row r="352" spans="2:3">
      <c r="B352" s="12"/>
      <c r="C352" s="13"/>
    </row>
    <row r="353" spans="2:3">
      <c r="B353" s="12"/>
      <c r="C353" s="13"/>
    </row>
    <row r="354" spans="2:3">
      <c r="B354" s="12"/>
      <c r="C354" s="13"/>
    </row>
    <row r="355" spans="2:3">
      <c r="B355" s="12"/>
      <c r="C355" s="13"/>
    </row>
    <row r="356" spans="2:3">
      <c r="B356" s="12"/>
      <c r="C356" s="13"/>
    </row>
    <row r="357" spans="2:3">
      <c r="B357" s="12"/>
      <c r="C357" s="13"/>
    </row>
    <row r="358" spans="2:3">
      <c r="B358" s="12"/>
      <c r="C358" s="13"/>
    </row>
    <row r="359" spans="2:3">
      <c r="B359" s="12"/>
      <c r="C359" s="13"/>
    </row>
    <row r="360" spans="2:3">
      <c r="B360" s="12"/>
      <c r="C360" s="13"/>
    </row>
    <row r="361" spans="2:3">
      <c r="B361" s="12"/>
      <c r="C361" s="13"/>
    </row>
    <row r="362" spans="2:3">
      <c r="B362" s="12"/>
      <c r="C362" s="13"/>
    </row>
    <row r="363" spans="2:3">
      <c r="B363" s="12"/>
      <c r="C363" s="13"/>
    </row>
    <row r="364" spans="2:3">
      <c r="B364" s="12"/>
      <c r="C364" s="13"/>
    </row>
    <row r="365" spans="2:3">
      <c r="B365" s="12"/>
      <c r="C365" s="13"/>
    </row>
    <row r="366" spans="2:3">
      <c r="B366" s="12"/>
      <c r="C366" s="13"/>
    </row>
    <row r="367" spans="2:3">
      <c r="B367" s="12"/>
      <c r="C367" s="13"/>
    </row>
    <row r="368" spans="2:3">
      <c r="B368" s="12"/>
      <c r="C368" s="13"/>
    </row>
    <row r="369" spans="2:3">
      <c r="B369" s="12"/>
      <c r="C369" s="13"/>
    </row>
    <row r="370" spans="2:3">
      <c r="B370" s="12"/>
      <c r="C370" s="13"/>
    </row>
    <row r="371" spans="2:3">
      <c r="B371" s="12"/>
      <c r="C371" s="13"/>
    </row>
    <row r="372" spans="2:3">
      <c r="B372" s="12"/>
      <c r="C372" s="13"/>
    </row>
    <row r="373" spans="2:3">
      <c r="B373" s="12"/>
      <c r="C373" s="13"/>
    </row>
    <row r="374" spans="2:3">
      <c r="B374" s="12"/>
      <c r="C374" s="13"/>
    </row>
    <row r="375" spans="2:3">
      <c r="B375" s="12"/>
      <c r="C375" s="13"/>
    </row>
    <row r="376" spans="2:3">
      <c r="B376" s="12"/>
      <c r="C376" s="13"/>
    </row>
    <row r="377" spans="2:3">
      <c r="B377" s="12"/>
      <c r="C377" s="13"/>
    </row>
    <row r="378" spans="2:3">
      <c r="B378" s="12"/>
      <c r="C378" s="13"/>
    </row>
    <row r="379" spans="2:3">
      <c r="B379" s="12"/>
      <c r="C379" s="13"/>
    </row>
    <row r="380" spans="2:3">
      <c r="B380" s="12"/>
      <c r="C380" s="13"/>
    </row>
    <row r="381" spans="2:3">
      <c r="B381" s="12"/>
      <c r="C381" s="13"/>
    </row>
    <row r="382" spans="2:3">
      <c r="B382" s="12"/>
      <c r="C382" s="13"/>
    </row>
    <row r="383" spans="2:3">
      <c r="B383" s="12"/>
      <c r="C383" s="13"/>
    </row>
    <row r="384" spans="2:3">
      <c r="B384" s="12"/>
      <c r="C384" s="13"/>
    </row>
    <row r="385" spans="2:3">
      <c r="B385" s="12"/>
      <c r="C385" s="13"/>
    </row>
    <row r="386" spans="2:3">
      <c r="B386" s="12"/>
      <c r="C386" s="13"/>
    </row>
    <row r="387" spans="2:3">
      <c r="B387" s="12"/>
      <c r="C387" s="13"/>
    </row>
    <row r="388" spans="2:3">
      <c r="B388" s="12"/>
      <c r="C388" s="13"/>
    </row>
    <row r="389" spans="2:3">
      <c r="B389" s="12"/>
      <c r="C389" s="13"/>
    </row>
    <row r="390" spans="2:3">
      <c r="B390" s="12"/>
      <c r="C390" s="13"/>
    </row>
    <row r="391" spans="2:3">
      <c r="B391" s="12"/>
      <c r="C391" s="13"/>
    </row>
    <row r="392" spans="2:3">
      <c r="B392" s="12"/>
      <c r="C392" s="13"/>
    </row>
    <row r="393" spans="2:3">
      <c r="B393" s="12"/>
      <c r="C393" s="13"/>
    </row>
    <row r="394" spans="2:3">
      <c r="B394" s="12"/>
      <c r="C394" s="13"/>
    </row>
    <row r="395" spans="2:3">
      <c r="B395" s="12"/>
      <c r="C395" s="13"/>
    </row>
    <row r="396" spans="2:3">
      <c r="B396" s="12"/>
      <c r="C396" s="13"/>
    </row>
    <row r="397" spans="2:3">
      <c r="B397" s="12"/>
      <c r="C397" s="13"/>
    </row>
    <row r="398" spans="2:3">
      <c r="B398" s="12"/>
      <c r="C398" s="13"/>
    </row>
    <row r="399" spans="2:3">
      <c r="B399" s="12"/>
      <c r="C399" s="13"/>
    </row>
    <row r="400" spans="2:3">
      <c r="B400" s="12"/>
      <c r="C400" s="13"/>
    </row>
    <row r="401" spans="2:3">
      <c r="B401" s="12"/>
      <c r="C401" s="13"/>
    </row>
    <row r="402" spans="2:3">
      <c r="B402" s="12"/>
      <c r="C402" s="13"/>
    </row>
    <row r="403" spans="2:3">
      <c r="B403" s="12"/>
      <c r="C403" s="13"/>
    </row>
    <row r="404" spans="2:3">
      <c r="B404" s="12"/>
      <c r="C404" s="13"/>
    </row>
    <row r="405" spans="2:3">
      <c r="B405" s="12"/>
      <c r="C405" s="13"/>
    </row>
    <row r="406" spans="2:3">
      <c r="B406" s="12"/>
      <c r="C406" s="13"/>
    </row>
    <row r="407" spans="2:3">
      <c r="B407" s="12"/>
      <c r="C407" s="13"/>
    </row>
    <row r="408" spans="2:3">
      <c r="B408" s="12"/>
      <c r="C408" s="13"/>
    </row>
    <row r="409" spans="2:3">
      <c r="B409" s="12"/>
      <c r="C409" s="13"/>
    </row>
    <row r="410" spans="2:3">
      <c r="B410" s="12"/>
      <c r="C410" s="13"/>
    </row>
    <row r="411" spans="2:3">
      <c r="B411" s="12"/>
      <c r="C411" s="13"/>
    </row>
    <row r="412" spans="2:3">
      <c r="B412" s="12"/>
      <c r="C412" s="13"/>
    </row>
    <row r="413" spans="2:3">
      <c r="B413" s="12"/>
      <c r="C413" s="13"/>
    </row>
    <row r="414" spans="2:3">
      <c r="B414" s="12"/>
      <c r="C414" s="13"/>
    </row>
    <row r="415" spans="2:3">
      <c r="B415" s="12"/>
      <c r="C415" s="13"/>
    </row>
    <row r="416" spans="2:3">
      <c r="B416" s="12"/>
      <c r="C416" s="13"/>
    </row>
    <row r="417" spans="2:3">
      <c r="B417" s="12"/>
      <c r="C417" s="13"/>
    </row>
    <row r="418" spans="2:3">
      <c r="B418" s="12"/>
      <c r="C418" s="13"/>
    </row>
    <row r="419" spans="2:3">
      <c r="B419" s="12"/>
      <c r="C419" s="13"/>
    </row>
    <row r="420" spans="2:3">
      <c r="B420" s="12"/>
      <c r="C420" s="13"/>
    </row>
    <row r="421" spans="2:3">
      <c r="B421" s="12"/>
      <c r="C421" s="13"/>
    </row>
    <row r="422" spans="2:3">
      <c r="B422" s="12"/>
      <c r="C422" s="13"/>
    </row>
    <row r="423" spans="2:3">
      <c r="B423" s="12"/>
      <c r="C423" s="13"/>
    </row>
    <row r="424" spans="2:3">
      <c r="B424" s="12"/>
      <c r="C424" s="13"/>
    </row>
    <row r="425" spans="2:3">
      <c r="B425" s="12"/>
      <c r="C425" s="13"/>
    </row>
    <row r="426" spans="2:3">
      <c r="B426" s="12"/>
      <c r="C426" s="13"/>
    </row>
    <row r="427" spans="2:3">
      <c r="B427" s="12"/>
      <c r="C427" s="13"/>
    </row>
    <row r="428" spans="2:3">
      <c r="B428" s="12"/>
      <c r="C428" s="13"/>
    </row>
    <row r="429" spans="2:3">
      <c r="B429" s="12"/>
      <c r="C429" s="13"/>
    </row>
    <row r="430" spans="2:3">
      <c r="B430" s="12"/>
      <c r="C430" s="13"/>
    </row>
    <row r="431" spans="2:3">
      <c r="B431" s="12"/>
      <c r="C431" s="13"/>
    </row>
    <row r="432" spans="2:3">
      <c r="B432" s="12"/>
      <c r="C432" s="13"/>
    </row>
    <row r="433" spans="2:3">
      <c r="B433" s="12"/>
      <c r="C433" s="13"/>
    </row>
    <row r="434" spans="2:3">
      <c r="B434" s="12"/>
      <c r="C434" s="13"/>
    </row>
    <row r="435" spans="2:3">
      <c r="B435" s="12"/>
      <c r="C435" s="13"/>
    </row>
    <row r="436" spans="2:3">
      <c r="B436" s="12"/>
      <c r="C436" s="13"/>
    </row>
    <row r="437" spans="2:3">
      <c r="B437" s="12"/>
      <c r="C437" s="13"/>
    </row>
    <row r="438" spans="2:3">
      <c r="B438" s="12"/>
      <c r="C438" s="13"/>
    </row>
    <row r="439" spans="2:3">
      <c r="B439" s="12"/>
      <c r="C439" s="13"/>
    </row>
    <row r="440" spans="2:3">
      <c r="B440" s="12"/>
      <c r="C440" s="13"/>
    </row>
    <row r="441" spans="2:3">
      <c r="B441" s="12"/>
      <c r="C441" s="13"/>
    </row>
    <row r="442" spans="2:3">
      <c r="B442" s="12"/>
      <c r="C442" s="13"/>
    </row>
    <row r="443" spans="2:3">
      <c r="B443" s="12"/>
      <c r="C443" s="13"/>
    </row>
    <row r="444" spans="2:3">
      <c r="B444" s="12"/>
      <c r="C444" s="13"/>
    </row>
    <row r="445" spans="2:3">
      <c r="B445" s="12"/>
      <c r="C445" s="13"/>
    </row>
    <row r="446" spans="2:3">
      <c r="B446" s="12"/>
      <c r="C446" s="13"/>
    </row>
    <row r="447" spans="2:3">
      <c r="B447" s="12"/>
      <c r="C447" s="13"/>
    </row>
    <row r="448" spans="2:3">
      <c r="B448" s="12"/>
      <c r="C448" s="13"/>
    </row>
    <row r="449" spans="2:3">
      <c r="B449" s="12"/>
      <c r="C449" s="13"/>
    </row>
    <row r="450" spans="2:3">
      <c r="B450" s="12"/>
      <c r="C450" s="13"/>
    </row>
    <row r="451" spans="2:3">
      <c r="B451" s="12"/>
      <c r="C451" s="13"/>
    </row>
    <row r="452" spans="2:3">
      <c r="B452" s="12"/>
      <c r="C452" s="13"/>
    </row>
    <row r="453" spans="2:3">
      <c r="B453" s="12"/>
      <c r="C453" s="13"/>
    </row>
    <row r="454" spans="2:3">
      <c r="B454" s="12"/>
      <c r="C454" s="13"/>
    </row>
    <row r="455" spans="2:3">
      <c r="B455" s="12"/>
      <c r="C455" s="13"/>
    </row>
    <row r="456" spans="2:3">
      <c r="B456" s="12"/>
      <c r="C456" s="13"/>
    </row>
    <row r="457" spans="2:3">
      <c r="B457" s="12"/>
      <c r="C457" s="13"/>
    </row>
    <row r="458" spans="2:3">
      <c r="B458" s="12"/>
      <c r="C458" s="13"/>
    </row>
    <row r="459" spans="2:3">
      <c r="B459" s="12"/>
      <c r="C459" s="13"/>
    </row>
    <row r="460" spans="2:3">
      <c r="B460" s="12"/>
      <c r="C460" s="13"/>
    </row>
    <row r="461" spans="2:3">
      <c r="B461" s="12"/>
      <c r="C461" s="13"/>
    </row>
    <row r="462" spans="2:3">
      <c r="B462" s="12"/>
      <c r="C462" s="13"/>
    </row>
    <row r="463" spans="2:3">
      <c r="B463" s="12"/>
      <c r="C463" s="13"/>
    </row>
    <row r="464" spans="2:3">
      <c r="B464" s="12"/>
      <c r="C464" s="13"/>
    </row>
    <row r="465" spans="2:3">
      <c r="B465" s="12"/>
      <c r="C465" s="13"/>
    </row>
    <row r="466" spans="2:3">
      <c r="B466" s="12"/>
      <c r="C466" s="13"/>
    </row>
    <row r="467" spans="2:3">
      <c r="B467" s="12"/>
      <c r="C467" s="13"/>
    </row>
    <row r="468" spans="2:3">
      <c r="B468" s="12"/>
      <c r="C468" s="13"/>
    </row>
    <row r="469" spans="2:3">
      <c r="B469" s="12"/>
      <c r="C469" s="13"/>
    </row>
    <row r="470" spans="2:3">
      <c r="B470" s="12"/>
      <c r="C470" s="13"/>
    </row>
    <row r="471" spans="2:3">
      <c r="B471" s="12"/>
      <c r="C471" s="13"/>
    </row>
    <row r="472" spans="2:3">
      <c r="B472" s="12"/>
      <c r="C472" s="13"/>
    </row>
    <row r="473" spans="2:3">
      <c r="B473" s="12"/>
      <c r="C473" s="13"/>
    </row>
    <row r="474" spans="2:3">
      <c r="B474" s="12"/>
      <c r="C474" s="13"/>
    </row>
    <row r="475" spans="2:3">
      <c r="B475" s="12"/>
      <c r="C475" s="13"/>
    </row>
    <row r="476" spans="2:3">
      <c r="B476" s="12"/>
      <c r="C476" s="13"/>
    </row>
    <row r="477" spans="2:3">
      <c r="B477" s="12"/>
      <c r="C477" s="13"/>
    </row>
    <row r="478" spans="2:3">
      <c r="B478" s="12"/>
      <c r="C478" s="13"/>
    </row>
    <row r="479" spans="2:3">
      <c r="B479" s="12"/>
      <c r="C479" s="13"/>
    </row>
    <row r="480" spans="2:3">
      <c r="B480" s="12"/>
      <c r="C480" s="13"/>
    </row>
    <row r="481" spans="2:3">
      <c r="B481" s="12"/>
      <c r="C481" s="13"/>
    </row>
    <row r="482" spans="2:3">
      <c r="B482" s="12"/>
      <c r="C482" s="13"/>
    </row>
    <row r="483" spans="2:3">
      <c r="B483" s="12"/>
      <c r="C483" s="13"/>
    </row>
    <row r="484" spans="2:3">
      <c r="B484" s="12"/>
      <c r="C484" s="13"/>
    </row>
    <row r="485" spans="2:3">
      <c r="B485" s="12"/>
      <c r="C485" s="13"/>
    </row>
    <row r="486" spans="2:3">
      <c r="B486" s="12"/>
      <c r="C486" s="13"/>
    </row>
    <row r="487" spans="2:3">
      <c r="B487" s="12"/>
      <c r="C487" s="13"/>
    </row>
    <row r="488" spans="2:3">
      <c r="B488" s="12"/>
      <c r="C488" s="13"/>
    </row>
    <row r="489" spans="2:3">
      <c r="B489" s="12"/>
      <c r="C489" s="13"/>
    </row>
    <row r="490" spans="2:3">
      <c r="B490" s="12"/>
      <c r="C490" s="13"/>
    </row>
    <row r="491" spans="2:3">
      <c r="B491" s="12"/>
      <c r="C491" s="13"/>
    </row>
    <row r="492" spans="2:3">
      <c r="B492" s="12"/>
      <c r="C492" s="13"/>
    </row>
    <row r="493" spans="2:3">
      <c r="B493" s="12"/>
      <c r="C493" s="13"/>
    </row>
    <row r="494" spans="2:3">
      <c r="B494" s="12"/>
      <c r="C494" s="13"/>
    </row>
    <row r="495" spans="2:3">
      <c r="B495" s="12"/>
      <c r="C495" s="13"/>
    </row>
    <row r="496" spans="2:3">
      <c r="B496" s="12"/>
      <c r="C496" s="13"/>
    </row>
    <row r="497" spans="2:3">
      <c r="B497" s="12"/>
      <c r="C497" s="13"/>
    </row>
    <row r="498" spans="2:3">
      <c r="B498" s="12"/>
      <c r="C498" s="13"/>
    </row>
    <row r="499" spans="2:3">
      <c r="B499" s="12"/>
      <c r="C499" s="13"/>
    </row>
    <row r="500" spans="2:3">
      <c r="B500" s="12"/>
      <c r="C500" s="13"/>
    </row>
    <row r="501" spans="2:3">
      <c r="B501" s="12"/>
      <c r="C501" s="13"/>
    </row>
    <row r="502" spans="2:3">
      <c r="B502" s="12"/>
      <c r="C502" s="13"/>
    </row>
    <row r="503" spans="2:3">
      <c r="B503" s="12"/>
      <c r="C503" s="13"/>
    </row>
    <row r="504" spans="2:3">
      <c r="B504" s="12"/>
      <c r="C504" s="13"/>
    </row>
    <row r="505" spans="2:3">
      <c r="B505" s="12"/>
      <c r="C505" s="13"/>
    </row>
    <row r="506" spans="2:3">
      <c r="B506" s="12"/>
      <c r="C506" s="13"/>
    </row>
    <row r="507" spans="2:3">
      <c r="B507" s="12"/>
      <c r="C507" s="13"/>
    </row>
    <row r="508" spans="2:3">
      <c r="B508" s="12"/>
      <c r="C508" s="13"/>
    </row>
    <row r="509" spans="2:3">
      <c r="B509" s="12"/>
      <c r="C509" s="13"/>
    </row>
    <row r="510" spans="2:3">
      <c r="B510" s="12"/>
      <c r="C510" s="13"/>
    </row>
    <row r="511" spans="2:3">
      <c r="B511" s="12"/>
      <c r="C511" s="13"/>
    </row>
    <row r="512" spans="2:3">
      <c r="B512" s="12"/>
      <c r="C512" s="13"/>
    </row>
    <row r="513" spans="2:3">
      <c r="B513" s="12"/>
      <c r="C513" s="13"/>
    </row>
    <row r="514" spans="2:3">
      <c r="B514" s="12"/>
      <c r="C514" s="13"/>
    </row>
    <row r="515" spans="2:3">
      <c r="B515" s="12"/>
      <c r="C515" s="13"/>
    </row>
    <row r="516" spans="2:3">
      <c r="B516" s="12"/>
      <c r="C516" s="13"/>
    </row>
    <row r="517" spans="2:3">
      <c r="B517" s="12"/>
      <c r="C517" s="13"/>
    </row>
    <row r="518" spans="2:3">
      <c r="B518" s="12"/>
      <c r="C518" s="13"/>
    </row>
    <row r="519" spans="2:3">
      <c r="B519" s="12"/>
      <c r="C519" s="13"/>
    </row>
    <row r="520" spans="2:3">
      <c r="B520" s="12"/>
      <c r="C520" s="13"/>
    </row>
    <row r="521" spans="2:3">
      <c r="B521" s="12"/>
      <c r="C521" s="13"/>
    </row>
    <row r="522" spans="2:3">
      <c r="B522" s="12"/>
      <c r="C522" s="13"/>
    </row>
    <row r="523" spans="2:3">
      <c r="B523" s="12"/>
      <c r="C523" s="13"/>
    </row>
    <row r="524" spans="2:3">
      <c r="B524" s="12"/>
      <c r="C524" s="13"/>
    </row>
    <row r="525" spans="2:3">
      <c r="B525" s="12"/>
      <c r="C525" s="13"/>
    </row>
    <row r="526" spans="2:3">
      <c r="B526" s="12"/>
      <c r="C526" s="13"/>
    </row>
    <row r="527" spans="2:3">
      <c r="B527" s="12"/>
      <c r="C527" s="13"/>
    </row>
    <row r="528" spans="2:3">
      <c r="B528" s="12"/>
      <c r="C528" s="13"/>
    </row>
    <row r="529" spans="2:3">
      <c r="B529" s="12"/>
      <c r="C529" s="13"/>
    </row>
    <row r="530" spans="2:3">
      <c r="B530" s="12"/>
      <c r="C530" s="13"/>
    </row>
    <row r="531" spans="2:3">
      <c r="B531" s="12"/>
      <c r="C531" s="13"/>
    </row>
    <row r="532" spans="2:3">
      <c r="B532" s="12"/>
      <c r="C532" s="13"/>
    </row>
    <row r="533" spans="2:3">
      <c r="B533" s="12"/>
      <c r="C533" s="13"/>
    </row>
    <row r="534" spans="2:3">
      <c r="B534" s="12"/>
      <c r="C534" s="13"/>
    </row>
    <row r="535" spans="2:3">
      <c r="B535" s="12"/>
      <c r="C535" s="13"/>
    </row>
    <row r="536" spans="2:3">
      <c r="B536" s="12"/>
      <c r="C536" s="13"/>
    </row>
    <row r="537" spans="2:3">
      <c r="B537" s="12"/>
      <c r="C537" s="13"/>
    </row>
    <row r="538" spans="2:3">
      <c r="B538" s="12"/>
      <c r="C538" s="13"/>
    </row>
    <row r="539" spans="2:3">
      <c r="B539" s="12"/>
      <c r="C539" s="13"/>
    </row>
    <row r="540" spans="2:3">
      <c r="B540" s="12"/>
      <c r="C540" s="13"/>
    </row>
    <row r="541" spans="2:3">
      <c r="B541" s="12"/>
      <c r="C541" s="13"/>
    </row>
    <row r="542" spans="2:3">
      <c r="B542" s="12"/>
      <c r="C542" s="13"/>
    </row>
    <row r="543" spans="2:3">
      <c r="B543" s="12"/>
      <c r="C543" s="13"/>
    </row>
    <row r="544" spans="2:3">
      <c r="B544" s="12"/>
      <c r="C544" s="13"/>
    </row>
    <row r="545" spans="2:3">
      <c r="B545" s="12"/>
      <c r="C545" s="13"/>
    </row>
    <row r="546" spans="2:3">
      <c r="B546" s="12"/>
      <c r="C546" s="13"/>
    </row>
    <row r="547" spans="2:3">
      <c r="B547" s="12"/>
      <c r="C547" s="13"/>
    </row>
    <row r="548" spans="2:3">
      <c r="B548" s="12"/>
      <c r="C548" s="13"/>
    </row>
    <row r="549" spans="2:3">
      <c r="B549" s="12"/>
      <c r="C549" s="13"/>
    </row>
    <row r="550" spans="2:3">
      <c r="B550" s="12"/>
      <c r="C550" s="13"/>
    </row>
    <row r="551" spans="2:3">
      <c r="B551" s="12"/>
      <c r="C551" s="13"/>
    </row>
    <row r="552" spans="2:3">
      <c r="B552" s="12"/>
      <c r="C552" s="13"/>
    </row>
    <row r="553" spans="2:3">
      <c r="B553" s="12"/>
      <c r="C553" s="13"/>
    </row>
    <row r="554" spans="2:3">
      <c r="B554" s="12"/>
      <c r="C554" s="13"/>
    </row>
    <row r="555" spans="2:3">
      <c r="B555" s="12"/>
      <c r="C555" s="13"/>
    </row>
    <row r="556" spans="2:3">
      <c r="B556" s="12"/>
      <c r="C556" s="13"/>
    </row>
    <row r="557" spans="2:3">
      <c r="B557" s="12"/>
      <c r="C557" s="13"/>
    </row>
    <row r="558" spans="2:3">
      <c r="B558" s="12"/>
      <c r="C558" s="13"/>
    </row>
    <row r="559" spans="2:3">
      <c r="B559" s="12"/>
      <c r="C559" s="13"/>
    </row>
    <row r="560" spans="2:3">
      <c r="B560" s="12"/>
      <c r="C560" s="13"/>
    </row>
    <row r="561" spans="2:3">
      <c r="B561" s="12"/>
      <c r="C561" s="13"/>
    </row>
    <row r="562" spans="2:3">
      <c r="B562" s="12"/>
      <c r="C562" s="13"/>
    </row>
    <row r="563" spans="2:3">
      <c r="B563" s="12"/>
      <c r="C563" s="13"/>
    </row>
    <row r="564" spans="2:3">
      <c r="B564" s="12"/>
      <c r="C564" s="13"/>
    </row>
    <row r="565" spans="2:3">
      <c r="B565" s="12"/>
      <c r="C565" s="13"/>
    </row>
    <row r="566" spans="2:3">
      <c r="B566" s="12"/>
      <c r="C566" s="13"/>
    </row>
    <row r="567" spans="2:3">
      <c r="B567" s="12"/>
      <c r="C567" s="13"/>
    </row>
    <row r="568" spans="2:3">
      <c r="B568" s="12"/>
      <c r="C568" s="13"/>
    </row>
    <row r="569" spans="2:3">
      <c r="B569" s="12"/>
      <c r="C569" s="13"/>
    </row>
    <row r="570" spans="2:3">
      <c r="B570" s="12"/>
      <c r="C570" s="13"/>
    </row>
    <row r="571" spans="2:3">
      <c r="B571" s="12"/>
      <c r="C571" s="13"/>
    </row>
    <row r="572" spans="2:3">
      <c r="B572" s="12"/>
      <c r="C572" s="13"/>
    </row>
    <row r="573" spans="2:3">
      <c r="B573" s="12"/>
      <c r="C573" s="13"/>
    </row>
    <row r="574" spans="2:3">
      <c r="B574" s="12"/>
      <c r="C574" s="13"/>
    </row>
    <row r="575" spans="2:3">
      <c r="B575" s="12"/>
      <c r="C575" s="13"/>
    </row>
    <row r="576" spans="2:3">
      <c r="B576" s="12"/>
      <c r="C576" s="13"/>
    </row>
    <row r="577" spans="2:3">
      <c r="B577" s="12"/>
      <c r="C577" s="13"/>
    </row>
    <row r="578" spans="2:3">
      <c r="B578" s="12"/>
      <c r="C578" s="13"/>
    </row>
    <row r="579" spans="2:3">
      <c r="B579" s="12"/>
      <c r="C579" s="13"/>
    </row>
    <row r="580" spans="2:3">
      <c r="B580" s="12"/>
      <c r="C580" s="13"/>
    </row>
    <row r="581" spans="2:3">
      <c r="B581" s="12"/>
      <c r="C581" s="13"/>
    </row>
    <row r="582" spans="2:3">
      <c r="B582" s="12"/>
      <c r="C582" s="13"/>
    </row>
    <row r="583" spans="2:3">
      <c r="B583" s="12"/>
      <c r="C583" s="13"/>
    </row>
    <row r="584" spans="2:3">
      <c r="B584" s="12"/>
      <c r="C584" s="13"/>
    </row>
    <row r="585" spans="2:3">
      <c r="B585" s="12"/>
      <c r="C585" s="13"/>
    </row>
    <row r="586" spans="2:3">
      <c r="B586" s="12"/>
      <c r="C586" s="13"/>
    </row>
    <row r="587" spans="2:3">
      <c r="B587" s="12"/>
      <c r="C587" s="13"/>
    </row>
    <row r="588" spans="2:3">
      <c r="B588" s="12"/>
      <c r="C588" s="13"/>
    </row>
    <row r="589" spans="2:3">
      <c r="B589" s="12"/>
      <c r="C589" s="13"/>
    </row>
    <row r="590" spans="2:3">
      <c r="B590" s="12"/>
      <c r="C590" s="13"/>
    </row>
    <row r="591" spans="2:3">
      <c r="B591" s="12"/>
      <c r="C591" s="13"/>
    </row>
    <row r="592" spans="2:3">
      <c r="B592" s="12"/>
      <c r="C592" s="13"/>
    </row>
    <row r="593" spans="2:3">
      <c r="B593" s="12"/>
      <c r="C593" s="13"/>
    </row>
    <row r="594" spans="2:3">
      <c r="B594" s="12"/>
      <c r="C594" s="13"/>
    </row>
    <row r="595" spans="2:3">
      <c r="B595" s="12"/>
      <c r="C595" s="13"/>
    </row>
    <row r="596" spans="2:3">
      <c r="B596" s="12"/>
      <c r="C596" s="13"/>
    </row>
    <row r="597" spans="2:3">
      <c r="B597" s="12"/>
      <c r="C597" s="13"/>
    </row>
    <row r="598" spans="2:3">
      <c r="B598" s="12"/>
      <c r="C598" s="13"/>
    </row>
    <row r="599" spans="2:3">
      <c r="B599" s="12"/>
      <c r="C599" s="13"/>
    </row>
    <row r="600" spans="2:3">
      <c r="B600" s="12"/>
      <c r="C600" s="13"/>
    </row>
    <row r="601" spans="2:3">
      <c r="B601" s="12"/>
      <c r="C601" s="13"/>
    </row>
    <row r="602" spans="2:3">
      <c r="B602" s="12"/>
      <c r="C602" s="13"/>
    </row>
    <row r="603" spans="2:3">
      <c r="B603" s="12"/>
      <c r="C603" s="13"/>
    </row>
    <row r="604" spans="2:3">
      <c r="B604" s="12"/>
      <c r="C604" s="13"/>
    </row>
    <row r="605" spans="2:3">
      <c r="B605" s="12"/>
      <c r="C605" s="13"/>
    </row>
    <row r="606" spans="2:3">
      <c r="B606" s="12"/>
      <c r="C606" s="13"/>
    </row>
    <row r="607" spans="2:3">
      <c r="B607" s="12"/>
      <c r="C607" s="13"/>
    </row>
    <row r="608" spans="2:3">
      <c r="B608" s="12"/>
      <c r="C608" s="13"/>
    </row>
    <row r="609" spans="2:3">
      <c r="B609" s="12"/>
      <c r="C609" s="13"/>
    </row>
    <row r="610" spans="2:3">
      <c r="B610" s="12"/>
      <c r="C610" s="13"/>
    </row>
    <row r="611" spans="2:3">
      <c r="B611" s="12"/>
      <c r="C611" s="13"/>
    </row>
    <row r="612" spans="2:3">
      <c r="B612" s="12"/>
      <c r="C612" s="13"/>
    </row>
    <row r="613" spans="2:3">
      <c r="B613" s="12"/>
      <c r="C613" s="13"/>
    </row>
    <row r="614" spans="2:3">
      <c r="B614" s="12"/>
      <c r="C614" s="13"/>
    </row>
    <row r="615" spans="2:3">
      <c r="B615" s="12"/>
      <c r="C615" s="13"/>
    </row>
    <row r="616" spans="2:3">
      <c r="B616" s="12"/>
      <c r="C616" s="13"/>
    </row>
    <row r="617" spans="2:3">
      <c r="B617" s="12"/>
      <c r="C617" s="13"/>
    </row>
    <row r="618" spans="2:3">
      <c r="B618" s="12"/>
      <c r="C618" s="13"/>
    </row>
    <row r="619" spans="2:3">
      <c r="B619" s="12"/>
      <c r="C619" s="13"/>
    </row>
    <row r="620" spans="2:3">
      <c r="B620" s="12"/>
      <c r="C620" s="13"/>
    </row>
    <row r="621" spans="2:3">
      <c r="B621" s="12"/>
      <c r="C621" s="13"/>
    </row>
    <row r="622" spans="2:3">
      <c r="B622" s="12"/>
      <c r="C622" s="13"/>
    </row>
    <row r="623" spans="2:3">
      <c r="B623" s="12"/>
      <c r="C623" s="13"/>
    </row>
    <row r="624" spans="2:3">
      <c r="B624" s="12"/>
      <c r="C624" s="13"/>
    </row>
    <row r="625" spans="2:3">
      <c r="B625" s="12"/>
      <c r="C625" s="13"/>
    </row>
    <row r="626" spans="2:3">
      <c r="B626" s="12"/>
      <c r="C626" s="13"/>
    </row>
    <row r="627" spans="2:3">
      <c r="B627" s="12"/>
      <c r="C627" s="13"/>
    </row>
    <row r="628" spans="2:3">
      <c r="B628" s="12"/>
      <c r="C628" s="13"/>
    </row>
    <row r="629" spans="2:3">
      <c r="B629" s="12"/>
      <c r="C629" s="13"/>
    </row>
    <row r="630" spans="2:3">
      <c r="B630" s="12"/>
      <c r="C630" s="13"/>
    </row>
    <row r="631" spans="2:3">
      <c r="B631" s="12"/>
      <c r="C631" s="13"/>
    </row>
    <row r="632" spans="2:3">
      <c r="B632" s="12"/>
      <c r="C632" s="13"/>
    </row>
    <row r="633" spans="2:3">
      <c r="B633" s="12"/>
      <c r="C633" s="13"/>
    </row>
    <row r="634" spans="2:3">
      <c r="B634" s="12"/>
      <c r="C634" s="13"/>
    </row>
    <row r="635" spans="2:3">
      <c r="B635" s="12"/>
      <c r="C635" s="13"/>
    </row>
    <row r="636" spans="2:3">
      <c r="B636" s="12"/>
      <c r="C636" s="13"/>
    </row>
    <row r="637" spans="2:3">
      <c r="B637" s="12"/>
      <c r="C637" s="13"/>
    </row>
    <row r="638" spans="2:3">
      <c r="B638" s="12"/>
      <c r="C638" s="13"/>
    </row>
    <row r="639" spans="2:3">
      <c r="B639" s="12"/>
      <c r="C639" s="13"/>
    </row>
    <row r="640" spans="2:3">
      <c r="B640" s="12"/>
      <c r="C640" s="13"/>
    </row>
    <row r="641" spans="2:3">
      <c r="B641" s="12"/>
      <c r="C641" s="13"/>
    </row>
    <row r="642" spans="2:3">
      <c r="B642" s="12"/>
      <c r="C642" s="13"/>
    </row>
    <row r="643" spans="2:3">
      <c r="B643" s="12"/>
      <c r="C643" s="13"/>
    </row>
    <row r="644" spans="2:3">
      <c r="B644" s="12"/>
      <c r="C644" s="13"/>
    </row>
    <row r="645" spans="2:3">
      <c r="B645" s="12"/>
      <c r="C645" s="13"/>
    </row>
    <row r="646" spans="2:3">
      <c r="B646" s="12"/>
      <c r="C646" s="13"/>
    </row>
    <row r="647" spans="2:3">
      <c r="B647" s="12"/>
      <c r="C647" s="13"/>
    </row>
  </sheetData>
  <mergeCells count="2">
    <mergeCell ref="A2:A3"/>
    <mergeCell ref="A6:A7"/>
  </mergeCells>
  <pageMargins left="0.511811024" right="0.511811024" top="0.78740157499999996" bottom="0.78740157499999996" header="0.31496062000000002" footer="0.31496062000000002"/>
  <pageSetup paperSize="9" orientation="portrait" horizontalDpi="360" verticalDpi="36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2"/>
  <sheetViews>
    <sheetView workbookViewId="0">
      <pane xSplit="8" ySplit="6" topLeftCell="AF7" activePane="bottomRight" state="frozen"/>
      <selection activeCell="R7" sqref="R7"/>
      <selection pane="topRight" activeCell="R7" sqref="R7"/>
      <selection pane="bottomLeft" activeCell="R7" sqref="R7"/>
      <selection pane="bottomRight" activeCell="H10" sqref="H10"/>
    </sheetView>
  </sheetViews>
  <sheetFormatPr baseColWidth="10" defaultColWidth="8.83203125" defaultRowHeight="14" x14ac:dyDescent="0"/>
  <cols>
    <col min="1" max="1" width="2" style="14" bestFit="1" customWidth="1"/>
    <col min="2" max="2" width="3.1640625" bestFit="1" customWidth="1"/>
    <col min="3" max="3" width="3.5" bestFit="1" customWidth="1"/>
    <col min="4" max="6" width="3.6640625" bestFit="1" customWidth="1"/>
    <col min="7" max="7" width="4.1640625" bestFit="1" customWidth="1"/>
    <col min="8" max="8" width="43.33203125" customWidth="1"/>
    <col min="15" max="15" width="9.1640625" bestFit="1" customWidth="1"/>
    <col min="22" max="22" width="9.1640625" bestFit="1" customWidth="1"/>
    <col min="29" max="29" width="9.1640625" bestFit="1" customWidth="1"/>
    <col min="36" max="36" width="9.1640625" bestFit="1" customWidth="1"/>
  </cols>
  <sheetData>
    <row r="1" spans="1:45" ht="15" thickBot="1">
      <c r="H1" t="s">
        <v>685</v>
      </c>
    </row>
    <row r="2" spans="1:45">
      <c r="G2" s="15">
        <v>0</v>
      </c>
      <c r="H2" s="16" t="s">
        <v>686</v>
      </c>
      <c r="I2" s="235" t="s">
        <v>687</v>
      </c>
      <c r="J2" s="236"/>
      <c r="K2" s="236"/>
      <c r="L2" s="236"/>
      <c r="M2" s="236"/>
      <c r="N2" s="236"/>
      <c r="O2" s="237"/>
      <c r="P2" s="238" t="s">
        <v>688</v>
      </c>
      <c r="Q2" s="239"/>
      <c r="R2" s="239"/>
      <c r="S2" s="239"/>
      <c r="T2" s="239"/>
      <c r="U2" s="239"/>
      <c r="V2" s="240"/>
      <c r="W2" s="235" t="s">
        <v>689</v>
      </c>
      <c r="X2" s="236"/>
      <c r="Y2" s="236"/>
      <c r="Z2" s="236"/>
      <c r="AA2" s="236"/>
      <c r="AB2" s="236"/>
      <c r="AC2" s="237"/>
      <c r="AD2" s="238" t="s">
        <v>690</v>
      </c>
      <c r="AE2" s="239"/>
      <c r="AF2" s="239"/>
      <c r="AG2" s="239"/>
      <c r="AH2" s="239"/>
      <c r="AI2" s="239"/>
      <c r="AJ2" s="240"/>
      <c r="AK2" s="235" t="s">
        <v>773</v>
      </c>
      <c r="AL2" s="236"/>
      <c r="AM2" s="236"/>
      <c r="AN2" s="241"/>
      <c r="AO2" s="17" t="s">
        <v>692</v>
      </c>
    </row>
    <row r="3" spans="1:45">
      <c r="G3" s="18">
        <v>1</v>
      </c>
      <c r="H3" s="19" t="s">
        <v>693</v>
      </c>
      <c r="I3" s="20" t="s">
        <v>694</v>
      </c>
      <c r="J3" s="21" t="s">
        <v>695</v>
      </c>
      <c r="K3" s="21" t="s">
        <v>696</v>
      </c>
      <c r="L3" s="22" t="s">
        <v>697</v>
      </c>
      <c r="M3" s="21" t="s">
        <v>698</v>
      </c>
      <c r="N3" s="21" t="s">
        <v>699</v>
      </c>
      <c r="O3" s="23" t="s">
        <v>700</v>
      </c>
      <c r="P3" s="24" t="s">
        <v>694</v>
      </c>
      <c r="Q3" s="25" t="s">
        <v>695</v>
      </c>
      <c r="R3" s="25" t="s">
        <v>696</v>
      </c>
      <c r="S3" s="25" t="s">
        <v>697</v>
      </c>
      <c r="T3" s="25" t="s">
        <v>698</v>
      </c>
      <c r="U3" s="25" t="s">
        <v>699</v>
      </c>
      <c r="V3" s="19" t="s">
        <v>700</v>
      </c>
      <c r="W3" s="20" t="s">
        <v>694</v>
      </c>
      <c r="X3" s="21" t="s">
        <v>695</v>
      </c>
      <c r="Y3" s="21" t="s">
        <v>696</v>
      </c>
      <c r="Z3" s="22" t="s">
        <v>697</v>
      </c>
      <c r="AA3" s="21" t="s">
        <v>698</v>
      </c>
      <c r="AB3" s="21" t="s">
        <v>699</v>
      </c>
      <c r="AC3" s="23" t="s">
        <v>700</v>
      </c>
      <c r="AD3" s="24" t="s">
        <v>694</v>
      </c>
      <c r="AE3" s="25" t="s">
        <v>695</v>
      </c>
      <c r="AF3" s="25" t="s">
        <v>696</v>
      </c>
      <c r="AG3" s="25" t="s">
        <v>697</v>
      </c>
      <c r="AH3" s="25" t="s">
        <v>698</v>
      </c>
      <c r="AI3" s="25" t="s">
        <v>699</v>
      </c>
      <c r="AJ3" s="19" t="s">
        <v>700</v>
      </c>
      <c r="AK3" s="20" t="s">
        <v>694</v>
      </c>
      <c r="AL3" s="21" t="s">
        <v>695</v>
      </c>
      <c r="AM3" s="21" t="s">
        <v>696</v>
      </c>
      <c r="AN3" s="26" t="s">
        <v>697</v>
      </c>
      <c r="AO3" s="27" t="s">
        <v>694</v>
      </c>
      <c r="AP3" s="28"/>
      <c r="AQ3" s="28"/>
      <c r="AR3" s="28"/>
      <c r="AS3" s="28"/>
    </row>
    <row r="4" spans="1:45">
      <c r="G4" s="18">
        <v>2</v>
      </c>
      <c r="H4" s="19" t="s">
        <v>701</v>
      </c>
      <c r="I4" s="29">
        <v>275913</v>
      </c>
      <c r="J4" s="30">
        <v>5.5659591567817886E-3</v>
      </c>
      <c r="K4" s="31"/>
      <c r="L4" s="31"/>
      <c r="M4" s="30">
        <v>8.4934122977214782E-2</v>
      </c>
      <c r="N4" s="31"/>
      <c r="O4" s="32"/>
      <c r="P4" s="33">
        <v>653578</v>
      </c>
      <c r="Q4" s="34">
        <v>1.3184548947570892E-2</v>
      </c>
      <c r="R4" s="35"/>
      <c r="S4" s="35"/>
      <c r="T4" s="34">
        <v>0.2011904992776784</v>
      </c>
      <c r="U4" s="35"/>
      <c r="V4" s="36"/>
      <c r="W4" s="29">
        <v>804530</v>
      </c>
      <c r="X4" s="30">
        <v>1.6229685155848592E-2</v>
      </c>
      <c r="Y4" s="31"/>
      <c r="Z4" s="31"/>
      <c r="AA4" s="30">
        <v>0.24765795725050507</v>
      </c>
      <c r="AB4" s="31"/>
      <c r="AC4" s="32"/>
      <c r="AD4" s="33">
        <v>1514532</v>
      </c>
      <c r="AE4" s="34">
        <v>3.0552468544936397E-2</v>
      </c>
      <c r="AF4" s="35"/>
      <c r="AG4" s="35"/>
      <c r="AH4" s="34">
        <v>0.46621742049460174</v>
      </c>
      <c r="AI4" s="35"/>
      <c r="AJ4" s="36"/>
      <c r="AK4" s="29">
        <v>3248553</v>
      </c>
      <c r="AL4" s="30">
        <v>6.5532661805137671E-2</v>
      </c>
      <c r="AM4" s="31"/>
      <c r="AN4" s="37"/>
      <c r="AO4" s="38">
        <v>49571510</v>
      </c>
    </row>
    <row r="5" spans="1:45">
      <c r="G5" s="39">
        <v>3</v>
      </c>
      <c r="H5" s="19" t="s">
        <v>702</v>
      </c>
      <c r="I5" s="29">
        <v>19281</v>
      </c>
      <c r="J5" s="30">
        <v>1.2897809559804803E-2</v>
      </c>
      <c r="K5" s="31"/>
      <c r="L5" s="31"/>
      <c r="M5" s="30">
        <v>6.8106916661662534E-2</v>
      </c>
      <c r="N5" s="31"/>
      <c r="O5" s="32"/>
      <c r="P5" s="33">
        <v>69034</v>
      </c>
      <c r="Q5" s="34">
        <v>4.6179523113508883E-2</v>
      </c>
      <c r="R5" s="35"/>
      <c r="S5" s="35"/>
      <c r="T5" s="34">
        <v>0.24385109096111254</v>
      </c>
      <c r="U5" s="35"/>
      <c r="V5" s="36"/>
      <c r="W5" s="29">
        <v>104663</v>
      </c>
      <c r="X5" s="30">
        <v>7.0013144647987663E-2</v>
      </c>
      <c r="Y5" s="31"/>
      <c r="Z5" s="31"/>
      <c r="AA5" s="30">
        <v>0.36970459097347569</v>
      </c>
      <c r="AB5" s="31"/>
      <c r="AC5" s="32"/>
      <c r="AD5" s="33">
        <v>90121</v>
      </c>
      <c r="AE5" s="34">
        <v>6.028543619828685E-2</v>
      </c>
      <c r="AF5" s="35"/>
      <c r="AG5" s="35"/>
      <c r="AH5" s="34">
        <v>0.31833740140374922</v>
      </c>
      <c r="AI5" s="35"/>
      <c r="AJ5" s="36"/>
      <c r="AK5" s="29">
        <v>283099</v>
      </c>
      <c r="AL5" s="30">
        <v>0.18937591351958821</v>
      </c>
      <c r="AM5" s="31"/>
      <c r="AN5" s="37"/>
      <c r="AO5" s="38">
        <v>1494905</v>
      </c>
    </row>
    <row r="6" spans="1:45">
      <c r="B6" t="s">
        <v>703</v>
      </c>
      <c r="C6" t="s">
        <v>704</v>
      </c>
      <c r="D6" t="s">
        <v>705</v>
      </c>
      <c r="E6" t="s">
        <v>706</v>
      </c>
      <c r="F6" t="s">
        <v>707</v>
      </c>
      <c r="G6" s="40">
        <v>4</v>
      </c>
      <c r="H6" s="19" t="s">
        <v>708</v>
      </c>
      <c r="I6" s="29">
        <v>256632</v>
      </c>
      <c r="J6" s="30">
        <v>5.3379809160817408E-3</v>
      </c>
      <c r="K6" s="31"/>
      <c r="L6" s="31"/>
      <c r="M6" s="30">
        <v>8.6540543201816658E-2</v>
      </c>
      <c r="N6" s="31"/>
      <c r="O6" s="32"/>
      <c r="P6" s="33">
        <v>584544</v>
      </c>
      <c r="Q6" s="34">
        <v>1.2158595641268763E-2</v>
      </c>
      <c r="R6" s="35"/>
      <c r="S6" s="35"/>
      <c r="T6" s="34">
        <v>0.19711787807195796</v>
      </c>
      <c r="U6" s="35"/>
      <c r="V6" s="36"/>
      <c r="W6" s="29">
        <v>699867</v>
      </c>
      <c r="X6" s="30">
        <v>1.4557329911294693E-2</v>
      </c>
      <c r="Y6" s="31"/>
      <c r="Z6" s="31"/>
      <c r="AA6" s="30">
        <v>0.23600669577069819</v>
      </c>
      <c r="AB6" s="31"/>
      <c r="AC6" s="32"/>
      <c r="AD6" s="33">
        <v>1424411</v>
      </c>
      <c r="AE6" s="34">
        <v>2.962794481848292E-2</v>
      </c>
      <c r="AF6" s="35"/>
      <c r="AG6" s="35"/>
      <c r="AH6" s="34">
        <v>0.48033488295552723</v>
      </c>
      <c r="AI6" s="35"/>
      <c r="AJ6" s="36"/>
      <c r="AK6" s="29">
        <v>2965454</v>
      </c>
      <c r="AL6" s="30">
        <v>6.1681851287128116E-2</v>
      </c>
      <c r="AM6" s="31"/>
      <c r="AN6" s="37"/>
      <c r="AO6" s="38">
        <v>48076605</v>
      </c>
    </row>
    <row r="7" spans="1:45">
      <c r="A7" s="41">
        <f t="shared" ref="A7:A70" si="0">SUM(B7:F7)</f>
        <v>8</v>
      </c>
      <c r="B7" s="42">
        <f t="shared" ref="B7:B70" si="1">IF(AN7&gt;1,4,0)</f>
        <v>4</v>
      </c>
      <c r="C7" s="42">
        <f t="shared" ref="C7:C70" si="2">IF(L7&gt;1,1,0)</f>
        <v>1</v>
      </c>
      <c r="D7" s="42">
        <f t="shared" ref="D7:D70" si="3">IF(S7&gt;1,1,0)</f>
        <v>1</v>
      </c>
      <c r="E7" s="42">
        <f t="shared" ref="E7:E70" si="4">IF(Z7&gt;1,1,0)</f>
        <v>1</v>
      </c>
      <c r="F7" s="42">
        <f t="shared" ref="F7:F70" si="5">IF(AG7&gt;1,1,0)</f>
        <v>1</v>
      </c>
      <c r="G7" s="43">
        <v>55</v>
      </c>
      <c r="H7" s="44" t="s">
        <v>23</v>
      </c>
      <c r="I7" s="45">
        <v>3782</v>
      </c>
      <c r="J7" s="46">
        <v>2.892454532939719E-2</v>
      </c>
      <c r="K7" s="47">
        <f t="shared" ref="K7:K70" si="6">RANK(J7,$J$7:$J$642)</f>
        <v>13</v>
      </c>
      <c r="L7" s="48">
        <f>J7/J$4</f>
        <v>5.1966865933887352</v>
      </c>
      <c r="M7" s="46">
        <v>7.1886107468020002E-2</v>
      </c>
      <c r="N7" s="47">
        <f t="shared" ref="N7:N70" si="7">RANK(M7,$M$7:$M$642)</f>
        <v>156</v>
      </c>
      <c r="O7" s="49">
        <f>M7/M$4</f>
        <v>0.84637487205589723</v>
      </c>
      <c r="P7" s="50">
        <v>13225</v>
      </c>
      <c r="Q7" s="51">
        <v>0.10114413325787357</v>
      </c>
      <c r="R7" s="52">
        <f t="shared" ref="R7:R70" si="8">RANK(Q7,Q$7:Q$642)</f>
        <v>4</v>
      </c>
      <c r="S7" s="53">
        <f>Q7/Q$4</f>
        <v>7.6714139907310415</v>
      </c>
      <c r="T7" s="51">
        <v>0.2513732869551995</v>
      </c>
      <c r="U7" s="52">
        <f t="shared" ref="U7:U70" si="9">RANK(T7,T$7:T$642)</f>
        <v>156</v>
      </c>
      <c r="V7" s="54">
        <f>T7/T$4</f>
        <v>1.249429211904584</v>
      </c>
      <c r="W7" s="45">
        <v>22903</v>
      </c>
      <c r="X7" s="46">
        <v>0.17516098933875829</v>
      </c>
      <c r="Y7" s="47">
        <f t="shared" ref="Y7:Y70" si="10">RANK(X7,X$7:X$642)</f>
        <v>4</v>
      </c>
      <c r="Z7" s="48">
        <f>X7/X$4</f>
        <v>10.792630150045554</v>
      </c>
      <c r="AA7" s="46">
        <v>0.43532721294025967</v>
      </c>
      <c r="AB7" s="47">
        <f t="shared" ref="AB7:AB70" si="11">RANK(AA7,AA$7:AA$642)</f>
        <v>67</v>
      </c>
      <c r="AC7" s="49">
        <f>AA7/AA$4</f>
        <v>1.7577759978853733</v>
      </c>
      <c r="AD7" s="50">
        <v>12701</v>
      </c>
      <c r="AE7" s="51">
        <v>9.7136607675482198E-2</v>
      </c>
      <c r="AF7" s="52">
        <f t="shared" ref="AF7:AF70" si="12">RANK(AE7,AE$7:AE$642)</f>
        <v>26</v>
      </c>
      <c r="AG7" s="53">
        <f>AE7/AE$4</f>
        <v>3.179337457875596</v>
      </c>
      <c r="AH7" s="51">
        <v>0.24141339263652087</v>
      </c>
      <c r="AI7" s="52">
        <f t="shared" ref="AI7:AI70" si="13">RANK(AH7,AH$7:AH$642)</f>
        <v>560</v>
      </c>
      <c r="AJ7" s="54">
        <f>AH7/AH$4</f>
        <v>0.51781289592398694</v>
      </c>
      <c r="AK7" s="45">
        <v>52611</v>
      </c>
      <c r="AL7" s="46">
        <f>AK7/AO7</f>
        <v>0.40236627560151123</v>
      </c>
      <c r="AM7" s="47">
        <f t="shared" ref="AM7:AM70" si="14">RANK(AL7,AL$7:AL$642)</f>
        <v>3</v>
      </c>
      <c r="AN7" s="55">
        <f>AL7/AL$4</f>
        <v>6.1399348739709865</v>
      </c>
      <c r="AO7" s="56">
        <v>130754</v>
      </c>
    </row>
    <row r="8" spans="1:45">
      <c r="A8" s="41">
        <f t="shared" si="0"/>
        <v>8</v>
      </c>
      <c r="B8" s="42">
        <f t="shared" si="1"/>
        <v>4</v>
      </c>
      <c r="C8" s="42">
        <f t="shared" si="2"/>
        <v>1</v>
      </c>
      <c r="D8" s="42">
        <f t="shared" si="3"/>
        <v>1</v>
      </c>
      <c r="E8" s="42">
        <f t="shared" si="4"/>
        <v>1</v>
      </c>
      <c r="F8" s="42">
        <f t="shared" si="5"/>
        <v>1</v>
      </c>
      <c r="G8" s="43">
        <v>145</v>
      </c>
      <c r="H8" s="44" t="s">
        <v>113</v>
      </c>
      <c r="I8" s="45">
        <v>131</v>
      </c>
      <c r="J8" s="46">
        <v>5.1860649247822646E-2</v>
      </c>
      <c r="K8" s="47">
        <f t="shared" si="6"/>
        <v>4</v>
      </c>
      <c r="L8" s="48">
        <f t="shared" ref="L8:L71" si="15">J8/J$4</f>
        <v>9.3174685237554336</v>
      </c>
      <c r="M8" s="46">
        <v>0.13660062565172054</v>
      </c>
      <c r="N8" s="47">
        <f t="shared" si="7"/>
        <v>58</v>
      </c>
      <c r="O8" s="49">
        <f t="shared" ref="O8:O71" si="16">M8/M$4</f>
        <v>1.6083126647268295</v>
      </c>
      <c r="P8" s="50">
        <v>129</v>
      </c>
      <c r="Q8" s="51">
        <v>5.1068883610451303E-2</v>
      </c>
      <c r="R8" s="52">
        <f t="shared" si="8"/>
        <v>15</v>
      </c>
      <c r="S8" s="53">
        <f t="shared" ref="S8:S71" si="17">Q8/Q$4</f>
        <v>3.8733887532694231</v>
      </c>
      <c r="T8" s="51">
        <v>0.13451511991657977</v>
      </c>
      <c r="U8" s="52">
        <f t="shared" si="9"/>
        <v>371</v>
      </c>
      <c r="V8" s="54">
        <f t="shared" ref="V8:V71" si="18">T8/T$4</f>
        <v>0.66859578558391652</v>
      </c>
      <c r="W8" s="45">
        <v>432</v>
      </c>
      <c r="X8" s="46">
        <v>0.17102137767220901</v>
      </c>
      <c r="Y8" s="47">
        <f t="shared" si="10"/>
        <v>5</v>
      </c>
      <c r="Z8" s="48">
        <f t="shared" ref="Z8:Z71" si="19">X8/X$4</f>
        <v>10.537565949674574</v>
      </c>
      <c r="AA8" s="46">
        <v>0.45046923879040668</v>
      </c>
      <c r="AB8" s="47">
        <f t="shared" si="11"/>
        <v>63</v>
      </c>
      <c r="AC8" s="49">
        <f t="shared" ref="AC8:AC71" si="20">AA8/AA$4</f>
        <v>1.8189168795200825</v>
      </c>
      <c r="AD8" s="50">
        <v>267</v>
      </c>
      <c r="AE8" s="51">
        <v>0.10570071258907364</v>
      </c>
      <c r="AF8" s="52">
        <f t="shared" si="12"/>
        <v>24</v>
      </c>
      <c r="AG8" s="53">
        <f t="shared" ref="AG8:AG71" si="21">AE8/AE$4</f>
        <v>3.4596455744192856</v>
      </c>
      <c r="AH8" s="51">
        <v>0.27841501564129301</v>
      </c>
      <c r="AI8" s="52">
        <f t="shared" si="13"/>
        <v>546</v>
      </c>
      <c r="AJ8" s="54">
        <f t="shared" ref="AJ8:AJ71" si="22">AH8/AH$4</f>
        <v>0.59717849098372922</v>
      </c>
      <c r="AK8" s="45">
        <v>959</v>
      </c>
      <c r="AL8" s="46">
        <v>0.37965162311955664</v>
      </c>
      <c r="AM8" s="47">
        <f t="shared" si="14"/>
        <v>5</v>
      </c>
      <c r="AN8" s="55">
        <f t="shared" ref="AN8:AN71" si="23">AL8/AL$4</f>
        <v>5.7933191276199993</v>
      </c>
      <c r="AO8" s="56">
        <v>2526</v>
      </c>
    </row>
    <row r="9" spans="1:45">
      <c r="A9" s="41">
        <f t="shared" si="0"/>
        <v>8</v>
      </c>
      <c r="B9" s="42">
        <f t="shared" si="1"/>
        <v>4</v>
      </c>
      <c r="C9" s="42">
        <f t="shared" si="2"/>
        <v>1</v>
      </c>
      <c r="D9" s="42">
        <f t="shared" si="3"/>
        <v>1</v>
      </c>
      <c r="E9" s="42">
        <f t="shared" si="4"/>
        <v>1</v>
      </c>
      <c r="F9" s="42">
        <f t="shared" si="5"/>
        <v>1</v>
      </c>
      <c r="G9" s="43">
        <v>144</v>
      </c>
      <c r="H9" s="44" t="s">
        <v>112</v>
      </c>
      <c r="I9" s="45">
        <v>1032</v>
      </c>
      <c r="J9" s="46">
        <v>8.7356944538498002E-3</v>
      </c>
      <c r="K9" s="47">
        <f t="shared" si="6"/>
        <v>53</v>
      </c>
      <c r="L9" s="48">
        <f t="shared" si="15"/>
        <v>1.5694859067023297</v>
      </c>
      <c r="M9" s="46">
        <v>2.7520733886236968E-2</v>
      </c>
      <c r="N9" s="47">
        <f t="shared" si="7"/>
        <v>334</v>
      </c>
      <c r="O9" s="49">
        <f t="shared" si="16"/>
        <v>0.32402446651059125</v>
      </c>
      <c r="P9" s="50">
        <v>11607</v>
      </c>
      <c r="Q9" s="51">
        <v>9.8251168145188597E-2</v>
      </c>
      <c r="R9" s="52">
        <f t="shared" si="8"/>
        <v>5</v>
      </c>
      <c r="S9" s="53">
        <f t="shared" si="17"/>
        <v>7.4519931274016233</v>
      </c>
      <c r="T9" s="51">
        <v>0.30952825408677564</v>
      </c>
      <c r="U9" s="52">
        <f t="shared" si="9"/>
        <v>107</v>
      </c>
      <c r="V9" s="54">
        <f t="shared" si="18"/>
        <v>1.5384834532348965</v>
      </c>
      <c r="W9" s="45">
        <v>4676</v>
      </c>
      <c r="X9" s="46">
        <v>3.9581499288955102E-2</v>
      </c>
      <c r="Y9" s="47">
        <f t="shared" si="10"/>
        <v>39</v>
      </c>
      <c r="Z9" s="48">
        <f t="shared" si="19"/>
        <v>2.4388334652746706</v>
      </c>
      <c r="AA9" s="46">
        <v>0.12469665857756207</v>
      </c>
      <c r="AB9" s="47">
        <f t="shared" si="11"/>
        <v>428</v>
      </c>
      <c r="AC9" s="49">
        <f t="shared" si="20"/>
        <v>0.50350354158591348</v>
      </c>
      <c r="AD9" s="50">
        <v>20184</v>
      </c>
      <c r="AE9" s="51">
        <v>0.17085393106250424</v>
      </c>
      <c r="AF9" s="52">
        <f t="shared" si="12"/>
        <v>7</v>
      </c>
      <c r="AG9" s="53">
        <f t="shared" si="21"/>
        <v>5.5921481699985467</v>
      </c>
      <c r="AH9" s="51">
        <v>0.53825435344942529</v>
      </c>
      <c r="AI9" s="52">
        <f t="shared" si="13"/>
        <v>295</v>
      </c>
      <c r="AJ9" s="54">
        <f t="shared" si="22"/>
        <v>1.1545136019979709</v>
      </c>
      <c r="AK9" s="45">
        <v>37499</v>
      </c>
      <c r="AL9" s="46">
        <v>0.31742229295049773</v>
      </c>
      <c r="AM9" s="47">
        <f t="shared" si="14"/>
        <v>10</v>
      </c>
      <c r="AN9" s="55">
        <f t="shared" si="23"/>
        <v>4.8437265358510473</v>
      </c>
      <c r="AO9" s="56">
        <v>118136</v>
      </c>
    </row>
    <row r="10" spans="1:45">
      <c r="A10" s="41">
        <f t="shared" si="0"/>
        <v>8</v>
      </c>
      <c r="B10" s="42">
        <f t="shared" si="1"/>
        <v>4</v>
      </c>
      <c r="C10" s="42">
        <f t="shared" si="2"/>
        <v>1</v>
      </c>
      <c r="D10" s="42">
        <f t="shared" si="3"/>
        <v>1</v>
      </c>
      <c r="E10" s="42">
        <f t="shared" si="4"/>
        <v>1</v>
      </c>
      <c r="F10" s="42">
        <f t="shared" si="5"/>
        <v>1</v>
      </c>
      <c r="G10" s="43">
        <v>62</v>
      </c>
      <c r="H10" s="44" t="s">
        <v>30</v>
      </c>
      <c r="I10" s="45">
        <v>152</v>
      </c>
      <c r="J10" s="46">
        <v>7.1738720030205773E-3</v>
      </c>
      <c r="K10" s="47">
        <f t="shared" si="6"/>
        <v>74</v>
      </c>
      <c r="L10" s="48">
        <f t="shared" si="15"/>
        <v>1.2888833354588387</v>
      </c>
      <c r="M10" s="46">
        <v>2.3705552089831567E-2</v>
      </c>
      <c r="N10" s="47">
        <f t="shared" si="7"/>
        <v>347</v>
      </c>
      <c r="O10" s="49">
        <f t="shared" si="16"/>
        <v>0.27910516125763773</v>
      </c>
      <c r="P10" s="50">
        <v>565</v>
      </c>
      <c r="Q10" s="51">
        <v>2.6666037379648858E-2</v>
      </c>
      <c r="R10" s="52">
        <f t="shared" si="8"/>
        <v>43</v>
      </c>
      <c r="S10" s="53">
        <f t="shared" si="17"/>
        <v>2.0225217780060487</v>
      </c>
      <c r="T10" s="51">
        <v>8.8116032439176539E-2</v>
      </c>
      <c r="U10" s="52">
        <f t="shared" si="9"/>
        <v>444</v>
      </c>
      <c r="V10" s="54">
        <f t="shared" si="18"/>
        <v>0.43797312872891109</v>
      </c>
      <c r="W10" s="45">
        <v>2000</v>
      </c>
      <c r="X10" s="46">
        <v>9.4393052671323391E-2</v>
      </c>
      <c r="Y10" s="47">
        <f t="shared" si="10"/>
        <v>14</v>
      </c>
      <c r="Z10" s="48">
        <f t="shared" si="19"/>
        <v>5.8160741730290155</v>
      </c>
      <c r="AA10" s="46">
        <v>0.31191515907673112</v>
      </c>
      <c r="AB10" s="47">
        <f t="shared" si="11"/>
        <v>125</v>
      </c>
      <c r="AC10" s="49">
        <f t="shared" si="20"/>
        <v>1.2594594679678721</v>
      </c>
      <c r="AD10" s="50">
        <v>3695</v>
      </c>
      <c r="AE10" s="51">
        <v>0.17439116481026998</v>
      </c>
      <c r="AF10" s="52">
        <f t="shared" si="12"/>
        <v>6</v>
      </c>
      <c r="AG10" s="53">
        <f t="shared" si="21"/>
        <v>5.7079238803167884</v>
      </c>
      <c r="AH10" s="51">
        <v>0.57626325639426079</v>
      </c>
      <c r="AI10" s="52">
        <f t="shared" si="13"/>
        <v>252</v>
      </c>
      <c r="AJ10" s="54">
        <f t="shared" si="22"/>
        <v>1.2360397339569882</v>
      </c>
      <c r="AK10" s="45">
        <v>6412</v>
      </c>
      <c r="AL10" s="46">
        <v>0.30262412686426277</v>
      </c>
      <c r="AM10" s="47">
        <f t="shared" si="14"/>
        <v>11</v>
      </c>
      <c r="AN10" s="55">
        <f t="shared" si="23"/>
        <v>4.6179129388047757</v>
      </c>
      <c r="AO10" s="56">
        <v>21188</v>
      </c>
    </row>
    <row r="11" spans="1:45">
      <c r="A11" s="41">
        <f t="shared" si="0"/>
        <v>8</v>
      </c>
      <c r="B11" s="42">
        <f t="shared" si="1"/>
        <v>4</v>
      </c>
      <c r="C11" s="42">
        <f t="shared" si="2"/>
        <v>1</v>
      </c>
      <c r="D11" s="42">
        <f t="shared" si="3"/>
        <v>1</v>
      </c>
      <c r="E11" s="42">
        <f t="shared" si="4"/>
        <v>1</v>
      </c>
      <c r="F11" s="42">
        <f t="shared" si="5"/>
        <v>1</v>
      </c>
      <c r="G11" s="57">
        <v>9</v>
      </c>
      <c r="H11" s="44" t="s">
        <v>655</v>
      </c>
      <c r="I11" s="45">
        <v>2346</v>
      </c>
      <c r="J11" s="46">
        <v>1.9888603474147358E-2</v>
      </c>
      <c r="K11" s="47">
        <f t="shared" si="6"/>
        <v>20</v>
      </c>
      <c r="L11" s="48">
        <f t="shared" si="15"/>
        <v>3.57325717166183</v>
      </c>
      <c r="M11" s="46">
        <v>3.340405234155857E-2</v>
      </c>
      <c r="N11" s="47">
        <f t="shared" si="7"/>
        <v>307</v>
      </c>
      <c r="O11" s="49">
        <f t="shared" si="16"/>
        <v>0.3932936630253997</v>
      </c>
      <c r="P11" s="50">
        <v>8867</v>
      </c>
      <c r="Q11" s="51">
        <v>7.5171460786557814E-2</v>
      </c>
      <c r="R11" s="52">
        <f t="shared" si="8"/>
        <v>7</v>
      </c>
      <c r="S11" s="53">
        <f t="shared" si="17"/>
        <v>5.7014814147591544</v>
      </c>
      <c r="T11" s="51">
        <v>0.1262547877717817</v>
      </c>
      <c r="U11" s="52">
        <f t="shared" si="9"/>
        <v>388</v>
      </c>
      <c r="V11" s="54">
        <f t="shared" si="18"/>
        <v>0.62753851809636307</v>
      </c>
      <c r="W11" s="45">
        <v>45162</v>
      </c>
      <c r="X11" s="46">
        <v>0.38286833337572168</v>
      </c>
      <c r="Y11" s="47">
        <f t="shared" si="10"/>
        <v>1</v>
      </c>
      <c r="Z11" s="48">
        <f t="shared" si="19"/>
        <v>23.590619885669796</v>
      </c>
      <c r="AA11" s="46">
        <v>0.64304936566473492</v>
      </c>
      <c r="AB11" s="47">
        <f t="shared" si="11"/>
        <v>27</v>
      </c>
      <c r="AC11" s="49">
        <f t="shared" si="20"/>
        <v>2.596522125934734</v>
      </c>
      <c r="AD11" s="50">
        <v>13856</v>
      </c>
      <c r="AE11" s="51">
        <v>0.11746653441508347</v>
      </c>
      <c r="AF11" s="52">
        <f t="shared" si="12"/>
        <v>19</v>
      </c>
      <c r="AG11" s="53">
        <f t="shared" si="21"/>
        <v>3.8447477408352242</v>
      </c>
      <c r="AH11" s="51">
        <v>0.1972917942219248</v>
      </c>
      <c r="AI11" s="52">
        <f t="shared" si="13"/>
        <v>573</v>
      </c>
      <c r="AJ11" s="54">
        <f t="shared" si="22"/>
        <v>0.42317550899883033</v>
      </c>
      <c r="AK11" s="45">
        <v>70231</v>
      </c>
      <c r="AL11" s="46">
        <v>0.59539493205151028</v>
      </c>
      <c r="AM11" s="47">
        <f t="shared" si="14"/>
        <v>1</v>
      </c>
      <c r="AN11" s="55">
        <f t="shared" si="23"/>
        <v>9.0854684618477091</v>
      </c>
      <c r="AO11" s="56">
        <v>117957</v>
      </c>
    </row>
    <row r="12" spans="1:45">
      <c r="A12" s="41">
        <f t="shared" si="0"/>
        <v>8</v>
      </c>
      <c r="B12" s="42">
        <f t="shared" si="1"/>
        <v>4</v>
      </c>
      <c r="C12" s="42">
        <f t="shared" si="2"/>
        <v>1</v>
      </c>
      <c r="D12" s="42">
        <f t="shared" si="3"/>
        <v>1</v>
      </c>
      <c r="E12" s="42">
        <f t="shared" si="4"/>
        <v>1</v>
      </c>
      <c r="F12" s="42">
        <f t="shared" si="5"/>
        <v>1</v>
      </c>
      <c r="G12" s="58">
        <v>400</v>
      </c>
      <c r="H12" s="59" t="s">
        <v>369</v>
      </c>
      <c r="I12" s="45">
        <v>252</v>
      </c>
      <c r="J12" s="46">
        <v>9.1860168410308751E-3</v>
      </c>
      <c r="K12" s="47">
        <f t="shared" si="6"/>
        <v>51</v>
      </c>
      <c r="L12" s="48">
        <f t="shared" si="15"/>
        <v>1.6503924269437484</v>
      </c>
      <c r="M12" s="46">
        <v>4.8517520215633422E-2</v>
      </c>
      <c r="N12" s="47">
        <f t="shared" si="7"/>
        <v>238</v>
      </c>
      <c r="O12" s="49">
        <f t="shared" si="16"/>
        <v>0.57123707780734001</v>
      </c>
      <c r="P12" s="50">
        <v>691</v>
      </c>
      <c r="Q12" s="51">
        <v>2.518864141727117E-2</v>
      </c>
      <c r="R12" s="52">
        <f t="shared" si="8"/>
        <v>48</v>
      </c>
      <c r="S12" s="53">
        <f t="shared" si="17"/>
        <v>1.9104666771260232</v>
      </c>
      <c r="T12" s="51">
        <v>0.13303812090874084</v>
      </c>
      <c r="U12" s="52">
        <f t="shared" si="9"/>
        <v>374</v>
      </c>
      <c r="V12" s="54">
        <f t="shared" si="18"/>
        <v>0.66125448958265542</v>
      </c>
      <c r="W12" s="45">
        <v>2926</v>
      </c>
      <c r="X12" s="46">
        <v>0.10665986220974738</v>
      </c>
      <c r="Y12" s="47">
        <f t="shared" si="10"/>
        <v>10</v>
      </c>
      <c r="Z12" s="48">
        <f t="shared" si="19"/>
        <v>6.5718996508882386</v>
      </c>
      <c r="AA12" s="46">
        <v>0.56334231805929924</v>
      </c>
      <c r="AB12" s="47">
        <f t="shared" si="11"/>
        <v>37</v>
      </c>
      <c r="AC12" s="49">
        <f t="shared" si="20"/>
        <v>2.2746788526947297</v>
      </c>
      <c r="AD12" s="50">
        <v>1325</v>
      </c>
      <c r="AE12" s="51">
        <v>4.8299493310975834E-2</v>
      </c>
      <c r="AF12" s="52">
        <f t="shared" si="12"/>
        <v>79</v>
      </c>
      <c r="AG12" s="53">
        <f t="shared" si="21"/>
        <v>1.5808704046266249</v>
      </c>
      <c r="AH12" s="51">
        <v>0.25510204081632654</v>
      </c>
      <c r="AI12" s="52">
        <f t="shared" si="13"/>
        <v>550</v>
      </c>
      <c r="AJ12" s="54">
        <f t="shared" si="22"/>
        <v>0.54717397849632765</v>
      </c>
      <c r="AK12" s="45">
        <v>5194</v>
      </c>
      <c r="AL12" s="46">
        <v>0.18933401377902526</v>
      </c>
      <c r="AM12" s="47">
        <f t="shared" si="14"/>
        <v>21</v>
      </c>
      <c r="AN12" s="55">
        <f t="shared" si="23"/>
        <v>2.8891549429506269</v>
      </c>
      <c r="AO12" s="56">
        <v>27433</v>
      </c>
    </row>
    <row r="13" spans="1:45">
      <c r="A13" s="41">
        <f t="shared" si="0"/>
        <v>8</v>
      </c>
      <c r="B13" s="42">
        <f t="shared" si="1"/>
        <v>4</v>
      </c>
      <c r="C13" s="42">
        <f t="shared" si="2"/>
        <v>1</v>
      </c>
      <c r="D13" s="42">
        <f t="shared" si="3"/>
        <v>1</v>
      </c>
      <c r="E13" s="42">
        <f t="shared" si="4"/>
        <v>1</v>
      </c>
      <c r="F13" s="42">
        <f t="shared" si="5"/>
        <v>1</v>
      </c>
      <c r="G13" s="58">
        <v>113</v>
      </c>
      <c r="H13" s="59" t="s">
        <v>81</v>
      </c>
      <c r="I13" s="45">
        <v>467</v>
      </c>
      <c r="J13" s="46">
        <v>1.2746676856729536E-2</v>
      </c>
      <c r="K13" s="47">
        <f t="shared" si="6"/>
        <v>34</v>
      </c>
      <c r="L13" s="48">
        <f t="shared" si="15"/>
        <v>2.2901132576940442</v>
      </c>
      <c r="M13" s="46">
        <v>7.3243412797992472E-2</v>
      </c>
      <c r="N13" s="47">
        <f t="shared" si="7"/>
        <v>152</v>
      </c>
      <c r="O13" s="49">
        <f t="shared" si="16"/>
        <v>0.86235555546551568</v>
      </c>
      <c r="P13" s="50">
        <v>1408</v>
      </c>
      <c r="Q13" s="51">
        <v>3.843109424898327E-2</v>
      </c>
      <c r="R13" s="52">
        <f t="shared" si="8"/>
        <v>23</v>
      </c>
      <c r="S13" s="53">
        <f t="shared" si="17"/>
        <v>2.914858475766346</v>
      </c>
      <c r="T13" s="51">
        <v>0.22082810539523212</v>
      </c>
      <c r="U13" s="52">
        <f t="shared" si="9"/>
        <v>207</v>
      </c>
      <c r="V13" s="54">
        <f t="shared" si="18"/>
        <v>1.0976070251232408</v>
      </c>
      <c r="W13" s="45">
        <v>1779</v>
      </c>
      <c r="X13" s="46">
        <v>4.8557469225100305E-2</v>
      </c>
      <c r="Y13" s="47">
        <f t="shared" si="10"/>
        <v>26</v>
      </c>
      <c r="Z13" s="48">
        <f t="shared" si="19"/>
        <v>2.9918922492222193</v>
      </c>
      <c r="AA13" s="46">
        <v>0.27901505646173147</v>
      </c>
      <c r="AB13" s="47">
        <f t="shared" si="11"/>
        <v>168</v>
      </c>
      <c r="AC13" s="49">
        <f t="shared" si="20"/>
        <v>1.1266145435396158</v>
      </c>
      <c r="AD13" s="50">
        <v>2722</v>
      </c>
      <c r="AE13" s="51">
        <v>7.4296476239866807E-2</v>
      </c>
      <c r="AF13" s="52">
        <f t="shared" si="12"/>
        <v>37</v>
      </c>
      <c r="AG13" s="53">
        <f t="shared" si="21"/>
        <v>2.4317667206036715</v>
      </c>
      <c r="AH13" s="51">
        <v>0.4269134253450439</v>
      </c>
      <c r="AI13" s="52">
        <f t="shared" si="13"/>
        <v>431</v>
      </c>
      <c r="AJ13" s="54">
        <f t="shared" si="22"/>
        <v>0.91569599628460696</v>
      </c>
      <c r="AK13" s="45">
        <v>6376</v>
      </c>
      <c r="AL13" s="46">
        <v>0.17403171657067992</v>
      </c>
      <c r="AM13" s="47">
        <f t="shared" si="14"/>
        <v>23</v>
      </c>
      <c r="AN13" s="55">
        <f t="shared" si="23"/>
        <v>2.6556485236043943</v>
      </c>
      <c r="AO13" s="56">
        <v>36637</v>
      </c>
    </row>
    <row r="14" spans="1:45">
      <c r="A14" s="41">
        <f t="shared" si="0"/>
        <v>8</v>
      </c>
      <c r="B14" s="42">
        <f t="shared" si="1"/>
        <v>4</v>
      </c>
      <c r="C14" s="42">
        <f t="shared" si="2"/>
        <v>1</v>
      </c>
      <c r="D14" s="42">
        <f t="shared" si="3"/>
        <v>1</v>
      </c>
      <c r="E14" s="42">
        <f t="shared" si="4"/>
        <v>1</v>
      </c>
      <c r="F14" s="42">
        <f t="shared" si="5"/>
        <v>1</v>
      </c>
      <c r="G14" s="58">
        <v>56</v>
      </c>
      <c r="H14" s="59" t="s">
        <v>24</v>
      </c>
      <c r="I14" s="45">
        <v>1558</v>
      </c>
      <c r="J14" s="46">
        <v>5.7711184783212641E-3</v>
      </c>
      <c r="K14" s="47">
        <f t="shared" si="6"/>
        <v>96</v>
      </c>
      <c r="L14" s="48">
        <f t="shared" si="15"/>
        <v>1.0368596527140341</v>
      </c>
      <c r="M14" s="46">
        <v>3.6274738067520372E-2</v>
      </c>
      <c r="N14" s="47">
        <f t="shared" si="7"/>
        <v>294</v>
      </c>
      <c r="O14" s="49">
        <f t="shared" si="16"/>
        <v>0.42709263127673397</v>
      </c>
      <c r="P14" s="50">
        <v>10326</v>
      </c>
      <c r="Q14" s="51">
        <v>3.8249402700350044E-2</v>
      </c>
      <c r="R14" s="52">
        <f t="shared" si="8"/>
        <v>24</v>
      </c>
      <c r="S14" s="53">
        <f t="shared" si="17"/>
        <v>2.9010778337924918</v>
      </c>
      <c r="T14" s="51">
        <v>0.24041909196740396</v>
      </c>
      <c r="U14" s="52">
        <f t="shared" si="9"/>
        <v>174</v>
      </c>
      <c r="V14" s="54">
        <f t="shared" si="18"/>
        <v>1.1949823318226531</v>
      </c>
      <c r="W14" s="45">
        <v>11708</v>
      </c>
      <c r="X14" s="46">
        <v>4.3368584816550294E-2</v>
      </c>
      <c r="Y14" s="47">
        <f t="shared" si="10"/>
        <v>31</v>
      </c>
      <c r="Z14" s="48">
        <f t="shared" si="19"/>
        <v>2.6721765949305447</v>
      </c>
      <c r="AA14" s="46">
        <v>0.27259604190919673</v>
      </c>
      <c r="AB14" s="47">
        <f t="shared" si="11"/>
        <v>173</v>
      </c>
      <c r="AC14" s="49">
        <f t="shared" si="20"/>
        <v>1.1006956729174135</v>
      </c>
      <c r="AD14" s="50">
        <v>19358</v>
      </c>
      <c r="AE14" s="51">
        <v>7.1705591465560353E-2</v>
      </c>
      <c r="AF14" s="52">
        <f t="shared" si="12"/>
        <v>38</v>
      </c>
      <c r="AG14" s="53">
        <f t="shared" si="21"/>
        <v>2.3469655605764288</v>
      </c>
      <c r="AH14" s="51">
        <v>0.45071012805587896</v>
      </c>
      <c r="AI14" s="52">
        <f t="shared" si="13"/>
        <v>399</v>
      </c>
      <c r="AJ14" s="54">
        <f t="shared" si="22"/>
        <v>0.96673806735434431</v>
      </c>
      <c r="AK14" s="45">
        <v>42950</v>
      </c>
      <c r="AL14" s="46">
        <v>0.15909469746078195</v>
      </c>
      <c r="AM14" s="47">
        <f t="shared" si="14"/>
        <v>27</v>
      </c>
      <c r="AN14" s="55">
        <f t="shared" si="23"/>
        <v>2.4277160896325616</v>
      </c>
      <c r="AO14" s="56">
        <v>269965</v>
      </c>
    </row>
    <row r="15" spans="1:45">
      <c r="A15" s="41">
        <f t="shared" si="0"/>
        <v>8</v>
      </c>
      <c r="B15" s="42">
        <f t="shared" si="1"/>
        <v>4</v>
      </c>
      <c r="C15" s="42">
        <f t="shared" si="2"/>
        <v>1</v>
      </c>
      <c r="D15" s="42">
        <f t="shared" si="3"/>
        <v>1</v>
      </c>
      <c r="E15" s="42">
        <f t="shared" si="4"/>
        <v>1</v>
      </c>
      <c r="F15" s="42">
        <f t="shared" si="5"/>
        <v>1</v>
      </c>
      <c r="G15" s="58">
        <v>673</v>
      </c>
      <c r="H15" s="59" t="s">
        <v>645</v>
      </c>
      <c r="I15" s="45">
        <v>44</v>
      </c>
      <c r="J15" s="46">
        <v>8.5619770383343063E-3</v>
      </c>
      <c r="K15" s="47">
        <f t="shared" si="6"/>
        <v>56</v>
      </c>
      <c r="L15" s="48">
        <f t="shared" si="15"/>
        <v>1.5382752185491784</v>
      </c>
      <c r="M15" s="46">
        <v>6.2678062678062682E-2</v>
      </c>
      <c r="N15" s="47">
        <f t="shared" si="7"/>
        <v>178</v>
      </c>
      <c r="O15" s="49">
        <f t="shared" si="16"/>
        <v>0.73796090994990649</v>
      </c>
      <c r="P15" s="50">
        <v>85</v>
      </c>
      <c r="Q15" s="51">
        <v>1.6540182914964001E-2</v>
      </c>
      <c r="R15" s="52">
        <f t="shared" si="8"/>
        <v>100</v>
      </c>
      <c r="S15" s="53">
        <f t="shared" si="17"/>
        <v>1.2545126102331583</v>
      </c>
      <c r="T15" s="51">
        <v>0.12108262108262108</v>
      </c>
      <c r="U15" s="52">
        <f t="shared" si="9"/>
        <v>396</v>
      </c>
      <c r="V15" s="54">
        <f t="shared" si="18"/>
        <v>0.60183071028371815</v>
      </c>
      <c r="W15" s="45">
        <v>179</v>
      </c>
      <c r="X15" s="46">
        <v>3.4831679315041837E-2</v>
      </c>
      <c r="Y15" s="47">
        <f t="shared" si="10"/>
        <v>46</v>
      </c>
      <c r="Z15" s="48">
        <f t="shared" si="19"/>
        <v>2.1461709811720997</v>
      </c>
      <c r="AA15" s="46">
        <v>0.25498575498575499</v>
      </c>
      <c r="AB15" s="47">
        <f t="shared" si="11"/>
        <v>205</v>
      </c>
      <c r="AC15" s="49">
        <f t="shared" si="20"/>
        <v>1.029588379943867</v>
      </c>
      <c r="AD15" s="50">
        <v>394</v>
      </c>
      <c r="AE15" s="51">
        <v>7.6668612570539016E-2</v>
      </c>
      <c r="AF15" s="52">
        <f t="shared" si="12"/>
        <v>34</v>
      </c>
      <c r="AG15" s="53">
        <f t="shared" si="21"/>
        <v>2.5094081173105622</v>
      </c>
      <c r="AH15" s="51">
        <v>0.56125356125356129</v>
      </c>
      <c r="AI15" s="52">
        <f t="shared" si="13"/>
        <v>267</v>
      </c>
      <c r="AJ15" s="54">
        <f t="shared" si="22"/>
        <v>1.2038451087008661</v>
      </c>
      <c r="AK15" s="45">
        <v>702</v>
      </c>
      <c r="AL15" s="46">
        <v>0.13660245183887915</v>
      </c>
      <c r="AM15" s="47">
        <f t="shared" si="14"/>
        <v>36</v>
      </c>
      <c r="AN15" s="55">
        <f t="shared" si="23"/>
        <v>2.0844941755161499</v>
      </c>
      <c r="AO15" s="56">
        <v>5139</v>
      </c>
    </row>
    <row r="16" spans="1:45">
      <c r="A16" s="41">
        <f t="shared" si="0"/>
        <v>8</v>
      </c>
      <c r="B16" s="42">
        <f t="shared" si="1"/>
        <v>4</v>
      </c>
      <c r="C16" s="42">
        <f t="shared" si="2"/>
        <v>1</v>
      </c>
      <c r="D16" s="42">
        <f t="shared" si="3"/>
        <v>1</v>
      </c>
      <c r="E16" s="42">
        <f t="shared" si="4"/>
        <v>1</v>
      </c>
      <c r="F16" s="42">
        <f t="shared" si="5"/>
        <v>1</v>
      </c>
      <c r="G16" s="58">
        <v>73</v>
      </c>
      <c r="H16" s="59" t="s">
        <v>41</v>
      </c>
      <c r="I16" s="45">
        <v>352</v>
      </c>
      <c r="J16" s="46">
        <v>7.0161451066374329E-3</v>
      </c>
      <c r="K16" s="47">
        <f t="shared" si="6"/>
        <v>76</v>
      </c>
      <c r="L16" s="48">
        <f t="shared" si="15"/>
        <v>1.2605455607931797</v>
      </c>
      <c r="M16" s="46">
        <v>5.6710165941678749E-2</v>
      </c>
      <c r="N16" s="47">
        <f t="shared" si="7"/>
        <v>204</v>
      </c>
      <c r="O16" s="49">
        <f t="shared" si="16"/>
        <v>0.66769590305762438</v>
      </c>
      <c r="P16" s="50">
        <v>1338</v>
      </c>
      <c r="Q16" s="51">
        <v>2.6669324297388879E-2</v>
      </c>
      <c r="R16" s="52">
        <f t="shared" si="8"/>
        <v>42</v>
      </c>
      <c r="S16" s="53">
        <f t="shared" si="17"/>
        <v>2.022771078740802</v>
      </c>
      <c r="T16" s="51">
        <v>0.21556307394876753</v>
      </c>
      <c r="U16" s="52">
        <f t="shared" si="9"/>
        <v>225</v>
      </c>
      <c r="V16" s="54">
        <f t="shared" si="18"/>
        <v>1.0714376410550701</v>
      </c>
      <c r="W16" s="45">
        <v>2094</v>
      </c>
      <c r="X16" s="46">
        <v>4.1738090492326088E-2</v>
      </c>
      <c r="Y16" s="47">
        <f t="shared" si="10"/>
        <v>37</v>
      </c>
      <c r="Z16" s="48">
        <f t="shared" si="19"/>
        <v>2.5717128885451723</v>
      </c>
      <c r="AA16" s="46">
        <v>0.33736104398260031</v>
      </c>
      <c r="AB16" s="47">
        <f t="shared" si="11"/>
        <v>99</v>
      </c>
      <c r="AC16" s="49">
        <f t="shared" si="20"/>
        <v>1.3622055504615218</v>
      </c>
      <c r="AD16" s="50">
        <v>2423</v>
      </c>
      <c r="AE16" s="51">
        <v>4.8295794299382099E-2</v>
      </c>
      <c r="AF16" s="52">
        <f t="shared" si="12"/>
        <v>80</v>
      </c>
      <c r="AG16" s="53">
        <f t="shared" si="21"/>
        <v>1.5807493338336611</v>
      </c>
      <c r="AH16" s="51">
        <v>0.39036571612695342</v>
      </c>
      <c r="AI16" s="52">
        <f t="shared" si="13"/>
        <v>475</v>
      </c>
      <c r="AJ16" s="54">
        <f t="shared" si="22"/>
        <v>0.83730401089007223</v>
      </c>
      <c r="AK16" s="45">
        <v>6207</v>
      </c>
      <c r="AL16" s="46">
        <v>0.1237193541957345</v>
      </c>
      <c r="AM16" s="47">
        <f t="shared" si="14"/>
        <v>48</v>
      </c>
      <c r="AN16" s="55">
        <f t="shared" si="23"/>
        <v>1.8879036924154831</v>
      </c>
      <c r="AO16" s="56">
        <v>50170</v>
      </c>
    </row>
    <row r="17" spans="1:41">
      <c r="A17" s="41">
        <f t="shared" si="0"/>
        <v>8</v>
      </c>
      <c r="B17" s="42">
        <f t="shared" si="1"/>
        <v>4</v>
      </c>
      <c r="C17" s="42">
        <f t="shared" si="2"/>
        <v>1</v>
      </c>
      <c r="D17" s="42">
        <f t="shared" si="3"/>
        <v>1</v>
      </c>
      <c r="E17" s="42">
        <f t="shared" si="4"/>
        <v>1</v>
      </c>
      <c r="F17" s="42">
        <f t="shared" si="5"/>
        <v>1</v>
      </c>
      <c r="G17" s="58">
        <v>614</v>
      </c>
      <c r="H17" s="59" t="s">
        <v>586</v>
      </c>
      <c r="I17" s="45">
        <v>9278</v>
      </c>
      <c r="J17" s="46">
        <v>2.2923301568163343E-2</v>
      </c>
      <c r="K17" s="47">
        <f t="shared" si="6"/>
        <v>15</v>
      </c>
      <c r="L17" s="48">
        <f t="shared" si="15"/>
        <v>4.1184818146271649</v>
      </c>
      <c r="M17" s="46">
        <v>0.18632018636035022</v>
      </c>
      <c r="N17" s="47">
        <f t="shared" si="7"/>
        <v>38</v>
      </c>
      <c r="O17" s="49">
        <f t="shared" si="16"/>
        <v>2.1937023640113904</v>
      </c>
      <c r="P17" s="50">
        <v>7251</v>
      </c>
      <c r="Q17" s="51">
        <v>1.7915160559468894E-2</v>
      </c>
      <c r="R17" s="52">
        <f t="shared" si="8"/>
        <v>87</v>
      </c>
      <c r="S17" s="53">
        <f t="shared" si="17"/>
        <v>1.3587996548618801</v>
      </c>
      <c r="T17" s="51">
        <v>0.14561410555064663</v>
      </c>
      <c r="U17" s="52">
        <f t="shared" si="9"/>
        <v>357</v>
      </c>
      <c r="V17" s="54">
        <f t="shared" si="18"/>
        <v>0.72376233506768861</v>
      </c>
      <c r="W17" s="45">
        <v>12616</v>
      </c>
      <c r="X17" s="46">
        <v>3.1170551043753908E-2</v>
      </c>
      <c r="Y17" s="47">
        <f t="shared" si="10"/>
        <v>57</v>
      </c>
      <c r="Z17" s="48">
        <f t="shared" si="19"/>
        <v>1.9205887695560853</v>
      </c>
      <c r="AA17" s="46">
        <v>0.25335368302674915</v>
      </c>
      <c r="AB17" s="47">
        <f t="shared" si="11"/>
        <v>208</v>
      </c>
      <c r="AC17" s="49">
        <f t="shared" si="20"/>
        <v>1.0229983556332207</v>
      </c>
      <c r="AD17" s="50">
        <v>20651</v>
      </c>
      <c r="AE17" s="51">
        <v>5.1022752822175166E-2</v>
      </c>
      <c r="AF17" s="52">
        <f t="shared" si="12"/>
        <v>71</v>
      </c>
      <c r="AG17" s="53">
        <f t="shared" si="21"/>
        <v>1.6700042665007966</v>
      </c>
      <c r="AH17" s="51">
        <v>0.41471202506225402</v>
      </c>
      <c r="AI17" s="52">
        <f t="shared" si="13"/>
        <v>449</v>
      </c>
      <c r="AJ17" s="54">
        <f t="shared" si="22"/>
        <v>0.88952494443964236</v>
      </c>
      <c r="AK17" s="45">
        <v>49796</v>
      </c>
      <c r="AL17" s="46">
        <v>0.12303176599356132</v>
      </c>
      <c r="AM17" s="47">
        <f t="shared" si="14"/>
        <v>49</v>
      </c>
      <c r="AN17" s="55">
        <f t="shared" si="23"/>
        <v>1.8774113946324671</v>
      </c>
      <c r="AO17" s="56">
        <v>404741</v>
      </c>
    </row>
    <row r="18" spans="1:41">
      <c r="A18" s="41">
        <f t="shared" si="0"/>
        <v>8</v>
      </c>
      <c r="B18" s="42">
        <f t="shared" si="1"/>
        <v>4</v>
      </c>
      <c r="C18" s="42">
        <f t="shared" si="2"/>
        <v>1</v>
      </c>
      <c r="D18" s="42">
        <f t="shared" si="3"/>
        <v>1</v>
      </c>
      <c r="E18" s="42">
        <f t="shared" si="4"/>
        <v>1</v>
      </c>
      <c r="F18" s="42">
        <f t="shared" si="5"/>
        <v>1</v>
      </c>
      <c r="G18" s="58">
        <v>354</v>
      </c>
      <c r="H18" s="59" t="s">
        <v>323</v>
      </c>
      <c r="I18" s="45">
        <v>1122</v>
      </c>
      <c r="J18" s="46">
        <v>1.3319246429800924E-2</v>
      </c>
      <c r="K18" s="47">
        <f t="shared" si="6"/>
        <v>32</v>
      </c>
      <c r="L18" s="48">
        <f t="shared" si="15"/>
        <v>2.3929831417415661</v>
      </c>
      <c r="M18" s="46">
        <v>0.1098922624877571</v>
      </c>
      <c r="N18" s="47">
        <f t="shared" si="7"/>
        <v>84</v>
      </c>
      <c r="O18" s="49">
        <f t="shared" si="16"/>
        <v>1.2938529137133472</v>
      </c>
      <c r="P18" s="50">
        <v>1679</v>
      </c>
      <c r="Q18" s="51">
        <v>1.9931385700210115E-2</v>
      </c>
      <c r="R18" s="52">
        <f t="shared" si="8"/>
        <v>76</v>
      </c>
      <c r="S18" s="53">
        <f t="shared" si="17"/>
        <v>1.5117229857061021</v>
      </c>
      <c r="T18" s="51">
        <v>0.1644466209598433</v>
      </c>
      <c r="U18" s="52">
        <f t="shared" si="9"/>
        <v>321</v>
      </c>
      <c r="V18" s="54">
        <f t="shared" si="18"/>
        <v>0.81736772636007005</v>
      </c>
      <c r="W18" s="45">
        <v>3622</v>
      </c>
      <c r="X18" s="46">
        <v>4.2996711736843982E-2</v>
      </c>
      <c r="Y18" s="47">
        <f t="shared" si="10"/>
        <v>32</v>
      </c>
      <c r="Z18" s="48">
        <f t="shared" si="19"/>
        <v>2.6492634529850703</v>
      </c>
      <c r="AA18" s="46">
        <v>0.35475024485798234</v>
      </c>
      <c r="AB18" s="47">
        <f t="shared" si="11"/>
        <v>88</v>
      </c>
      <c r="AC18" s="49">
        <f t="shared" si="20"/>
        <v>1.4324201362088835</v>
      </c>
      <c r="AD18" s="50">
        <v>3787</v>
      </c>
      <c r="AE18" s="51">
        <v>4.4955424447108823E-2</v>
      </c>
      <c r="AF18" s="52">
        <f t="shared" si="12"/>
        <v>92</v>
      </c>
      <c r="AG18" s="53">
        <f t="shared" si="21"/>
        <v>1.4714170928934478</v>
      </c>
      <c r="AH18" s="51">
        <v>0.37091087169441722</v>
      </c>
      <c r="AI18" s="52">
        <f t="shared" si="13"/>
        <v>494</v>
      </c>
      <c r="AJ18" s="54">
        <f t="shared" si="22"/>
        <v>0.79557488714369462</v>
      </c>
      <c r="AK18" s="45">
        <v>10210</v>
      </c>
      <c r="AL18" s="46">
        <v>0.12120276831396384</v>
      </c>
      <c r="AM18" s="47">
        <f t="shared" si="14"/>
        <v>53</v>
      </c>
      <c r="AN18" s="55">
        <f t="shared" si="23"/>
        <v>1.8495016832119844</v>
      </c>
      <c r="AO18" s="56">
        <v>84239</v>
      </c>
    </row>
    <row r="19" spans="1:41">
      <c r="A19" s="41">
        <f t="shared" si="0"/>
        <v>8</v>
      </c>
      <c r="B19" s="42">
        <f t="shared" si="1"/>
        <v>4</v>
      </c>
      <c r="C19" s="42">
        <f t="shared" si="2"/>
        <v>1</v>
      </c>
      <c r="D19" s="42">
        <f t="shared" si="3"/>
        <v>1</v>
      </c>
      <c r="E19" s="42">
        <f t="shared" si="4"/>
        <v>1</v>
      </c>
      <c r="F19" s="42">
        <f t="shared" si="5"/>
        <v>1</v>
      </c>
      <c r="G19" s="58">
        <v>279</v>
      </c>
      <c r="H19" s="59" t="s">
        <v>247</v>
      </c>
      <c r="I19" s="45">
        <v>156</v>
      </c>
      <c r="J19" s="46">
        <v>1.5396762731938412E-2</v>
      </c>
      <c r="K19" s="47">
        <f t="shared" si="6"/>
        <v>29</v>
      </c>
      <c r="L19" s="48">
        <f t="shared" si="15"/>
        <v>2.7662371027603352</v>
      </c>
      <c r="M19" s="46">
        <v>0.12776412776412777</v>
      </c>
      <c r="N19" s="47">
        <f t="shared" si="7"/>
        <v>67</v>
      </c>
      <c r="O19" s="49">
        <f t="shared" si="16"/>
        <v>1.5042732330138142</v>
      </c>
      <c r="P19" s="50">
        <v>228</v>
      </c>
      <c r="Q19" s="51">
        <v>2.2502960915909989E-2</v>
      </c>
      <c r="R19" s="52">
        <f t="shared" si="8"/>
        <v>63</v>
      </c>
      <c r="S19" s="53">
        <f t="shared" si="17"/>
        <v>1.706767596327663</v>
      </c>
      <c r="T19" s="51">
        <v>0.18673218673218672</v>
      </c>
      <c r="U19" s="52">
        <f t="shared" si="9"/>
        <v>281</v>
      </c>
      <c r="V19" s="54">
        <f t="shared" si="18"/>
        <v>0.92813620624532245</v>
      </c>
      <c r="W19" s="45">
        <v>348</v>
      </c>
      <c r="X19" s="46">
        <v>3.4346624555862612E-2</v>
      </c>
      <c r="Y19" s="47">
        <f t="shared" si="10"/>
        <v>47</v>
      </c>
      <c r="Z19" s="48">
        <f t="shared" si="19"/>
        <v>2.1162840946107528</v>
      </c>
      <c r="AA19" s="46">
        <v>0.28501228501228504</v>
      </c>
      <c r="AB19" s="47">
        <f t="shared" si="11"/>
        <v>160</v>
      </c>
      <c r="AC19" s="49">
        <f t="shared" si="20"/>
        <v>1.1508303152318915</v>
      </c>
      <c r="AD19" s="50">
        <v>489</v>
      </c>
      <c r="AE19" s="51">
        <v>4.8262929332806952E-2</v>
      </c>
      <c r="AF19" s="52">
        <f t="shared" si="12"/>
        <v>81</v>
      </c>
      <c r="AG19" s="53">
        <f t="shared" si="21"/>
        <v>1.5796736444330877</v>
      </c>
      <c r="AH19" s="51">
        <v>0.40049140049140047</v>
      </c>
      <c r="AI19" s="52">
        <f t="shared" si="13"/>
        <v>463</v>
      </c>
      <c r="AJ19" s="54">
        <f t="shared" si="22"/>
        <v>0.85902281400494707</v>
      </c>
      <c r="AK19" s="45">
        <v>1221</v>
      </c>
      <c r="AL19" s="46">
        <v>0.12050927753651797</v>
      </c>
      <c r="AM19" s="47">
        <f t="shared" si="14"/>
        <v>55</v>
      </c>
      <c r="AN19" s="55">
        <f t="shared" si="23"/>
        <v>1.8389193146900407</v>
      </c>
      <c r="AO19" s="56">
        <v>10132</v>
      </c>
    </row>
    <row r="20" spans="1:41">
      <c r="A20" s="41">
        <f t="shared" si="0"/>
        <v>8</v>
      </c>
      <c r="B20" s="42">
        <f t="shared" si="1"/>
        <v>4</v>
      </c>
      <c r="C20" s="42">
        <f t="shared" si="2"/>
        <v>1</v>
      </c>
      <c r="D20" s="42">
        <f t="shared" si="3"/>
        <v>1</v>
      </c>
      <c r="E20" s="42">
        <f t="shared" si="4"/>
        <v>1</v>
      </c>
      <c r="F20" s="42">
        <f t="shared" si="5"/>
        <v>1</v>
      </c>
      <c r="G20" s="58">
        <v>176</v>
      </c>
      <c r="H20" s="59" t="s">
        <v>144</v>
      </c>
      <c r="I20" s="45">
        <v>131</v>
      </c>
      <c r="J20" s="46">
        <v>7.6742823667252493E-3</v>
      </c>
      <c r="K20" s="47">
        <f t="shared" si="6"/>
        <v>70</v>
      </c>
      <c r="L20" s="48">
        <f t="shared" si="15"/>
        <v>1.3787888395434227</v>
      </c>
      <c r="M20" s="46">
        <v>6.6128218071680969E-2</v>
      </c>
      <c r="N20" s="47">
        <f t="shared" si="7"/>
        <v>172</v>
      </c>
      <c r="O20" s="49">
        <f t="shared" si="16"/>
        <v>0.77858245606917187</v>
      </c>
      <c r="P20" s="50">
        <v>315</v>
      </c>
      <c r="Q20" s="51">
        <v>1.8453427065026361E-2</v>
      </c>
      <c r="R20" s="52">
        <f t="shared" si="8"/>
        <v>85</v>
      </c>
      <c r="S20" s="53">
        <f t="shared" si="17"/>
        <v>1.3996252081438252</v>
      </c>
      <c r="T20" s="51">
        <v>0.15901060070671377</v>
      </c>
      <c r="U20" s="52">
        <f t="shared" si="9"/>
        <v>334</v>
      </c>
      <c r="V20" s="54">
        <f t="shared" si="18"/>
        <v>0.79034845719653524</v>
      </c>
      <c r="W20" s="45">
        <v>663</v>
      </c>
      <c r="X20" s="46">
        <v>3.884007029876977E-2</v>
      </c>
      <c r="Y20" s="47">
        <f t="shared" si="10"/>
        <v>40</v>
      </c>
      <c r="Z20" s="48">
        <f t="shared" si="19"/>
        <v>2.3931499549005864</v>
      </c>
      <c r="AA20" s="46">
        <v>0.33467945482079758</v>
      </c>
      <c r="AB20" s="47">
        <f t="shared" si="11"/>
        <v>101</v>
      </c>
      <c r="AC20" s="49">
        <f t="shared" si="20"/>
        <v>1.3513777571954637</v>
      </c>
      <c r="AD20" s="50">
        <v>872</v>
      </c>
      <c r="AE20" s="51">
        <v>5.1083772700644403E-2</v>
      </c>
      <c r="AF20" s="52">
        <f t="shared" si="12"/>
        <v>69</v>
      </c>
      <c r="AG20" s="53">
        <f t="shared" si="21"/>
        <v>1.6720014824828533</v>
      </c>
      <c r="AH20" s="51">
        <v>0.44018172640080766</v>
      </c>
      <c r="AI20" s="52">
        <f t="shared" si="13"/>
        <v>412</v>
      </c>
      <c r="AJ20" s="54">
        <f t="shared" si="22"/>
        <v>0.94415546706475861</v>
      </c>
      <c r="AK20" s="45">
        <v>1981</v>
      </c>
      <c r="AL20" s="46">
        <v>0.11605155243116579</v>
      </c>
      <c r="AM20" s="47">
        <f t="shared" si="14"/>
        <v>58</v>
      </c>
      <c r="AN20" s="55">
        <f t="shared" si="23"/>
        <v>1.7708963627365966</v>
      </c>
      <c r="AO20" s="56">
        <v>17070</v>
      </c>
    </row>
    <row r="21" spans="1:41">
      <c r="A21" s="41">
        <f t="shared" si="0"/>
        <v>8</v>
      </c>
      <c r="B21" s="42">
        <f t="shared" si="1"/>
        <v>4</v>
      </c>
      <c r="C21" s="42">
        <f t="shared" si="2"/>
        <v>1</v>
      </c>
      <c r="D21" s="42">
        <f t="shared" si="3"/>
        <v>1</v>
      </c>
      <c r="E21" s="42">
        <f t="shared" si="4"/>
        <v>1</v>
      </c>
      <c r="F21" s="42">
        <f t="shared" si="5"/>
        <v>1</v>
      </c>
      <c r="G21" s="57">
        <v>22</v>
      </c>
      <c r="H21" s="44" t="s">
        <v>668</v>
      </c>
      <c r="I21" s="45">
        <v>11162</v>
      </c>
      <c r="J21" s="46">
        <v>3.1027102154273803E-2</v>
      </c>
      <c r="K21" s="47">
        <f t="shared" si="6"/>
        <v>11</v>
      </c>
      <c r="L21" s="48">
        <f t="shared" si="15"/>
        <v>5.5744394237009685</v>
      </c>
      <c r="M21" s="46">
        <v>9.1367483587904988E-2</v>
      </c>
      <c r="N21" s="47">
        <f t="shared" si="7"/>
        <v>107</v>
      </c>
      <c r="O21" s="49">
        <f t="shared" si="16"/>
        <v>1.0757452998297996</v>
      </c>
      <c r="P21" s="50">
        <v>37308</v>
      </c>
      <c r="Q21" s="51">
        <v>0.10370535093815149</v>
      </c>
      <c r="R21" s="52">
        <f t="shared" si="8"/>
        <v>3</v>
      </c>
      <c r="S21" s="53">
        <f t="shared" si="17"/>
        <v>7.8656730200283453</v>
      </c>
      <c r="T21" s="51">
        <v>0.30538775109277538</v>
      </c>
      <c r="U21" s="52">
        <f t="shared" si="9"/>
        <v>111</v>
      </c>
      <c r="V21" s="54">
        <f t="shared" si="18"/>
        <v>1.5179034407150924</v>
      </c>
      <c r="W21" s="45">
        <v>35507</v>
      </c>
      <c r="X21" s="46">
        <v>9.8699096594857538E-2</v>
      </c>
      <c r="Y21" s="47">
        <f t="shared" si="10"/>
        <v>12</v>
      </c>
      <c r="Z21" s="48">
        <f t="shared" si="19"/>
        <v>6.0813931784308179</v>
      </c>
      <c r="AA21" s="46">
        <v>0.29064551511877279</v>
      </c>
      <c r="AB21" s="47">
        <f t="shared" si="11"/>
        <v>153</v>
      </c>
      <c r="AC21" s="49">
        <f t="shared" si="20"/>
        <v>1.1735763241589932</v>
      </c>
      <c r="AD21" s="50">
        <v>38189</v>
      </c>
      <c r="AE21" s="51">
        <v>0.10615427380125086</v>
      </c>
      <c r="AF21" s="52">
        <f t="shared" si="12"/>
        <v>23</v>
      </c>
      <c r="AG21" s="53">
        <f t="shared" si="21"/>
        <v>3.4744908957231968</v>
      </c>
      <c r="AH21" s="51">
        <v>0.3125992502005468</v>
      </c>
      <c r="AI21" s="52">
        <f t="shared" si="13"/>
        <v>529</v>
      </c>
      <c r="AJ21" s="54">
        <f t="shared" si="22"/>
        <v>0.67050100759623232</v>
      </c>
      <c r="AK21" s="45">
        <v>122166</v>
      </c>
      <c r="AL21" s="46">
        <v>0.33958582348853372</v>
      </c>
      <c r="AM21" s="47">
        <f t="shared" si="14"/>
        <v>8</v>
      </c>
      <c r="AN21" s="82">
        <f t="shared" si="23"/>
        <v>5.1819324003395</v>
      </c>
      <c r="AO21" s="56">
        <v>359750</v>
      </c>
    </row>
    <row r="22" spans="1:41">
      <c r="A22" s="41">
        <f t="shared" si="0"/>
        <v>8</v>
      </c>
      <c r="B22" s="42">
        <f t="shared" si="1"/>
        <v>4</v>
      </c>
      <c r="C22" s="42">
        <f t="shared" si="2"/>
        <v>1</v>
      </c>
      <c r="D22" s="42">
        <f t="shared" si="3"/>
        <v>1</v>
      </c>
      <c r="E22" s="42">
        <f t="shared" si="4"/>
        <v>1</v>
      </c>
      <c r="F22" s="42">
        <f t="shared" si="5"/>
        <v>1</v>
      </c>
      <c r="G22" s="58">
        <v>353</v>
      </c>
      <c r="H22" s="59" t="s">
        <v>322</v>
      </c>
      <c r="I22" s="45">
        <v>3040</v>
      </c>
      <c r="J22" s="46">
        <v>6.7529294163380911E-3</v>
      </c>
      <c r="K22" s="47">
        <f t="shared" si="6"/>
        <v>78</v>
      </c>
      <c r="L22" s="48">
        <f t="shared" si="15"/>
        <v>1.2132552945721944</v>
      </c>
      <c r="M22" s="46">
        <v>6.1528497409326421E-2</v>
      </c>
      <c r="N22" s="47">
        <f t="shared" si="7"/>
        <v>180</v>
      </c>
      <c r="O22" s="49">
        <f t="shared" si="16"/>
        <v>0.7244261228885901</v>
      </c>
      <c r="P22" s="50">
        <v>8513</v>
      </c>
      <c r="Q22" s="51">
        <v>1.8910423724107291E-2</v>
      </c>
      <c r="R22" s="52">
        <f t="shared" si="8"/>
        <v>79</v>
      </c>
      <c r="S22" s="53">
        <f t="shared" si="17"/>
        <v>1.4342867396757875</v>
      </c>
      <c r="T22" s="51">
        <v>0.17230003238341968</v>
      </c>
      <c r="U22" s="52">
        <f t="shared" si="9"/>
        <v>305</v>
      </c>
      <c r="V22" s="54">
        <f t="shared" si="18"/>
        <v>0.85640242954820256</v>
      </c>
      <c r="W22" s="45">
        <v>16441</v>
      </c>
      <c r="X22" s="46">
        <v>3.6521352807241628E-2</v>
      </c>
      <c r="Y22" s="47">
        <f t="shared" si="10"/>
        <v>44</v>
      </c>
      <c r="Z22" s="48">
        <f t="shared" si="19"/>
        <v>2.2502810409775975</v>
      </c>
      <c r="AA22" s="46">
        <v>0.33275987694300518</v>
      </c>
      <c r="AB22" s="47">
        <f t="shared" si="11"/>
        <v>102</v>
      </c>
      <c r="AC22" s="49">
        <f t="shared" si="20"/>
        <v>1.3436268337076682</v>
      </c>
      <c r="AD22" s="50">
        <v>21414</v>
      </c>
      <c r="AE22" s="51">
        <v>4.7568167934692061E-2</v>
      </c>
      <c r="AF22" s="52">
        <f t="shared" si="12"/>
        <v>83</v>
      </c>
      <c r="AG22" s="53">
        <f t="shared" si="21"/>
        <v>1.5569337012729125</v>
      </c>
      <c r="AH22" s="51">
        <v>0.43341159326424872</v>
      </c>
      <c r="AI22" s="52">
        <f t="shared" si="13"/>
        <v>424</v>
      </c>
      <c r="AJ22" s="54">
        <f t="shared" si="22"/>
        <v>0.92963405958629797</v>
      </c>
      <c r="AK22" s="45">
        <v>49408</v>
      </c>
      <c r="AL22" s="46">
        <v>0.10975287388237907</v>
      </c>
      <c r="AM22" s="47">
        <f t="shared" si="14"/>
        <v>65</v>
      </c>
      <c r="AN22" s="55">
        <f t="shared" si="23"/>
        <v>1.674781259591299</v>
      </c>
      <c r="AO22" s="56">
        <v>450175</v>
      </c>
    </row>
    <row r="23" spans="1:41">
      <c r="A23" s="41">
        <f t="shared" si="0"/>
        <v>8</v>
      </c>
      <c r="B23" s="42">
        <f t="shared" si="1"/>
        <v>4</v>
      </c>
      <c r="C23" s="42">
        <f t="shared" si="2"/>
        <v>1</v>
      </c>
      <c r="D23" s="42">
        <f t="shared" si="3"/>
        <v>1</v>
      </c>
      <c r="E23" s="42">
        <f t="shared" si="4"/>
        <v>1</v>
      </c>
      <c r="F23" s="42">
        <f t="shared" si="5"/>
        <v>1</v>
      </c>
      <c r="G23" s="58">
        <v>357</v>
      </c>
      <c r="H23" s="59" t="s">
        <v>326</v>
      </c>
      <c r="I23" s="45">
        <v>59</v>
      </c>
      <c r="J23" s="46">
        <v>1.6320885200553251E-2</v>
      </c>
      <c r="K23" s="47">
        <f t="shared" si="6"/>
        <v>28</v>
      </c>
      <c r="L23" s="48">
        <f t="shared" si="15"/>
        <v>2.9322682292174616</v>
      </c>
      <c r="M23" s="46">
        <v>0.15012722646310434</v>
      </c>
      <c r="N23" s="47">
        <f t="shared" si="7"/>
        <v>51</v>
      </c>
      <c r="O23" s="49">
        <f t="shared" si="16"/>
        <v>1.7675725750812645</v>
      </c>
      <c r="P23" s="50">
        <v>92</v>
      </c>
      <c r="Q23" s="51">
        <v>2.5449515905947441E-2</v>
      </c>
      <c r="R23" s="52">
        <f t="shared" si="8"/>
        <v>46</v>
      </c>
      <c r="S23" s="53">
        <f t="shared" si="17"/>
        <v>1.9302530566004863</v>
      </c>
      <c r="T23" s="51">
        <v>0.2340966921119593</v>
      </c>
      <c r="U23" s="52">
        <f t="shared" si="9"/>
        <v>186</v>
      </c>
      <c r="V23" s="54">
        <f t="shared" si="18"/>
        <v>1.163557389401696</v>
      </c>
      <c r="W23" s="45">
        <v>108</v>
      </c>
      <c r="X23" s="46">
        <v>2.9875518672199172E-2</v>
      </c>
      <c r="Y23" s="47">
        <f t="shared" si="10"/>
        <v>61</v>
      </c>
      <c r="Z23" s="48">
        <f t="shared" si="19"/>
        <v>1.8407947156900399</v>
      </c>
      <c r="AA23" s="46">
        <v>0.27480916030534353</v>
      </c>
      <c r="AB23" s="47">
        <f t="shared" si="11"/>
        <v>172</v>
      </c>
      <c r="AC23" s="49">
        <f t="shared" si="20"/>
        <v>1.1096318622517551</v>
      </c>
      <c r="AD23" s="50">
        <v>134</v>
      </c>
      <c r="AE23" s="51">
        <v>3.706777316735823E-2</v>
      </c>
      <c r="AF23" s="52">
        <f t="shared" si="12"/>
        <v>139</v>
      </c>
      <c r="AG23" s="53">
        <f t="shared" si="21"/>
        <v>1.2132496957762728</v>
      </c>
      <c r="AH23" s="51">
        <v>0.34096692111959287</v>
      </c>
      <c r="AI23" s="52">
        <f t="shared" si="13"/>
        <v>515</v>
      </c>
      <c r="AJ23" s="54">
        <f t="shared" si="22"/>
        <v>0.73134744891743242</v>
      </c>
      <c r="AK23" s="45">
        <v>393</v>
      </c>
      <c r="AL23" s="46">
        <v>0.10871369294605809</v>
      </c>
      <c r="AM23" s="47">
        <f t="shared" si="14"/>
        <v>68</v>
      </c>
      <c r="AN23" s="55">
        <f t="shared" si="23"/>
        <v>1.6589238091582461</v>
      </c>
      <c r="AO23" s="56">
        <v>3615</v>
      </c>
    </row>
    <row r="24" spans="1:41">
      <c r="A24" s="41">
        <f t="shared" si="0"/>
        <v>8</v>
      </c>
      <c r="B24" s="42">
        <f t="shared" si="1"/>
        <v>4</v>
      </c>
      <c r="C24" s="42">
        <f t="shared" si="2"/>
        <v>1</v>
      </c>
      <c r="D24" s="42">
        <f t="shared" si="3"/>
        <v>1</v>
      </c>
      <c r="E24" s="42">
        <f t="shared" si="4"/>
        <v>1</v>
      </c>
      <c r="F24" s="42">
        <f t="shared" si="5"/>
        <v>1</v>
      </c>
      <c r="G24" s="58">
        <v>351</v>
      </c>
      <c r="H24" s="59" t="s">
        <v>320</v>
      </c>
      <c r="I24" s="45">
        <v>130</v>
      </c>
      <c r="J24" s="46">
        <v>1.8220042046250877E-2</v>
      </c>
      <c r="K24" s="47">
        <f t="shared" si="6"/>
        <v>23</v>
      </c>
      <c r="L24" s="48">
        <f t="shared" si="15"/>
        <v>3.2734774965157345</v>
      </c>
      <c r="M24" s="46">
        <v>0.1790633608815427</v>
      </c>
      <c r="N24" s="47">
        <f t="shared" si="7"/>
        <v>43</v>
      </c>
      <c r="O24" s="49">
        <f t="shared" si="16"/>
        <v>2.1082617280875429</v>
      </c>
      <c r="P24" s="50">
        <v>133</v>
      </c>
      <c r="Q24" s="51">
        <v>1.8640504555010512E-2</v>
      </c>
      <c r="R24" s="52">
        <f t="shared" si="8"/>
        <v>82</v>
      </c>
      <c r="S24" s="53">
        <f t="shared" si="17"/>
        <v>1.4138143541455637</v>
      </c>
      <c r="T24" s="51">
        <v>0.18319559228650137</v>
      </c>
      <c r="U24" s="52">
        <f t="shared" si="9"/>
        <v>287</v>
      </c>
      <c r="V24" s="54">
        <f t="shared" si="18"/>
        <v>0.91055786900582769</v>
      </c>
      <c r="W24" s="45">
        <v>139</v>
      </c>
      <c r="X24" s="46">
        <v>1.9481429572529782E-2</v>
      </c>
      <c r="Y24" s="47">
        <f t="shared" si="10"/>
        <v>122</v>
      </c>
      <c r="Z24" s="48">
        <f t="shared" si="19"/>
        <v>1.2003578249026834</v>
      </c>
      <c r="AA24" s="46">
        <v>0.19146005509641872</v>
      </c>
      <c r="AB24" s="47">
        <f t="shared" si="11"/>
        <v>313</v>
      </c>
      <c r="AC24" s="49">
        <f t="shared" si="20"/>
        <v>0.77308259028704507</v>
      </c>
      <c r="AD24" s="50">
        <v>324</v>
      </c>
      <c r="AE24" s="51">
        <v>4.5409950946040646E-2</v>
      </c>
      <c r="AF24" s="52">
        <f t="shared" si="12"/>
        <v>90</v>
      </c>
      <c r="AG24" s="53">
        <f t="shared" si="21"/>
        <v>1.486294008592201</v>
      </c>
      <c r="AH24" s="51">
        <v>0.4462809917355372</v>
      </c>
      <c r="AI24" s="52">
        <f t="shared" si="13"/>
        <v>406</v>
      </c>
      <c r="AJ24" s="54">
        <f t="shared" si="22"/>
        <v>0.95723791543886472</v>
      </c>
      <c r="AK24" s="45">
        <v>726</v>
      </c>
      <c r="AL24" s="46">
        <v>0.10175192711983182</v>
      </c>
      <c r="AM24" s="47">
        <f t="shared" si="14"/>
        <v>74</v>
      </c>
      <c r="AN24" s="55">
        <f t="shared" si="23"/>
        <v>1.5526902817162023</v>
      </c>
      <c r="AO24" s="56">
        <v>7135</v>
      </c>
    </row>
    <row r="25" spans="1:41">
      <c r="A25" s="41">
        <f t="shared" si="0"/>
        <v>8</v>
      </c>
      <c r="B25" s="42">
        <f t="shared" si="1"/>
        <v>4</v>
      </c>
      <c r="C25" s="42">
        <f t="shared" si="2"/>
        <v>1</v>
      </c>
      <c r="D25" s="42">
        <f t="shared" si="3"/>
        <v>1</v>
      </c>
      <c r="E25" s="42">
        <f t="shared" si="4"/>
        <v>1</v>
      </c>
      <c r="F25" s="42">
        <f t="shared" si="5"/>
        <v>1</v>
      </c>
      <c r="G25" s="58">
        <v>417</v>
      </c>
      <c r="H25" s="59" t="s">
        <v>386</v>
      </c>
      <c r="I25" s="45">
        <v>4076</v>
      </c>
      <c r="J25" s="46">
        <v>1.1469219383993742E-2</v>
      </c>
      <c r="K25" s="47">
        <f t="shared" si="6"/>
        <v>40</v>
      </c>
      <c r="L25" s="48">
        <f t="shared" si="15"/>
        <v>2.0606007088677938</v>
      </c>
      <c r="M25" s="46">
        <v>0.1207345971563981</v>
      </c>
      <c r="N25" s="47">
        <f t="shared" si="7"/>
        <v>74</v>
      </c>
      <c r="O25" s="49">
        <f t="shared" si="16"/>
        <v>1.4215087284622634</v>
      </c>
      <c r="P25" s="50">
        <v>6037</v>
      </c>
      <c r="Q25" s="51">
        <v>1.6987163253476503E-2</v>
      </c>
      <c r="R25" s="52">
        <f t="shared" si="8"/>
        <v>98</v>
      </c>
      <c r="S25" s="53">
        <f t="shared" si="17"/>
        <v>1.2884144403442941</v>
      </c>
      <c r="T25" s="51">
        <v>0.17882109004739336</v>
      </c>
      <c r="U25" s="52">
        <f t="shared" si="9"/>
        <v>296</v>
      </c>
      <c r="V25" s="54">
        <f t="shared" si="18"/>
        <v>0.88881478344853992</v>
      </c>
      <c r="W25" s="45">
        <v>10518</v>
      </c>
      <c r="X25" s="46">
        <v>2.9595988587057451E-2</v>
      </c>
      <c r="Y25" s="47">
        <f t="shared" si="10"/>
        <v>64</v>
      </c>
      <c r="Z25" s="48">
        <f t="shared" si="19"/>
        <v>1.8235713325832528</v>
      </c>
      <c r="AA25" s="46">
        <v>0.31155213270142179</v>
      </c>
      <c r="AB25" s="47">
        <f t="shared" si="11"/>
        <v>126</v>
      </c>
      <c r="AC25" s="49">
        <f t="shared" si="20"/>
        <v>1.2579936302482218</v>
      </c>
      <c r="AD25" s="50">
        <v>13129</v>
      </c>
      <c r="AE25" s="51">
        <v>3.694292965958141E-2</v>
      </c>
      <c r="AF25" s="52">
        <f t="shared" si="12"/>
        <v>140</v>
      </c>
      <c r="AG25" s="53">
        <f t="shared" si="21"/>
        <v>1.2091634954225043</v>
      </c>
      <c r="AH25" s="51">
        <v>0.38889218009478671</v>
      </c>
      <c r="AI25" s="52">
        <f t="shared" si="13"/>
        <v>476</v>
      </c>
      <c r="AJ25" s="54">
        <f t="shared" si="22"/>
        <v>0.83414339104321311</v>
      </c>
      <c r="AK25" s="45">
        <v>33760</v>
      </c>
      <c r="AL25" s="46">
        <v>9.499530088410911E-2</v>
      </c>
      <c r="AM25" s="47">
        <f t="shared" si="14"/>
        <v>80</v>
      </c>
      <c r="AN25" s="55">
        <f t="shared" si="23"/>
        <v>1.4495870954636183</v>
      </c>
      <c r="AO25" s="56">
        <v>355386</v>
      </c>
    </row>
    <row r="26" spans="1:41">
      <c r="A26" s="41">
        <f t="shared" si="0"/>
        <v>8</v>
      </c>
      <c r="B26" s="42">
        <f t="shared" si="1"/>
        <v>4</v>
      </c>
      <c r="C26" s="42">
        <f t="shared" si="2"/>
        <v>1</v>
      </c>
      <c r="D26" s="42">
        <f t="shared" si="3"/>
        <v>1</v>
      </c>
      <c r="E26" s="42">
        <f t="shared" si="4"/>
        <v>1</v>
      </c>
      <c r="F26" s="42">
        <f t="shared" si="5"/>
        <v>1</v>
      </c>
      <c r="G26" s="58">
        <v>342</v>
      </c>
      <c r="H26" s="59" t="s">
        <v>311</v>
      </c>
      <c r="I26" s="45">
        <v>660</v>
      </c>
      <c r="J26" s="46">
        <v>7.8013262254583281E-3</v>
      </c>
      <c r="K26" s="47">
        <f t="shared" si="6"/>
        <v>68</v>
      </c>
      <c r="L26" s="48">
        <f t="shared" si="15"/>
        <v>1.4016139906367941</v>
      </c>
      <c r="M26" s="46">
        <v>8.5007727975270481E-2</v>
      </c>
      <c r="N26" s="47">
        <f t="shared" si="7"/>
        <v>124</v>
      </c>
      <c r="O26" s="49">
        <f t="shared" si="16"/>
        <v>1.000866612799139</v>
      </c>
      <c r="P26" s="50">
        <v>1442</v>
      </c>
      <c r="Q26" s="51">
        <v>1.7044715783501377E-2</v>
      </c>
      <c r="R26" s="52">
        <f t="shared" si="8"/>
        <v>96</v>
      </c>
      <c r="S26" s="53">
        <f t="shared" si="17"/>
        <v>1.2927795900550452</v>
      </c>
      <c r="T26" s="51">
        <v>0.18572900566718187</v>
      </c>
      <c r="U26" s="52">
        <f t="shared" si="9"/>
        <v>282</v>
      </c>
      <c r="V26" s="54">
        <f t="shared" si="18"/>
        <v>0.92314998140564808</v>
      </c>
      <c r="W26" s="45">
        <v>2521</v>
      </c>
      <c r="X26" s="46">
        <v>2.9798702143000674E-2</v>
      </c>
      <c r="Y26" s="47">
        <f t="shared" si="10"/>
        <v>62</v>
      </c>
      <c r="Z26" s="48">
        <f t="shared" si="19"/>
        <v>1.8360616276195783</v>
      </c>
      <c r="AA26" s="46">
        <v>0.32470376094796499</v>
      </c>
      <c r="AB26" s="47">
        <f t="shared" si="11"/>
        <v>108</v>
      </c>
      <c r="AC26" s="49">
        <f t="shared" si="20"/>
        <v>1.3110976305902757</v>
      </c>
      <c r="AD26" s="50">
        <v>3141</v>
      </c>
      <c r="AE26" s="51">
        <v>3.7127220718431227E-2</v>
      </c>
      <c r="AF26" s="52">
        <f t="shared" si="12"/>
        <v>138</v>
      </c>
      <c r="AG26" s="53">
        <f t="shared" si="21"/>
        <v>1.2151954485715195</v>
      </c>
      <c r="AH26" s="51">
        <v>0.40455950540958269</v>
      </c>
      <c r="AI26" s="52">
        <f t="shared" si="13"/>
        <v>462</v>
      </c>
      <c r="AJ26" s="54">
        <f t="shared" si="22"/>
        <v>0.8677485817247943</v>
      </c>
      <c r="AK26" s="45">
        <v>7764</v>
      </c>
      <c r="AL26" s="46">
        <v>9.1771964870391604E-2</v>
      </c>
      <c r="AM26" s="47">
        <f t="shared" si="14"/>
        <v>84</v>
      </c>
      <c r="AN26" s="55">
        <f t="shared" si="23"/>
        <v>1.4004003857385938</v>
      </c>
      <c r="AO26" s="56">
        <v>84601</v>
      </c>
    </row>
    <row r="27" spans="1:41">
      <c r="A27" s="41">
        <f t="shared" si="0"/>
        <v>8</v>
      </c>
      <c r="B27" s="42">
        <f t="shared" si="1"/>
        <v>4</v>
      </c>
      <c r="C27" s="42">
        <f t="shared" si="2"/>
        <v>1</v>
      </c>
      <c r="D27" s="42">
        <f t="shared" si="3"/>
        <v>1</v>
      </c>
      <c r="E27" s="42">
        <f t="shared" si="4"/>
        <v>1</v>
      </c>
      <c r="F27" s="42">
        <f t="shared" si="5"/>
        <v>1</v>
      </c>
      <c r="G27" s="58">
        <v>557</v>
      </c>
      <c r="H27" s="59" t="s">
        <v>527</v>
      </c>
      <c r="I27" s="45">
        <v>556</v>
      </c>
      <c r="J27" s="46">
        <v>8.2106413456000706E-3</v>
      </c>
      <c r="K27" s="47">
        <f t="shared" si="6"/>
        <v>65</v>
      </c>
      <c r="L27" s="48">
        <f t="shared" si="15"/>
        <v>1.475152999568079</v>
      </c>
      <c r="M27" s="46">
        <v>8.9953082025562209E-2</v>
      </c>
      <c r="N27" s="47">
        <f t="shared" si="7"/>
        <v>110</v>
      </c>
      <c r="O27" s="49">
        <f t="shared" si="16"/>
        <v>1.0590923750362837</v>
      </c>
      <c r="P27" s="50">
        <v>1135</v>
      </c>
      <c r="Q27" s="51">
        <v>1.6760931523841872E-2</v>
      </c>
      <c r="R27" s="52">
        <f t="shared" si="8"/>
        <v>99</v>
      </c>
      <c r="S27" s="53">
        <f t="shared" si="17"/>
        <v>1.2712555879228533</v>
      </c>
      <c r="T27" s="51">
        <v>0.18362724478239767</v>
      </c>
      <c r="U27" s="52">
        <f t="shared" si="9"/>
        <v>286</v>
      </c>
      <c r="V27" s="54">
        <f t="shared" si="18"/>
        <v>0.9127033604552055</v>
      </c>
      <c r="W27" s="45">
        <v>1848</v>
      </c>
      <c r="X27" s="46">
        <v>2.7290045335735487E-2</v>
      </c>
      <c r="Y27" s="47">
        <f t="shared" si="10"/>
        <v>74</v>
      </c>
      <c r="Z27" s="48">
        <f t="shared" si="19"/>
        <v>1.6814895097272506</v>
      </c>
      <c r="AA27" s="46">
        <v>0.29898074745186864</v>
      </c>
      <c r="AB27" s="47">
        <f t="shared" si="11"/>
        <v>141</v>
      </c>
      <c r="AC27" s="49">
        <f t="shared" si="20"/>
        <v>1.2072325507774853</v>
      </c>
      <c r="AD27" s="50">
        <v>2642</v>
      </c>
      <c r="AE27" s="51">
        <v>3.9015313732149975E-2</v>
      </c>
      <c r="AF27" s="52">
        <f t="shared" si="12"/>
        <v>123</v>
      </c>
      <c r="AG27" s="53">
        <f t="shared" si="21"/>
        <v>1.2769938270214229</v>
      </c>
      <c r="AH27" s="51">
        <v>0.4274389257401715</v>
      </c>
      <c r="AI27" s="52">
        <f t="shared" si="13"/>
        <v>429</v>
      </c>
      <c r="AJ27" s="54">
        <f t="shared" si="22"/>
        <v>0.91682315364086819</v>
      </c>
      <c r="AK27" s="45">
        <v>6181</v>
      </c>
      <c r="AL27" s="46">
        <v>9.1276931937327402E-2</v>
      </c>
      <c r="AM27" s="47">
        <f t="shared" si="14"/>
        <v>85</v>
      </c>
      <c r="AN27" s="55">
        <f t="shared" si="23"/>
        <v>1.3928463978579215</v>
      </c>
      <c r="AO27" s="56">
        <v>67717</v>
      </c>
    </row>
    <row r="28" spans="1:41">
      <c r="A28" s="41">
        <f t="shared" si="0"/>
        <v>7</v>
      </c>
      <c r="B28" s="42">
        <f t="shared" si="1"/>
        <v>4</v>
      </c>
      <c r="C28" s="42">
        <f t="shared" si="2"/>
        <v>1</v>
      </c>
      <c r="D28" s="42">
        <f t="shared" si="3"/>
        <v>1</v>
      </c>
      <c r="E28" s="42">
        <f t="shared" si="4"/>
        <v>0</v>
      </c>
      <c r="F28" s="42">
        <f t="shared" si="5"/>
        <v>1</v>
      </c>
      <c r="G28" s="58">
        <v>359</v>
      </c>
      <c r="H28" s="59" t="s">
        <v>328</v>
      </c>
      <c r="I28" s="45">
        <v>28</v>
      </c>
      <c r="J28" s="46">
        <v>7.9500283929585455E-3</v>
      </c>
      <c r="K28" s="47">
        <f t="shared" si="6"/>
        <v>66</v>
      </c>
      <c r="L28" s="48">
        <f t="shared" si="15"/>
        <v>1.4283303504431777</v>
      </c>
      <c r="M28" s="46">
        <v>8.7227414330218064E-2</v>
      </c>
      <c r="N28" s="47">
        <f t="shared" si="7"/>
        <v>117</v>
      </c>
      <c r="O28" s="49">
        <f t="shared" si="16"/>
        <v>1.0270008245522062</v>
      </c>
      <c r="P28" s="50">
        <v>129</v>
      </c>
      <c r="Q28" s="51">
        <v>3.6626916524701875E-2</v>
      </c>
      <c r="R28" s="52">
        <f t="shared" si="8"/>
        <v>28</v>
      </c>
      <c r="S28" s="53">
        <f t="shared" si="17"/>
        <v>2.7780181688695524</v>
      </c>
      <c r="T28" s="51">
        <v>0.40186915887850466</v>
      </c>
      <c r="U28" s="52">
        <f t="shared" si="9"/>
        <v>68</v>
      </c>
      <c r="V28" s="54">
        <f t="shared" si="18"/>
        <v>1.9974559450933829</v>
      </c>
      <c r="W28" s="45">
        <v>54</v>
      </c>
      <c r="X28" s="46">
        <v>1.5332197614991482E-2</v>
      </c>
      <c r="Y28" s="47">
        <f t="shared" si="10"/>
        <v>161</v>
      </c>
      <c r="Z28" s="48">
        <f t="shared" si="19"/>
        <v>0.9447008655905017</v>
      </c>
      <c r="AA28" s="46">
        <v>0.16822429906542055</v>
      </c>
      <c r="AB28" s="47">
        <f t="shared" si="11"/>
        <v>355</v>
      </c>
      <c r="AC28" s="49">
        <f t="shared" si="20"/>
        <v>0.67926062595785008</v>
      </c>
      <c r="AD28" s="50">
        <v>110</v>
      </c>
      <c r="AE28" s="51">
        <v>3.1232254400908575E-2</v>
      </c>
      <c r="AF28" s="52">
        <f t="shared" si="12"/>
        <v>208</v>
      </c>
      <c r="AG28" s="53">
        <f t="shared" si="21"/>
        <v>1.0222497849878269</v>
      </c>
      <c r="AH28" s="51">
        <v>0.34267912772585668</v>
      </c>
      <c r="AI28" s="52">
        <f t="shared" si="13"/>
        <v>511</v>
      </c>
      <c r="AJ28" s="54">
        <f t="shared" si="22"/>
        <v>0.73501999852840016</v>
      </c>
      <c r="AK28" s="45">
        <v>321</v>
      </c>
      <c r="AL28" s="46">
        <v>9.1141396933560478E-2</v>
      </c>
      <c r="AM28" s="47">
        <f t="shared" si="14"/>
        <v>86</v>
      </c>
      <c r="AN28" s="55">
        <f t="shared" si="23"/>
        <v>1.3907781924770697</v>
      </c>
      <c r="AO28" s="56">
        <v>3522</v>
      </c>
    </row>
    <row r="29" spans="1:41">
      <c r="A29" s="41">
        <f t="shared" si="0"/>
        <v>8</v>
      </c>
      <c r="B29" s="42">
        <f t="shared" si="1"/>
        <v>4</v>
      </c>
      <c r="C29" s="42">
        <f t="shared" si="2"/>
        <v>1</v>
      </c>
      <c r="D29" s="42">
        <f t="shared" si="3"/>
        <v>1</v>
      </c>
      <c r="E29" s="42">
        <f t="shared" si="4"/>
        <v>1</v>
      </c>
      <c r="F29" s="42">
        <f t="shared" si="5"/>
        <v>1</v>
      </c>
      <c r="G29" s="58">
        <v>186</v>
      </c>
      <c r="H29" s="59" t="s">
        <v>154</v>
      </c>
      <c r="I29" s="45">
        <v>1078</v>
      </c>
      <c r="J29" s="46">
        <v>8.3708650411554592E-3</v>
      </c>
      <c r="K29" s="47">
        <f t="shared" si="6"/>
        <v>60</v>
      </c>
      <c r="L29" s="48">
        <f t="shared" si="15"/>
        <v>1.503939358045066</v>
      </c>
      <c r="M29" s="46">
        <v>9.1869780126129202E-2</v>
      </c>
      <c r="N29" s="47">
        <f t="shared" si="7"/>
        <v>106</v>
      </c>
      <c r="O29" s="49">
        <f t="shared" si="16"/>
        <v>1.0816592543232011</v>
      </c>
      <c r="P29" s="50">
        <v>1898</v>
      </c>
      <c r="Q29" s="51">
        <v>1.4738313402702282E-2</v>
      </c>
      <c r="R29" s="52">
        <f t="shared" si="8"/>
        <v>130</v>
      </c>
      <c r="S29" s="53">
        <f t="shared" si="17"/>
        <v>1.1178473728081273</v>
      </c>
      <c r="T29" s="51">
        <v>0.16175217317197887</v>
      </c>
      <c r="U29" s="52">
        <f t="shared" si="9"/>
        <v>329</v>
      </c>
      <c r="V29" s="54">
        <f t="shared" si="18"/>
        <v>0.80397520634775266</v>
      </c>
      <c r="W29" s="45">
        <v>3287</v>
      </c>
      <c r="X29" s="46">
        <v>2.5524149712688307E-2</v>
      </c>
      <c r="Y29" s="47">
        <f t="shared" si="10"/>
        <v>83</v>
      </c>
      <c r="Z29" s="48">
        <f t="shared" si="19"/>
        <v>1.5726829859968248</v>
      </c>
      <c r="AA29" s="46">
        <v>0.2801261291972047</v>
      </c>
      <c r="AB29" s="47">
        <f t="shared" si="11"/>
        <v>166</v>
      </c>
      <c r="AC29" s="49">
        <f t="shared" si="20"/>
        <v>1.1311008630902104</v>
      </c>
      <c r="AD29" s="50">
        <v>5471</v>
      </c>
      <c r="AE29" s="51">
        <v>4.2483304861003261E-2</v>
      </c>
      <c r="AF29" s="52">
        <f t="shared" si="12"/>
        <v>103</v>
      </c>
      <c r="AG29" s="53">
        <f t="shared" si="21"/>
        <v>1.3905031862979929</v>
      </c>
      <c r="AH29" s="51">
        <v>0.46625191750468725</v>
      </c>
      <c r="AI29" s="52">
        <f t="shared" si="13"/>
        <v>387</v>
      </c>
      <c r="AJ29" s="54">
        <f t="shared" si="22"/>
        <v>1.0000739933957186</v>
      </c>
      <c r="AK29" s="45">
        <v>11734</v>
      </c>
      <c r="AL29" s="46">
        <v>9.1116633017549312E-2</v>
      </c>
      <c r="AM29" s="47">
        <f t="shared" si="14"/>
        <v>87</v>
      </c>
      <c r="AN29" s="55">
        <f t="shared" si="23"/>
        <v>1.3904003058579546</v>
      </c>
      <c r="AO29" s="56">
        <v>128780</v>
      </c>
    </row>
    <row r="30" spans="1:41">
      <c r="A30" s="41">
        <f t="shared" si="0"/>
        <v>8</v>
      </c>
      <c r="B30" s="42">
        <f t="shared" si="1"/>
        <v>4</v>
      </c>
      <c r="C30" s="42">
        <f t="shared" si="2"/>
        <v>1</v>
      </c>
      <c r="D30" s="42">
        <f t="shared" si="3"/>
        <v>1</v>
      </c>
      <c r="E30" s="42">
        <f t="shared" si="4"/>
        <v>1</v>
      </c>
      <c r="F30" s="42">
        <f t="shared" si="5"/>
        <v>1</v>
      </c>
      <c r="G30" s="58">
        <v>48</v>
      </c>
      <c r="H30" s="59" t="s">
        <v>16</v>
      </c>
      <c r="I30" s="45">
        <v>719</v>
      </c>
      <c r="J30" s="46">
        <v>9.7434716029975738E-3</v>
      </c>
      <c r="K30" s="47">
        <f t="shared" si="6"/>
        <v>48</v>
      </c>
      <c r="L30" s="48">
        <f t="shared" si="15"/>
        <v>1.7505467303197395</v>
      </c>
      <c r="M30" s="46">
        <v>0.11843188930983363</v>
      </c>
      <c r="N30" s="47">
        <f t="shared" si="7"/>
        <v>78</v>
      </c>
      <c r="O30" s="49">
        <f t="shared" si="16"/>
        <v>1.3943970357073714</v>
      </c>
      <c r="P30" s="50">
        <v>1259</v>
      </c>
      <c r="Q30" s="51">
        <v>1.7061238870895612E-2</v>
      </c>
      <c r="R30" s="52">
        <f t="shared" si="8"/>
        <v>94</v>
      </c>
      <c r="S30" s="53">
        <f t="shared" si="17"/>
        <v>1.2940328060323183</v>
      </c>
      <c r="T30" s="51">
        <v>0.2073793444243123</v>
      </c>
      <c r="U30" s="52">
        <f t="shared" si="9"/>
        <v>242</v>
      </c>
      <c r="V30" s="54">
        <f t="shared" si="18"/>
        <v>1.0307611202758247</v>
      </c>
      <c r="W30" s="45">
        <v>1561</v>
      </c>
      <c r="X30" s="46">
        <v>2.1153767972571923E-2</v>
      </c>
      <c r="Y30" s="47">
        <f t="shared" si="10"/>
        <v>103</v>
      </c>
      <c r="Z30" s="48">
        <f t="shared" si="19"/>
        <v>1.3033997745143484</v>
      </c>
      <c r="AA30" s="46">
        <v>0.25712403228463188</v>
      </c>
      <c r="AB30" s="47">
        <f t="shared" si="11"/>
        <v>198</v>
      </c>
      <c r="AC30" s="49">
        <f t="shared" si="20"/>
        <v>1.0382223738708782</v>
      </c>
      <c r="AD30" s="50">
        <v>2532</v>
      </c>
      <c r="AE30" s="51">
        <v>3.4312197633921918E-2</v>
      </c>
      <c r="AF30" s="52">
        <f t="shared" si="12"/>
        <v>172</v>
      </c>
      <c r="AG30" s="53">
        <f t="shared" si="21"/>
        <v>1.1230581117678178</v>
      </c>
      <c r="AH30" s="51">
        <v>0.41706473398122218</v>
      </c>
      <c r="AI30" s="52">
        <f t="shared" si="13"/>
        <v>446</v>
      </c>
      <c r="AJ30" s="54">
        <f t="shared" si="22"/>
        <v>0.89457132154942998</v>
      </c>
      <c r="AK30" s="45">
        <v>6071</v>
      </c>
      <c r="AL30" s="46">
        <v>8.2270676080387031E-2</v>
      </c>
      <c r="AM30" s="47">
        <f t="shared" si="14"/>
        <v>104</v>
      </c>
      <c r="AN30" s="55">
        <f t="shared" si="23"/>
        <v>1.255414839168598</v>
      </c>
      <c r="AO30" s="56">
        <v>73793</v>
      </c>
    </row>
    <row r="31" spans="1:41">
      <c r="A31" s="41">
        <f t="shared" si="0"/>
        <v>8</v>
      </c>
      <c r="B31" s="42">
        <f t="shared" si="1"/>
        <v>4</v>
      </c>
      <c r="C31" s="42">
        <f t="shared" si="2"/>
        <v>1</v>
      </c>
      <c r="D31" s="42">
        <f t="shared" si="3"/>
        <v>1</v>
      </c>
      <c r="E31" s="42">
        <f t="shared" si="4"/>
        <v>1</v>
      </c>
      <c r="F31" s="42">
        <f t="shared" si="5"/>
        <v>1</v>
      </c>
      <c r="G31" s="58">
        <v>182</v>
      </c>
      <c r="H31" s="59" t="s">
        <v>150</v>
      </c>
      <c r="I31" s="45">
        <v>120</v>
      </c>
      <c r="J31" s="46">
        <v>5.7531882251414326E-3</v>
      </c>
      <c r="K31" s="47">
        <f t="shared" si="6"/>
        <v>97</v>
      </c>
      <c r="L31" s="48">
        <f t="shared" si="15"/>
        <v>1.0336382397149855</v>
      </c>
      <c r="M31" s="46">
        <v>7.3037127206329891E-2</v>
      </c>
      <c r="N31" s="47">
        <f t="shared" si="7"/>
        <v>154</v>
      </c>
      <c r="O31" s="49">
        <f t="shared" si="16"/>
        <v>0.85992678379599574</v>
      </c>
      <c r="P31" s="50">
        <v>323</v>
      </c>
      <c r="Q31" s="51">
        <v>1.5485664972672356E-2</v>
      </c>
      <c r="R31" s="52">
        <f t="shared" si="8"/>
        <v>114</v>
      </c>
      <c r="S31" s="53">
        <f t="shared" si="17"/>
        <v>1.174531266427997</v>
      </c>
      <c r="T31" s="51">
        <v>0.19659160073037127</v>
      </c>
      <c r="U31" s="52">
        <f t="shared" si="9"/>
        <v>260</v>
      </c>
      <c r="V31" s="54">
        <f t="shared" si="18"/>
        <v>0.97714157197373497</v>
      </c>
      <c r="W31" s="45">
        <v>414</v>
      </c>
      <c r="X31" s="46">
        <v>1.9848499376737942E-2</v>
      </c>
      <c r="Y31" s="47">
        <f t="shared" si="10"/>
        <v>117</v>
      </c>
      <c r="Z31" s="48">
        <f t="shared" si="19"/>
        <v>1.2229750106757469</v>
      </c>
      <c r="AA31" s="46">
        <v>0.25197808886183809</v>
      </c>
      <c r="AB31" s="47">
        <f t="shared" si="11"/>
        <v>211</v>
      </c>
      <c r="AC31" s="49">
        <f t="shared" si="20"/>
        <v>1.0174439442983987</v>
      </c>
      <c r="AD31" s="50">
        <v>786</v>
      </c>
      <c r="AE31" s="51">
        <v>3.7683382874676381E-2</v>
      </c>
      <c r="AF31" s="52">
        <f t="shared" si="12"/>
        <v>132</v>
      </c>
      <c r="AG31" s="53">
        <f t="shared" si="21"/>
        <v>1.2333989582299014</v>
      </c>
      <c r="AH31" s="51">
        <v>0.47839318320146074</v>
      </c>
      <c r="AI31" s="52">
        <f t="shared" si="13"/>
        <v>368</v>
      </c>
      <c r="AJ31" s="54">
        <f t="shared" si="22"/>
        <v>1.0261160612444338</v>
      </c>
      <c r="AK31" s="45">
        <v>1643</v>
      </c>
      <c r="AL31" s="46">
        <v>7.8770735449228108E-2</v>
      </c>
      <c r="AM31" s="47">
        <f t="shared" si="14"/>
        <v>121</v>
      </c>
      <c r="AN31" s="55">
        <f t="shared" si="23"/>
        <v>1.2020072629348406</v>
      </c>
      <c r="AO31" s="56">
        <v>20858</v>
      </c>
    </row>
    <row r="32" spans="1:41">
      <c r="A32" s="41">
        <f t="shared" si="0"/>
        <v>6</v>
      </c>
      <c r="B32" s="42">
        <f t="shared" si="1"/>
        <v>4</v>
      </c>
      <c r="C32" s="42">
        <f t="shared" si="2"/>
        <v>1</v>
      </c>
      <c r="D32" s="42">
        <f t="shared" si="3"/>
        <v>0</v>
      </c>
      <c r="E32" s="42">
        <f t="shared" si="4"/>
        <v>0</v>
      </c>
      <c r="F32" s="42">
        <f t="shared" si="5"/>
        <v>1</v>
      </c>
      <c r="G32" s="58">
        <v>630</v>
      </c>
      <c r="H32" s="59" t="s">
        <v>602</v>
      </c>
      <c r="I32" s="45">
        <v>2135</v>
      </c>
      <c r="J32" s="46">
        <v>7.2245288828881871E-3</v>
      </c>
      <c r="K32" s="47">
        <f t="shared" si="6"/>
        <v>72</v>
      </c>
      <c r="L32" s="48">
        <f t="shared" si="15"/>
        <v>1.2979845304983113</v>
      </c>
      <c r="M32" s="46">
        <v>9.2412240834523651E-2</v>
      </c>
      <c r="N32" s="47">
        <f t="shared" si="7"/>
        <v>105</v>
      </c>
      <c r="O32" s="49">
        <f t="shared" si="16"/>
        <v>1.0880460949636817</v>
      </c>
      <c r="P32" s="50">
        <v>3775</v>
      </c>
      <c r="Q32" s="51">
        <v>1.2774049898315178E-2</v>
      </c>
      <c r="R32" s="52">
        <f t="shared" si="8"/>
        <v>167</v>
      </c>
      <c r="S32" s="53">
        <f t="shared" si="17"/>
        <v>0.96886514276005298</v>
      </c>
      <c r="T32" s="51">
        <v>0.16339869281045752</v>
      </c>
      <c r="U32" s="52">
        <f t="shared" si="9"/>
        <v>326</v>
      </c>
      <c r="V32" s="54">
        <f t="shared" si="18"/>
        <v>0.81215909000224951</v>
      </c>
      <c r="W32" s="45">
        <v>4499</v>
      </c>
      <c r="X32" s="46">
        <v>1.5223960395369534E-2</v>
      </c>
      <c r="Y32" s="47">
        <f t="shared" si="10"/>
        <v>163</v>
      </c>
      <c r="Z32" s="48">
        <f t="shared" si="19"/>
        <v>0.93803177629008838</v>
      </c>
      <c r="AA32" s="46">
        <v>0.19473661429251612</v>
      </c>
      <c r="AB32" s="47">
        <f t="shared" si="11"/>
        <v>307</v>
      </c>
      <c r="AC32" s="49">
        <f t="shared" si="20"/>
        <v>0.78631276965407892</v>
      </c>
      <c r="AD32" s="50">
        <v>12694</v>
      </c>
      <c r="AE32" s="51">
        <v>4.2954646201115998E-2</v>
      </c>
      <c r="AF32" s="52">
        <f t="shared" si="12"/>
        <v>101</v>
      </c>
      <c r="AG32" s="53">
        <f t="shared" si="21"/>
        <v>1.4059304614924502</v>
      </c>
      <c r="AH32" s="51">
        <v>0.54945245206250271</v>
      </c>
      <c r="AI32" s="52">
        <f t="shared" si="13"/>
        <v>282</v>
      </c>
      <c r="AJ32" s="54">
        <f t="shared" si="22"/>
        <v>1.1785326500232411</v>
      </c>
      <c r="AK32" s="45">
        <v>23103</v>
      </c>
      <c r="AL32" s="46">
        <v>7.817718537768889E-2</v>
      </c>
      <c r="AM32" s="47">
        <f t="shared" si="14"/>
        <v>123</v>
      </c>
      <c r="AN32" s="55">
        <f t="shared" si="23"/>
        <v>1.1929499462443613</v>
      </c>
      <c r="AO32" s="56">
        <v>295521</v>
      </c>
    </row>
    <row r="33" spans="1:41">
      <c r="A33" s="41">
        <f t="shared" si="0"/>
        <v>8</v>
      </c>
      <c r="B33" s="42">
        <f t="shared" si="1"/>
        <v>4</v>
      </c>
      <c r="C33" s="42">
        <f t="shared" si="2"/>
        <v>1</v>
      </c>
      <c r="D33" s="42">
        <f t="shared" si="3"/>
        <v>1</v>
      </c>
      <c r="E33" s="42">
        <f t="shared" si="4"/>
        <v>1</v>
      </c>
      <c r="F33" s="42">
        <f t="shared" si="5"/>
        <v>1</v>
      </c>
      <c r="G33" s="58">
        <v>350</v>
      </c>
      <c r="H33" s="59" t="s">
        <v>319</v>
      </c>
      <c r="I33" s="45">
        <v>1673</v>
      </c>
      <c r="J33" s="46">
        <v>5.9435839135995455E-3</v>
      </c>
      <c r="K33" s="47">
        <f t="shared" si="6"/>
        <v>90</v>
      </c>
      <c r="L33" s="48">
        <f t="shared" si="15"/>
        <v>1.0678454056490234</v>
      </c>
      <c r="M33" s="46">
        <v>7.6714966984592806E-2</v>
      </c>
      <c r="N33" s="47">
        <f t="shared" si="7"/>
        <v>144</v>
      </c>
      <c r="O33" s="49">
        <f t="shared" si="16"/>
        <v>0.90322904735441933</v>
      </c>
      <c r="P33" s="50">
        <v>4109</v>
      </c>
      <c r="Q33" s="51">
        <v>1.4597839988631518E-2</v>
      </c>
      <c r="R33" s="52">
        <f t="shared" si="8"/>
        <v>134</v>
      </c>
      <c r="S33" s="53">
        <f t="shared" si="17"/>
        <v>1.1071929761632846</v>
      </c>
      <c r="T33" s="51">
        <v>0.18841709464416728</v>
      </c>
      <c r="U33" s="52">
        <f t="shared" si="9"/>
        <v>279</v>
      </c>
      <c r="V33" s="54">
        <f t="shared" si="18"/>
        <v>0.93651089549769662</v>
      </c>
      <c r="W33" s="45">
        <v>6095</v>
      </c>
      <c r="X33" s="46">
        <v>2.165340343896547E-2</v>
      </c>
      <c r="Y33" s="47">
        <f t="shared" si="10"/>
        <v>98</v>
      </c>
      <c r="Z33" s="48">
        <f t="shared" si="19"/>
        <v>1.3341850584921771</v>
      </c>
      <c r="AA33" s="46">
        <v>0.27948459280997801</v>
      </c>
      <c r="AB33" s="47">
        <f t="shared" si="11"/>
        <v>167</v>
      </c>
      <c r="AC33" s="49">
        <f t="shared" si="20"/>
        <v>1.1285104501095453</v>
      </c>
      <c r="AD33" s="50">
        <v>9931</v>
      </c>
      <c r="AE33" s="51">
        <v>3.528136990194685E-2</v>
      </c>
      <c r="AF33" s="52">
        <f t="shared" si="12"/>
        <v>159</v>
      </c>
      <c r="AG33" s="53">
        <f t="shared" si="21"/>
        <v>1.1547796817155775</v>
      </c>
      <c r="AH33" s="51">
        <v>0.45538334556126192</v>
      </c>
      <c r="AI33" s="52">
        <f t="shared" si="13"/>
        <v>395</v>
      </c>
      <c r="AJ33" s="54">
        <f t="shared" si="22"/>
        <v>0.97676175437235668</v>
      </c>
      <c r="AK33" s="45">
        <v>21808</v>
      </c>
      <c r="AL33" s="46">
        <v>7.7476197243143391E-2</v>
      </c>
      <c r="AM33" s="47">
        <f t="shared" si="14"/>
        <v>127</v>
      </c>
      <c r="AN33" s="55">
        <f t="shared" si="23"/>
        <v>1.18225317130441</v>
      </c>
      <c r="AO33" s="56">
        <v>281480</v>
      </c>
    </row>
    <row r="34" spans="1:41">
      <c r="A34" s="41">
        <f t="shared" si="0"/>
        <v>8</v>
      </c>
      <c r="B34" s="42">
        <f t="shared" si="1"/>
        <v>4</v>
      </c>
      <c r="C34" s="42">
        <f t="shared" si="2"/>
        <v>1</v>
      </c>
      <c r="D34" s="42">
        <f t="shared" si="3"/>
        <v>1</v>
      </c>
      <c r="E34" s="42">
        <f t="shared" si="4"/>
        <v>1</v>
      </c>
      <c r="F34" s="42">
        <f t="shared" si="5"/>
        <v>1</v>
      </c>
      <c r="G34" s="58">
        <v>441</v>
      </c>
      <c r="H34" s="59" t="s">
        <v>410</v>
      </c>
      <c r="I34" s="45">
        <v>335</v>
      </c>
      <c r="J34" s="46">
        <v>6.3327032136105861E-3</v>
      </c>
      <c r="K34" s="47">
        <f t="shared" si="6"/>
        <v>81</v>
      </c>
      <c r="L34" s="48">
        <f t="shared" si="15"/>
        <v>1.1377559617724764</v>
      </c>
      <c r="M34" s="46">
        <v>8.389681943400952E-2</v>
      </c>
      <c r="N34" s="47">
        <f t="shared" si="7"/>
        <v>125</v>
      </c>
      <c r="O34" s="49">
        <f t="shared" si="16"/>
        <v>0.98778696350954798</v>
      </c>
      <c r="P34" s="50">
        <v>763</v>
      </c>
      <c r="Q34" s="51">
        <v>1.4423440453686201E-2</v>
      </c>
      <c r="R34" s="52">
        <f t="shared" si="8"/>
        <v>141</v>
      </c>
      <c r="S34" s="53">
        <f t="shared" si="17"/>
        <v>1.0939654068593345</v>
      </c>
      <c r="T34" s="51">
        <v>0.19108439769596794</v>
      </c>
      <c r="U34" s="52">
        <f t="shared" si="9"/>
        <v>273</v>
      </c>
      <c r="V34" s="54">
        <f t="shared" si="18"/>
        <v>0.94976849494387772</v>
      </c>
      <c r="W34" s="45">
        <v>1070</v>
      </c>
      <c r="X34" s="46">
        <v>2.0226843100189035E-2</v>
      </c>
      <c r="Y34" s="47">
        <f t="shared" si="10"/>
        <v>113</v>
      </c>
      <c r="Z34" s="48">
        <f t="shared" si="19"/>
        <v>1.2462868445048063</v>
      </c>
      <c r="AA34" s="46">
        <v>0.2679689456548961</v>
      </c>
      <c r="AB34" s="47">
        <f t="shared" si="11"/>
        <v>179</v>
      </c>
      <c r="AC34" s="49">
        <f t="shared" si="20"/>
        <v>1.0820122584789251</v>
      </c>
      <c r="AD34" s="50">
        <v>1825</v>
      </c>
      <c r="AE34" s="51">
        <v>3.4499054820415882E-2</v>
      </c>
      <c r="AF34" s="52">
        <f t="shared" si="12"/>
        <v>170</v>
      </c>
      <c r="AG34" s="53">
        <f t="shared" si="21"/>
        <v>1.1291740557616439</v>
      </c>
      <c r="AH34" s="51">
        <v>0.45704983721512649</v>
      </c>
      <c r="AI34" s="52">
        <f t="shared" si="13"/>
        <v>394</v>
      </c>
      <c r="AJ34" s="54">
        <f t="shared" si="22"/>
        <v>0.9803362489763906</v>
      </c>
      <c r="AK34" s="45">
        <v>3993</v>
      </c>
      <c r="AL34" s="46">
        <v>7.5482041587901699E-2</v>
      </c>
      <c r="AM34" s="47">
        <f t="shared" si="14"/>
        <v>133</v>
      </c>
      <c r="AN34" s="55">
        <f t="shared" si="23"/>
        <v>1.1518232207986401</v>
      </c>
      <c r="AO34" s="56">
        <v>52900</v>
      </c>
    </row>
    <row r="35" spans="1:41">
      <c r="A35" s="41">
        <f t="shared" si="0"/>
        <v>7</v>
      </c>
      <c r="B35" s="42">
        <f t="shared" si="1"/>
        <v>4</v>
      </c>
      <c r="C35" s="42">
        <f t="shared" si="2"/>
        <v>1</v>
      </c>
      <c r="D35" s="42">
        <f t="shared" si="3"/>
        <v>1</v>
      </c>
      <c r="E35" s="42">
        <f t="shared" si="4"/>
        <v>0</v>
      </c>
      <c r="F35" s="42">
        <f t="shared" si="5"/>
        <v>1</v>
      </c>
      <c r="G35" s="58">
        <v>608</v>
      </c>
      <c r="H35" s="59" t="s">
        <v>579</v>
      </c>
      <c r="I35" s="45">
        <v>100844</v>
      </c>
      <c r="J35" s="46">
        <v>1.2457363264737375E-2</v>
      </c>
      <c r="K35" s="47">
        <f t="shared" si="6"/>
        <v>36</v>
      </c>
      <c r="L35" s="48">
        <f t="shared" si="15"/>
        <v>2.2381341497195182</v>
      </c>
      <c r="M35" s="46">
        <v>0.16849119148822414</v>
      </c>
      <c r="N35" s="47">
        <f t="shared" si="7"/>
        <v>45</v>
      </c>
      <c r="O35" s="49">
        <f t="shared" si="16"/>
        <v>1.9837867936003195</v>
      </c>
      <c r="P35" s="50">
        <v>107551</v>
      </c>
      <c r="Q35" s="51">
        <v>1.3285885887963285E-2</v>
      </c>
      <c r="R35" s="52">
        <f t="shared" si="8"/>
        <v>162</v>
      </c>
      <c r="S35" s="53">
        <f t="shared" si="17"/>
        <v>1.007686037709395</v>
      </c>
      <c r="T35" s="51">
        <v>0.17969731601037239</v>
      </c>
      <c r="U35" s="52">
        <f t="shared" si="9"/>
        <v>292</v>
      </c>
      <c r="V35" s="54">
        <f t="shared" si="18"/>
        <v>0.89316998891860389</v>
      </c>
      <c r="W35" s="45">
        <v>129400</v>
      </c>
      <c r="X35" s="46">
        <v>1.5984915378773317E-2</v>
      </c>
      <c r="Y35" s="47">
        <f t="shared" si="10"/>
        <v>149</v>
      </c>
      <c r="Z35" s="48">
        <f t="shared" si="19"/>
        <v>0.98491839029994566</v>
      </c>
      <c r="AA35" s="46">
        <v>0.216202849734007</v>
      </c>
      <c r="AB35" s="47">
        <f t="shared" si="11"/>
        <v>268</v>
      </c>
      <c r="AC35" s="49">
        <f t="shared" si="20"/>
        <v>0.87298971587381158</v>
      </c>
      <c r="AD35" s="50">
        <v>260717</v>
      </c>
      <c r="AE35" s="51">
        <v>3.2206639743490285E-2</v>
      </c>
      <c r="AF35" s="52">
        <f t="shared" si="12"/>
        <v>199</v>
      </c>
      <c r="AG35" s="53">
        <f t="shared" si="21"/>
        <v>1.0541419818866991</v>
      </c>
      <c r="AH35" s="51">
        <v>0.43560864276739647</v>
      </c>
      <c r="AI35" s="52">
        <f t="shared" si="13"/>
        <v>418</v>
      </c>
      <c r="AJ35" s="54">
        <f t="shared" si="22"/>
        <v>0.93434655939125366</v>
      </c>
      <c r="AK35" s="45">
        <v>598512</v>
      </c>
      <c r="AL35" s="46">
        <v>7.3934804274964266E-2</v>
      </c>
      <c r="AM35" s="47">
        <f t="shared" si="14"/>
        <v>146</v>
      </c>
      <c r="AN35" s="55">
        <f t="shared" si="23"/>
        <v>1.1282130503841046</v>
      </c>
      <c r="AO35" s="56">
        <v>8095132</v>
      </c>
    </row>
    <row r="36" spans="1:41">
      <c r="A36" s="41">
        <f t="shared" si="0"/>
        <v>7</v>
      </c>
      <c r="B36" s="42">
        <f t="shared" si="1"/>
        <v>4</v>
      </c>
      <c r="C36" s="42">
        <f t="shared" si="2"/>
        <v>1</v>
      </c>
      <c r="D36" s="42">
        <f t="shared" si="3"/>
        <v>1</v>
      </c>
      <c r="E36" s="42">
        <f t="shared" si="4"/>
        <v>0</v>
      </c>
      <c r="F36" s="42">
        <f t="shared" si="5"/>
        <v>1</v>
      </c>
      <c r="G36" s="58">
        <v>496</v>
      </c>
      <c r="H36" s="59" t="s">
        <v>466</v>
      </c>
      <c r="I36" s="45">
        <v>243</v>
      </c>
      <c r="J36" s="46">
        <v>6.1951866204364671E-3</v>
      </c>
      <c r="K36" s="47">
        <f t="shared" si="6"/>
        <v>84</v>
      </c>
      <c r="L36" s="48">
        <f t="shared" si="15"/>
        <v>1.1130492419959643</v>
      </c>
      <c r="M36" s="46">
        <v>8.5084033613445381E-2</v>
      </c>
      <c r="N36" s="47">
        <f t="shared" si="7"/>
        <v>123</v>
      </c>
      <c r="O36" s="49">
        <f t="shared" si="16"/>
        <v>1.0017650224783132</v>
      </c>
      <c r="P36" s="50">
        <v>607</v>
      </c>
      <c r="Q36" s="51">
        <v>1.5475219253518253E-2</v>
      </c>
      <c r="R36" s="52">
        <f t="shared" si="8"/>
        <v>115</v>
      </c>
      <c r="S36" s="53">
        <f t="shared" si="17"/>
        <v>1.1737389966889533</v>
      </c>
      <c r="T36" s="51">
        <v>0.21253501400560224</v>
      </c>
      <c r="U36" s="52">
        <f t="shared" si="9"/>
        <v>231</v>
      </c>
      <c r="V36" s="54">
        <f t="shared" si="18"/>
        <v>1.0563869306386402</v>
      </c>
      <c r="W36" s="45">
        <v>602</v>
      </c>
      <c r="X36" s="46">
        <v>1.5347746277789108E-2</v>
      </c>
      <c r="Y36" s="47">
        <f t="shared" si="10"/>
        <v>160</v>
      </c>
      <c r="Z36" s="48">
        <f t="shared" si="19"/>
        <v>0.94565890406434261</v>
      </c>
      <c r="AA36" s="46">
        <v>0.2107843137254902</v>
      </c>
      <c r="AB36" s="47">
        <f t="shared" si="11"/>
        <v>279</v>
      </c>
      <c r="AC36" s="49">
        <f t="shared" si="20"/>
        <v>0.85111060458389665</v>
      </c>
      <c r="AD36" s="50">
        <v>1404</v>
      </c>
      <c r="AE36" s="51">
        <v>3.5794411584744036E-2</v>
      </c>
      <c r="AF36" s="52">
        <f t="shared" si="12"/>
        <v>154</v>
      </c>
      <c r="AG36" s="53">
        <f t="shared" si="21"/>
        <v>1.171571833290584</v>
      </c>
      <c r="AH36" s="51">
        <v>0.49159663865546216</v>
      </c>
      <c r="AI36" s="52">
        <f t="shared" si="13"/>
        <v>351</v>
      </c>
      <c r="AJ36" s="54">
        <f t="shared" si="22"/>
        <v>1.0544364432670406</v>
      </c>
      <c r="AK36" s="45">
        <v>2856</v>
      </c>
      <c r="AL36" s="46">
        <v>7.2812563736487868E-2</v>
      </c>
      <c r="AM36" s="47">
        <f t="shared" si="14"/>
        <v>151</v>
      </c>
      <c r="AN36" s="55">
        <f t="shared" si="23"/>
        <v>1.111088146442107</v>
      </c>
      <c r="AO36" s="56">
        <v>39224</v>
      </c>
    </row>
    <row r="37" spans="1:41">
      <c r="A37" s="41">
        <f t="shared" si="0"/>
        <v>7</v>
      </c>
      <c r="B37" s="42">
        <f t="shared" si="1"/>
        <v>4</v>
      </c>
      <c r="C37" s="42">
        <f t="shared" si="2"/>
        <v>0</v>
      </c>
      <c r="D37" s="42">
        <f t="shared" si="3"/>
        <v>1</v>
      </c>
      <c r="E37" s="42">
        <f t="shared" si="4"/>
        <v>1</v>
      </c>
      <c r="F37" s="42">
        <f t="shared" si="5"/>
        <v>1</v>
      </c>
      <c r="G37" s="43">
        <v>63</v>
      </c>
      <c r="H37" s="44" t="s">
        <v>31</v>
      </c>
      <c r="I37" s="45">
        <v>0</v>
      </c>
      <c r="J37" s="46">
        <v>0</v>
      </c>
      <c r="K37" s="47">
        <f t="shared" si="6"/>
        <v>467</v>
      </c>
      <c r="L37" s="48">
        <f t="shared" si="15"/>
        <v>0</v>
      </c>
      <c r="M37" s="46">
        <v>0</v>
      </c>
      <c r="N37" s="47">
        <f t="shared" si="7"/>
        <v>467</v>
      </c>
      <c r="O37" s="49">
        <f t="shared" si="16"/>
        <v>0</v>
      </c>
      <c r="P37" s="50">
        <v>259</v>
      </c>
      <c r="Q37" s="51">
        <v>3.2764073371283994E-2</v>
      </c>
      <c r="R37" s="52">
        <f t="shared" si="8"/>
        <v>34</v>
      </c>
      <c r="S37" s="53">
        <f t="shared" si="17"/>
        <v>2.485035589884204</v>
      </c>
      <c r="T37" s="51">
        <v>9.6677864874953334E-2</v>
      </c>
      <c r="U37" s="52">
        <f t="shared" si="9"/>
        <v>427</v>
      </c>
      <c r="V37" s="54">
        <f t="shared" si="18"/>
        <v>0.48052897737243949</v>
      </c>
      <c r="W37" s="45">
        <v>521</v>
      </c>
      <c r="X37" s="46">
        <v>6.5907653383934214E-2</v>
      </c>
      <c r="Y37" s="47">
        <f t="shared" si="10"/>
        <v>15</v>
      </c>
      <c r="Z37" s="48">
        <f t="shared" si="19"/>
        <v>4.0609323440993235</v>
      </c>
      <c r="AA37" s="46">
        <v>0.1944755505785741</v>
      </c>
      <c r="AB37" s="47">
        <f t="shared" si="11"/>
        <v>308</v>
      </c>
      <c r="AC37" s="49">
        <f t="shared" si="20"/>
        <v>0.78525863952702646</v>
      </c>
      <c r="AD37" s="50">
        <v>1899</v>
      </c>
      <c r="AE37" s="51">
        <v>0.24022770398481974</v>
      </c>
      <c r="AF37" s="52">
        <f t="shared" si="12"/>
        <v>3</v>
      </c>
      <c r="AG37" s="53">
        <f t="shared" si="21"/>
        <v>7.862791958413907</v>
      </c>
      <c r="AH37" s="51">
        <v>0.70884658454647254</v>
      </c>
      <c r="AI37" s="52">
        <f t="shared" si="13"/>
        <v>150</v>
      </c>
      <c r="AJ37" s="54">
        <f t="shared" si="22"/>
        <v>1.5204206307745212</v>
      </c>
      <c r="AK37" s="45">
        <v>2679</v>
      </c>
      <c r="AL37" s="46">
        <v>0.33889943074003798</v>
      </c>
      <c r="AM37" s="47">
        <f t="shared" si="14"/>
        <v>9</v>
      </c>
      <c r="AN37" s="55">
        <f t="shared" si="23"/>
        <v>5.1714583446611764</v>
      </c>
      <c r="AO37" s="56">
        <v>7905</v>
      </c>
    </row>
    <row r="38" spans="1:41">
      <c r="A38" s="41">
        <f t="shared" si="0"/>
        <v>7</v>
      </c>
      <c r="B38" s="42">
        <f t="shared" si="1"/>
        <v>4</v>
      </c>
      <c r="C38" s="42">
        <f t="shared" si="2"/>
        <v>0</v>
      </c>
      <c r="D38" s="42">
        <f t="shared" si="3"/>
        <v>1</v>
      </c>
      <c r="E38" s="42">
        <f t="shared" si="4"/>
        <v>1</v>
      </c>
      <c r="F38" s="42">
        <f t="shared" si="5"/>
        <v>1</v>
      </c>
      <c r="G38" s="43">
        <v>387</v>
      </c>
      <c r="H38" s="44" t="s">
        <v>709</v>
      </c>
      <c r="I38" s="45">
        <v>114</v>
      </c>
      <c r="J38" s="46">
        <v>4.0929163824363624E-3</v>
      </c>
      <c r="K38" s="47">
        <f t="shared" si="6"/>
        <v>155</v>
      </c>
      <c r="L38" s="48">
        <f t="shared" si="15"/>
        <v>0.73534790090031266</v>
      </c>
      <c r="M38" s="46">
        <v>1.6891391317232184E-2</v>
      </c>
      <c r="N38" s="47">
        <f t="shared" si="7"/>
        <v>383</v>
      </c>
      <c r="O38" s="49">
        <f t="shared" si="16"/>
        <v>0.19887638472188174</v>
      </c>
      <c r="P38" s="50">
        <v>651</v>
      </c>
      <c r="Q38" s="51">
        <v>2.3372706710228702E-2</v>
      </c>
      <c r="R38" s="52">
        <f t="shared" si="8"/>
        <v>59</v>
      </c>
      <c r="S38" s="53">
        <f t="shared" si="17"/>
        <v>1.7727346459231634</v>
      </c>
      <c r="T38" s="51">
        <v>9.6458734627352202E-2</v>
      </c>
      <c r="U38" s="52">
        <f t="shared" si="9"/>
        <v>428</v>
      </c>
      <c r="V38" s="54">
        <f t="shared" si="18"/>
        <v>0.47943980940283926</v>
      </c>
      <c r="W38" s="45">
        <v>4395</v>
      </c>
      <c r="X38" s="46">
        <v>0.15779269737550713</v>
      </c>
      <c r="Y38" s="47">
        <f t="shared" si="10"/>
        <v>6</v>
      </c>
      <c r="Z38" s="48">
        <f t="shared" si="19"/>
        <v>9.7224743339302773</v>
      </c>
      <c r="AA38" s="46">
        <v>0.65120758630908282</v>
      </c>
      <c r="AB38" s="47">
        <f t="shared" si="11"/>
        <v>26</v>
      </c>
      <c r="AC38" s="49">
        <f t="shared" si="20"/>
        <v>2.6294636099674715</v>
      </c>
      <c r="AD38" s="50">
        <v>1589</v>
      </c>
      <c r="AE38" s="51">
        <v>5.7049509927117367E-2</v>
      </c>
      <c r="AF38" s="52">
        <f t="shared" si="12"/>
        <v>62</v>
      </c>
      <c r="AG38" s="53">
        <f t="shared" si="21"/>
        <v>1.8672635189267692</v>
      </c>
      <c r="AH38" s="51">
        <v>0.2354422877463328</v>
      </c>
      <c r="AI38" s="52">
        <f t="shared" si="13"/>
        <v>562</v>
      </c>
      <c r="AJ38" s="54">
        <f t="shared" si="22"/>
        <v>0.50500534170635725</v>
      </c>
      <c r="AK38" s="45">
        <v>6749</v>
      </c>
      <c r="AL38" s="46">
        <v>0.24230783039528955</v>
      </c>
      <c r="AM38" s="47">
        <f t="shared" si="14"/>
        <v>12</v>
      </c>
      <c r="AN38" s="55">
        <f t="shared" si="23"/>
        <v>3.697512411685572</v>
      </c>
      <c r="AO38" s="56">
        <v>27853</v>
      </c>
    </row>
    <row r="39" spans="1:41">
      <c r="A39" s="41">
        <f t="shared" si="0"/>
        <v>7</v>
      </c>
      <c r="B39" s="42">
        <f t="shared" si="1"/>
        <v>4</v>
      </c>
      <c r="C39" s="42">
        <f t="shared" si="2"/>
        <v>1</v>
      </c>
      <c r="D39" s="42">
        <f t="shared" si="3"/>
        <v>1</v>
      </c>
      <c r="E39" s="42">
        <f t="shared" si="4"/>
        <v>1</v>
      </c>
      <c r="F39" s="42">
        <f t="shared" si="5"/>
        <v>0</v>
      </c>
      <c r="G39" s="58">
        <v>367</v>
      </c>
      <c r="H39" s="59" t="s">
        <v>336</v>
      </c>
      <c r="I39" s="45">
        <v>103</v>
      </c>
      <c r="J39" s="46">
        <v>8.4690018089130081E-3</v>
      </c>
      <c r="K39" s="47">
        <f t="shared" si="6"/>
        <v>58</v>
      </c>
      <c r="L39" s="48">
        <f t="shared" si="15"/>
        <v>1.5215709584562862</v>
      </c>
      <c r="M39" s="46">
        <v>3.8049501292944217E-2</v>
      </c>
      <c r="N39" s="47">
        <f t="shared" si="7"/>
        <v>286</v>
      </c>
      <c r="O39" s="49">
        <f t="shared" si="16"/>
        <v>0.44798839334753277</v>
      </c>
      <c r="P39" s="50">
        <v>312</v>
      </c>
      <c r="Q39" s="51">
        <v>2.5653675382338433E-2</v>
      </c>
      <c r="R39" s="52">
        <f t="shared" si="8"/>
        <v>45</v>
      </c>
      <c r="S39" s="53">
        <f t="shared" si="17"/>
        <v>1.9457378090332653</v>
      </c>
      <c r="T39" s="51">
        <v>0.1152567417805689</v>
      </c>
      <c r="U39" s="52">
        <f t="shared" si="9"/>
        <v>405</v>
      </c>
      <c r="V39" s="54">
        <f t="shared" si="18"/>
        <v>0.57287368038932218</v>
      </c>
      <c r="W39" s="45">
        <v>2256</v>
      </c>
      <c r="X39" s="46">
        <v>0.18549580661075482</v>
      </c>
      <c r="Y39" s="47">
        <f t="shared" si="10"/>
        <v>3</v>
      </c>
      <c r="Z39" s="48">
        <f t="shared" si="19"/>
        <v>11.429414978140155</v>
      </c>
      <c r="AA39" s="46">
        <v>0.83339490210565204</v>
      </c>
      <c r="AB39" s="47">
        <f t="shared" si="11"/>
        <v>11</v>
      </c>
      <c r="AC39" s="49">
        <f t="shared" si="20"/>
        <v>3.3651044826420669</v>
      </c>
      <c r="AD39" s="50">
        <v>36</v>
      </c>
      <c r="AE39" s="51">
        <v>2.9600394671928957E-3</v>
      </c>
      <c r="AF39" s="52">
        <f t="shared" si="12"/>
        <v>543</v>
      </c>
      <c r="AG39" s="53">
        <f t="shared" si="21"/>
        <v>9.6883807042932923E-2</v>
      </c>
      <c r="AH39" s="51">
        <v>1.3298854820834873E-2</v>
      </c>
      <c r="AI39" s="52">
        <f t="shared" si="13"/>
        <v>615</v>
      </c>
      <c r="AJ39" s="54">
        <f t="shared" si="22"/>
        <v>2.8525006222904232E-2</v>
      </c>
      <c r="AK39" s="45">
        <v>2707</v>
      </c>
      <c r="AL39" s="46">
        <v>0.22257852326919914</v>
      </c>
      <c r="AM39" s="47">
        <f t="shared" si="14"/>
        <v>16</v>
      </c>
      <c r="AN39" s="55">
        <f t="shared" si="23"/>
        <v>3.3964517408287129</v>
      </c>
      <c r="AO39" s="56">
        <v>12162</v>
      </c>
    </row>
    <row r="40" spans="1:41">
      <c r="A40" s="41">
        <f t="shared" si="0"/>
        <v>7</v>
      </c>
      <c r="B40" s="42">
        <f t="shared" si="1"/>
        <v>4</v>
      </c>
      <c r="C40" s="42">
        <f t="shared" si="2"/>
        <v>1</v>
      </c>
      <c r="D40" s="42">
        <f t="shared" si="3"/>
        <v>0</v>
      </c>
      <c r="E40" s="42">
        <f t="shared" si="4"/>
        <v>1</v>
      </c>
      <c r="F40" s="42">
        <f t="shared" si="5"/>
        <v>1</v>
      </c>
      <c r="G40" s="58">
        <v>44</v>
      </c>
      <c r="H40" s="59" t="s">
        <v>12</v>
      </c>
      <c r="I40" s="45">
        <v>16</v>
      </c>
      <c r="J40" s="46">
        <v>4.9230769230769231E-2</v>
      </c>
      <c r="K40" s="47">
        <f t="shared" si="6"/>
        <v>5</v>
      </c>
      <c r="L40" s="48">
        <f t="shared" si="15"/>
        <v>8.8449749349641706</v>
      </c>
      <c r="M40" s="46">
        <v>0.24242424242424243</v>
      </c>
      <c r="N40" s="47">
        <f t="shared" si="7"/>
        <v>24</v>
      </c>
      <c r="O40" s="49">
        <f t="shared" si="16"/>
        <v>2.8542620318723655</v>
      </c>
      <c r="P40" s="50">
        <v>0</v>
      </c>
      <c r="Q40" s="51">
        <v>0</v>
      </c>
      <c r="R40" s="52">
        <f t="shared" si="8"/>
        <v>559</v>
      </c>
      <c r="S40" s="53">
        <f t="shared" si="17"/>
        <v>0</v>
      </c>
      <c r="T40" s="51">
        <v>0</v>
      </c>
      <c r="U40" s="52">
        <f t="shared" si="9"/>
        <v>559</v>
      </c>
      <c r="V40" s="54">
        <f t="shared" si="18"/>
        <v>0</v>
      </c>
      <c r="W40" s="45">
        <v>33</v>
      </c>
      <c r="X40" s="46">
        <v>0.10153846153846154</v>
      </c>
      <c r="Y40" s="47">
        <f t="shared" si="10"/>
        <v>11</v>
      </c>
      <c r="Z40" s="48">
        <f t="shared" si="19"/>
        <v>6.2563420401208925</v>
      </c>
      <c r="AA40" s="46">
        <v>0.5</v>
      </c>
      <c r="AB40" s="47">
        <f t="shared" si="11"/>
        <v>49</v>
      </c>
      <c r="AC40" s="49">
        <f t="shared" si="20"/>
        <v>2.0189135271524989</v>
      </c>
      <c r="AD40" s="50">
        <v>17</v>
      </c>
      <c r="AE40" s="51">
        <v>5.2307692307692305E-2</v>
      </c>
      <c r="AF40" s="52">
        <f t="shared" si="12"/>
        <v>66</v>
      </c>
      <c r="AG40" s="53">
        <f t="shared" si="21"/>
        <v>1.7120610804576544</v>
      </c>
      <c r="AH40" s="51">
        <v>0.25757575757575757</v>
      </c>
      <c r="AI40" s="52">
        <f t="shared" si="13"/>
        <v>549</v>
      </c>
      <c r="AJ40" s="54">
        <f t="shared" si="22"/>
        <v>0.55247990798477686</v>
      </c>
      <c r="AK40" s="45">
        <v>66</v>
      </c>
      <c r="AL40" s="46">
        <v>0.20307692307692307</v>
      </c>
      <c r="AM40" s="47">
        <f t="shared" si="14"/>
        <v>18</v>
      </c>
      <c r="AN40" s="55">
        <f t="shared" si="23"/>
        <v>3.0988657790335949</v>
      </c>
      <c r="AO40" s="56">
        <v>325</v>
      </c>
    </row>
    <row r="41" spans="1:41">
      <c r="A41" s="41">
        <f t="shared" si="0"/>
        <v>7</v>
      </c>
      <c r="B41" s="42">
        <f t="shared" si="1"/>
        <v>4</v>
      </c>
      <c r="C41" s="42">
        <f t="shared" si="2"/>
        <v>0</v>
      </c>
      <c r="D41" s="42">
        <f t="shared" si="3"/>
        <v>1</v>
      </c>
      <c r="E41" s="42">
        <f t="shared" si="4"/>
        <v>1</v>
      </c>
      <c r="F41" s="42">
        <f t="shared" si="5"/>
        <v>1</v>
      </c>
      <c r="G41" s="58">
        <v>407</v>
      </c>
      <c r="H41" s="59" t="s">
        <v>376</v>
      </c>
      <c r="I41" s="45">
        <v>38</v>
      </c>
      <c r="J41" s="46">
        <v>3.8442083965604451E-3</v>
      </c>
      <c r="K41" s="47">
        <f t="shared" si="6"/>
        <v>169</v>
      </c>
      <c r="L41" s="48">
        <f t="shared" si="15"/>
        <v>0.69066414040723001</v>
      </c>
      <c r="M41" s="46">
        <v>2.02991452991453E-2</v>
      </c>
      <c r="N41" s="47">
        <f t="shared" si="7"/>
        <v>362</v>
      </c>
      <c r="O41" s="49">
        <f t="shared" si="16"/>
        <v>0.23899870379059471</v>
      </c>
      <c r="P41" s="50">
        <v>209</v>
      </c>
      <c r="Q41" s="51">
        <v>2.1143146181082449E-2</v>
      </c>
      <c r="R41" s="52">
        <f t="shared" si="8"/>
        <v>68</v>
      </c>
      <c r="S41" s="53">
        <f t="shared" si="17"/>
        <v>1.6036306031521723</v>
      </c>
      <c r="T41" s="51">
        <v>0.11164529914529915</v>
      </c>
      <c r="U41" s="52">
        <f t="shared" si="9"/>
        <v>409</v>
      </c>
      <c r="V41" s="54">
        <f t="shared" si="18"/>
        <v>0.55492331668807549</v>
      </c>
      <c r="W41" s="45">
        <v>316</v>
      </c>
      <c r="X41" s="46">
        <v>3.1967627718765809E-2</v>
      </c>
      <c r="Y41" s="47">
        <f t="shared" si="10"/>
        <v>51</v>
      </c>
      <c r="Z41" s="48">
        <f t="shared" si="19"/>
        <v>1.9697010392863865</v>
      </c>
      <c r="AA41" s="46">
        <v>0.16880341880341881</v>
      </c>
      <c r="AB41" s="47">
        <f t="shared" si="11"/>
        <v>354</v>
      </c>
      <c r="AC41" s="49">
        <f t="shared" si="20"/>
        <v>0.68159901130362144</v>
      </c>
      <c r="AD41" s="50">
        <v>1309</v>
      </c>
      <c r="AE41" s="51">
        <v>0.13242286292362165</v>
      </c>
      <c r="AF41" s="52">
        <f t="shared" si="12"/>
        <v>10</v>
      </c>
      <c r="AG41" s="53">
        <f t="shared" si="21"/>
        <v>4.3342770398030153</v>
      </c>
      <c r="AH41" s="51">
        <v>0.69925213675213671</v>
      </c>
      <c r="AI41" s="52">
        <f t="shared" si="13"/>
        <v>152</v>
      </c>
      <c r="AJ41" s="54">
        <f t="shared" si="22"/>
        <v>1.4998412886638011</v>
      </c>
      <c r="AK41" s="45">
        <v>1872</v>
      </c>
      <c r="AL41" s="46">
        <v>0.18937784522003034</v>
      </c>
      <c r="AM41" s="47">
        <f t="shared" si="14"/>
        <v>20</v>
      </c>
      <c r="AN41" s="55">
        <f t="shared" si="23"/>
        <v>2.8898237917322533</v>
      </c>
      <c r="AO41" s="56">
        <v>9885</v>
      </c>
    </row>
    <row r="42" spans="1:41">
      <c r="A42" s="41">
        <f t="shared" si="0"/>
        <v>7</v>
      </c>
      <c r="B42" s="42">
        <f t="shared" si="1"/>
        <v>4</v>
      </c>
      <c r="C42" s="42">
        <f t="shared" si="2"/>
        <v>1</v>
      </c>
      <c r="D42" s="42">
        <f t="shared" si="3"/>
        <v>0</v>
      </c>
      <c r="E42" s="42">
        <f t="shared" si="4"/>
        <v>1</v>
      </c>
      <c r="F42" s="42">
        <f t="shared" si="5"/>
        <v>1</v>
      </c>
      <c r="G42" s="58">
        <v>49</v>
      </c>
      <c r="H42" s="59" t="s">
        <v>17</v>
      </c>
      <c r="I42" s="45">
        <v>108</v>
      </c>
      <c r="J42" s="46">
        <v>2.2013860578883E-2</v>
      </c>
      <c r="K42" s="47">
        <f t="shared" si="6"/>
        <v>16</v>
      </c>
      <c r="L42" s="48">
        <f t="shared" si="15"/>
        <v>3.9550884149159495</v>
      </c>
      <c r="M42" s="46">
        <v>0.12485549132947976</v>
      </c>
      <c r="N42" s="47">
        <f t="shared" si="7"/>
        <v>70</v>
      </c>
      <c r="O42" s="49">
        <f t="shared" si="16"/>
        <v>1.4700274395365767</v>
      </c>
      <c r="P42" s="50">
        <v>0</v>
      </c>
      <c r="Q42" s="51">
        <v>0</v>
      </c>
      <c r="R42" s="52">
        <f t="shared" si="8"/>
        <v>559</v>
      </c>
      <c r="S42" s="53">
        <f t="shared" si="17"/>
        <v>0</v>
      </c>
      <c r="T42" s="51">
        <v>0</v>
      </c>
      <c r="U42" s="52">
        <f t="shared" si="9"/>
        <v>559</v>
      </c>
      <c r="V42" s="54">
        <f t="shared" si="18"/>
        <v>0</v>
      </c>
      <c r="W42" s="45">
        <v>256</v>
      </c>
      <c r="X42" s="46">
        <v>5.2181002853648593E-2</v>
      </c>
      <c r="Y42" s="47">
        <f t="shared" si="10"/>
        <v>22</v>
      </c>
      <c r="Z42" s="48">
        <f t="shared" si="19"/>
        <v>3.2151580485123858</v>
      </c>
      <c r="AA42" s="46">
        <v>0.29595375722543354</v>
      </c>
      <c r="AB42" s="47">
        <f t="shared" si="11"/>
        <v>147</v>
      </c>
      <c r="AC42" s="49">
        <f t="shared" si="20"/>
        <v>1.1950100877480687</v>
      </c>
      <c r="AD42" s="50">
        <v>501</v>
      </c>
      <c r="AE42" s="51">
        <v>0.10211985324092947</v>
      </c>
      <c r="AF42" s="52">
        <f t="shared" si="12"/>
        <v>25</v>
      </c>
      <c r="AG42" s="53">
        <f t="shared" si="21"/>
        <v>3.3424419729205241</v>
      </c>
      <c r="AH42" s="51">
        <v>0.57919075144508669</v>
      </c>
      <c r="AI42" s="52">
        <f t="shared" si="13"/>
        <v>245</v>
      </c>
      <c r="AJ42" s="54">
        <f t="shared" si="22"/>
        <v>1.2423189824838239</v>
      </c>
      <c r="AK42" s="45">
        <v>865</v>
      </c>
      <c r="AL42" s="46">
        <v>0.17631471667346107</v>
      </c>
      <c r="AM42" s="47">
        <f t="shared" si="14"/>
        <v>22</v>
      </c>
      <c r="AN42" s="55">
        <f t="shared" si="23"/>
        <v>2.6904861151182211</v>
      </c>
      <c r="AO42" s="56">
        <v>4906</v>
      </c>
    </row>
    <row r="43" spans="1:41">
      <c r="A43" s="41">
        <f t="shared" si="0"/>
        <v>7</v>
      </c>
      <c r="B43" s="42">
        <f t="shared" si="1"/>
        <v>4</v>
      </c>
      <c r="C43" s="42">
        <f t="shared" si="2"/>
        <v>0</v>
      </c>
      <c r="D43" s="42">
        <f t="shared" si="3"/>
        <v>1</v>
      </c>
      <c r="E43" s="42">
        <f t="shared" si="4"/>
        <v>1</v>
      </c>
      <c r="F43" s="42">
        <f t="shared" si="5"/>
        <v>1</v>
      </c>
      <c r="G43" s="58">
        <v>580</v>
      </c>
      <c r="H43" s="59" t="s">
        <v>551</v>
      </c>
      <c r="I43" s="45">
        <v>29</v>
      </c>
      <c r="J43" s="46">
        <v>4.4390019898974441E-3</v>
      </c>
      <c r="K43" s="47">
        <f t="shared" si="6"/>
        <v>135</v>
      </c>
      <c r="L43" s="48">
        <f t="shared" si="15"/>
        <v>0.79752687090576035</v>
      </c>
      <c r="M43" s="46">
        <v>2.9381965552178316E-2</v>
      </c>
      <c r="N43" s="47">
        <f t="shared" si="7"/>
        <v>329</v>
      </c>
      <c r="O43" s="49">
        <f t="shared" si="16"/>
        <v>0.34593829337662785</v>
      </c>
      <c r="P43" s="50">
        <v>254</v>
      </c>
      <c r="Q43" s="51">
        <v>3.8879534670136232E-2</v>
      </c>
      <c r="R43" s="52">
        <f t="shared" si="8"/>
        <v>22</v>
      </c>
      <c r="S43" s="53">
        <f t="shared" si="17"/>
        <v>2.9488710478259748</v>
      </c>
      <c r="T43" s="51">
        <v>0.25734549138804458</v>
      </c>
      <c r="U43" s="52">
        <f t="shared" si="9"/>
        <v>151</v>
      </c>
      <c r="V43" s="54">
        <f t="shared" si="18"/>
        <v>1.2791135382236036</v>
      </c>
      <c r="W43" s="45">
        <v>178</v>
      </c>
      <c r="X43" s="46">
        <v>2.7246288075922241E-2</v>
      </c>
      <c r="Y43" s="47">
        <f t="shared" si="10"/>
        <v>76</v>
      </c>
      <c r="Z43" s="48">
        <f t="shared" si="19"/>
        <v>1.67879338473203</v>
      </c>
      <c r="AA43" s="46">
        <v>0.18034447821681865</v>
      </c>
      <c r="AB43" s="47">
        <f t="shared" si="11"/>
        <v>334</v>
      </c>
      <c r="AC43" s="49">
        <f t="shared" si="20"/>
        <v>0.72819981323838867</v>
      </c>
      <c r="AD43" s="50">
        <v>526</v>
      </c>
      <c r="AE43" s="51">
        <v>8.0514311954691567E-2</v>
      </c>
      <c r="AF43" s="52">
        <f t="shared" si="12"/>
        <v>31</v>
      </c>
      <c r="AG43" s="53">
        <f t="shared" si="21"/>
        <v>2.6352800866572066</v>
      </c>
      <c r="AH43" s="51">
        <v>0.53292806484295852</v>
      </c>
      <c r="AI43" s="52">
        <f t="shared" si="13"/>
        <v>302</v>
      </c>
      <c r="AJ43" s="54">
        <f t="shared" si="22"/>
        <v>1.1430891284104843</v>
      </c>
      <c r="AK43" s="45">
        <v>987</v>
      </c>
      <c r="AL43" s="46">
        <v>0.15107913669064749</v>
      </c>
      <c r="AM43" s="47">
        <f t="shared" si="14"/>
        <v>31</v>
      </c>
      <c r="AN43" s="55">
        <f t="shared" si="23"/>
        <v>2.3054021083392509</v>
      </c>
      <c r="AO43" s="56">
        <v>6533</v>
      </c>
    </row>
    <row r="44" spans="1:41">
      <c r="A44" s="41">
        <f t="shared" si="0"/>
        <v>7</v>
      </c>
      <c r="B44" s="42">
        <f t="shared" si="1"/>
        <v>4</v>
      </c>
      <c r="C44" s="42">
        <f t="shared" si="2"/>
        <v>1</v>
      </c>
      <c r="D44" s="42">
        <f t="shared" si="3"/>
        <v>0</v>
      </c>
      <c r="E44" s="42">
        <f t="shared" si="4"/>
        <v>1</v>
      </c>
      <c r="F44" s="42">
        <f t="shared" si="5"/>
        <v>1</v>
      </c>
      <c r="G44" s="58">
        <v>68</v>
      </c>
      <c r="H44" s="59" t="s">
        <v>36</v>
      </c>
      <c r="I44" s="45">
        <v>588</v>
      </c>
      <c r="J44" s="46">
        <v>2.7452262010364631E-2</v>
      </c>
      <c r="K44" s="47">
        <f t="shared" si="6"/>
        <v>14</v>
      </c>
      <c r="L44" s="48">
        <f t="shared" si="15"/>
        <v>4.9321709407291809</v>
      </c>
      <c r="M44" s="46">
        <v>0.20081967213114754</v>
      </c>
      <c r="N44" s="47">
        <f t="shared" si="7"/>
        <v>33</v>
      </c>
      <c r="O44" s="49">
        <f t="shared" si="16"/>
        <v>2.3644168573450894</v>
      </c>
      <c r="P44" s="50">
        <v>151</v>
      </c>
      <c r="Q44" s="51">
        <v>7.0498155842943179E-3</v>
      </c>
      <c r="R44" s="52">
        <f t="shared" si="8"/>
        <v>314</v>
      </c>
      <c r="S44" s="53">
        <f t="shared" si="17"/>
        <v>0.5347028261890725</v>
      </c>
      <c r="T44" s="51">
        <v>5.1571038251366122E-2</v>
      </c>
      <c r="U44" s="52">
        <f t="shared" si="9"/>
        <v>496</v>
      </c>
      <c r="V44" s="54">
        <f t="shared" si="18"/>
        <v>0.25632939147980832</v>
      </c>
      <c r="W44" s="45">
        <v>760</v>
      </c>
      <c r="X44" s="46">
        <v>3.5482515523600544E-2</v>
      </c>
      <c r="Y44" s="47">
        <f t="shared" si="10"/>
        <v>45</v>
      </c>
      <c r="Z44" s="48">
        <f t="shared" si="19"/>
        <v>2.1862725729349055</v>
      </c>
      <c r="AA44" s="46">
        <v>0.25956284153005466</v>
      </c>
      <c r="AB44" s="47">
        <f t="shared" si="11"/>
        <v>195</v>
      </c>
      <c r="AC44" s="49">
        <f t="shared" si="20"/>
        <v>1.0480698638223356</v>
      </c>
      <c r="AD44" s="50">
        <v>1429</v>
      </c>
      <c r="AE44" s="51">
        <v>6.6716466688454171E-2</v>
      </c>
      <c r="AF44" s="52">
        <f t="shared" si="12"/>
        <v>41</v>
      </c>
      <c r="AG44" s="53">
        <f t="shared" si="21"/>
        <v>2.1836686155270226</v>
      </c>
      <c r="AH44" s="51">
        <v>0.48804644808743169</v>
      </c>
      <c r="AI44" s="52">
        <f t="shared" si="13"/>
        <v>355</v>
      </c>
      <c r="AJ44" s="54">
        <f t="shared" si="22"/>
        <v>1.0468215614287255</v>
      </c>
      <c r="AK44" s="45">
        <v>2928</v>
      </c>
      <c r="AL44" s="46">
        <v>0.13670105980671365</v>
      </c>
      <c r="AM44" s="47">
        <f t="shared" si="14"/>
        <v>35</v>
      </c>
      <c r="AN44" s="55">
        <f t="shared" si="23"/>
        <v>2.0859988903425939</v>
      </c>
      <c r="AO44" s="56">
        <v>21419</v>
      </c>
    </row>
    <row r="45" spans="1:41">
      <c r="A45" s="41">
        <f t="shared" si="0"/>
        <v>7</v>
      </c>
      <c r="B45" s="42">
        <f t="shared" si="1"/>
        <v>4</v>
      </c>
      <c r="C45" s="42">
        <f t="shared" si="2"/>
        <v>1</v>
      </c>
      <c r="D45" s="42">
        <f t="shared" si="3"/>
        <v>1</v>
      </c>
      <c r="E45" s="42">
        <f t="shared" si="4"/>
        <v>0</v>
      </c>
      <c r="F45" s="42">
        <f t="shared" si="5"/>
        <v>1</v>
      </c>
      <c r="G45" s="58">
        <v>625</v>
      </c>
      <c r="H45" s="59" t="s">
        <v>597</v>
      </c>
      <c r="I45" s="45">
        <v>1156</v>
      </c>
      <c r="J45" s="46">
        <v>3.7406161014755371E-2</v>
      </c>
      <c r="K45" s="47">
        <f t="shared" si="6"/>
        <v>7</v>
      </c>
      <c r="L45" s="48">
        <f t="shared" si="15"/>
        <v>6.7205238057088863</v>
      </c>
      <c r="M45" s="46">
        <v>0.30501319261213722</v>
      </c>
      <c r="N45" s="47">
        <f t="shared" si="7"/>
        <v>16</v>
      </c>
      <c r="O45" s="49">
        <f t="shared" si="16"/>
        <v>3.5911737464336082</v>
      </c>
      <c r="P45" s="50">
        <v>640</v>
      </c>
      <c r="Q45" s="51">
        <v>2.0709293295366294E-2</v>
      </c>
      <c r="R45" s="52">
        <f t="shared" si="8"/>
        <v>71</v>
      </c>
      <c r="S45" s="53">
        <f t="shared" si="17"/>
        <v>1.5707244425059952</v>
      </c>
      <c r="T45" s="51">
        <v>0.16886543535620052</v>
      </c>
      <c r="U45" s="52">
        <f t="shared" si="9"/>
        <v>312</v>
      </c>
      <c r="V45" s="54">
        <f t="shared" si="18"/>
        <v>0.83933106166776006</v>
      </c>
      <c r="W45" s="45">
        <v>1</v>
      </c>
      <c r="X45" s="46">
        <v>3.235827077400984E-5</v>
      </c>
      <c r="Y45" s="47">
        <f t="shared" si="10"/>
        <v>560</v>
      </c>
      <c r="Z45" s="48">
        <f t="shared" si="19"/>
        <v>1.993770702467946E-3</v>
      </c>
      <c r="AA45" s="46">
        <v>2.6385224274406332E-4</v>
      </c>
      <c r="AB45" s="47">
        <f t="shared" si="11"/>
        <v>562</v>
      </c>
      <c r="AC45" s="49">
        <f t="shared" si="20"/>
        <v>1.0653897240910284E-3</v>
      </c>
      <c r="AD45" s="50">
        <v>1993</v>
      </c>
      <c r="AE45" s="51">
        <v>6.44900336526016E-2</v>
      </c>
      <c r="AF45" s="52">
        <f t="shared" si="12"/>
        <v>47</v>
      </c>
      <c r="AG45" s="53">
        <f t="shared" si="21"/>
        <v>2.1107961720916273</v>
      </c>
      <c r="AH45" s="51">
        <v>0.52585751978891826</v>
      </c>
      <c r="AI45" s="52">
        <f t="shared" si="13"/>
        <v>308</v>
      </c>
      <c r="AJ45" s="54">
        <f t="shared" si="22"/>
        <v>1.1279233608024457</v>
      </c>
      <c r="AK45" s="45">
        <v>3790</v>
      </c>
      <c r="AL45" s="46">
        <v>0.12263784623349729</v>
      </c>
      <c r="AM45" s="47">
        <f t="shared" si="14"/>
        <v>50</v>
      </c>
      <c r="AN45" s="55">
        <f t="shared" si="23"/>
        <v>1.8714003499226495</v>
      </c>
      <c r="AO45" s="56">
        <v>30904</v>
      </c>
    </row>
    <row r="46" spans="1:41">
      <c r="A46" s="41">
        <f t="shared" si="0"/>
        <v>7</v>
      </c>
      <c r="B46" s="42">
        <f t="shared" si="1"/>
        <v>4</v>
      </c>
      <c r="C46" s="42">
        <f t="shared" si="2"/>
        <v>0</v>
      </c>
      <c r="D46" s="42">
        <f t="shared" si="3"/>
        <v>1</v>
      </c>
      <c r="E46" s="42">
        <f t="shared" si="4"/>
        <v>1</v>
      </c>
      <c r="F46" s="42">
        <f t="shared" si="5"/>
        <v>1</v>
      </c>
      <c r="G46" s="58">
        <v>358</v>
      </c>
      <c r="H46" s="59" t="s">
        <v>327</v>
      </c>
      <c r="I46" s="45">
        <v>4</v>
      </c>
      <c r="J46" s="46">
        <v>2.1965952773201538E-3</v>
      </c>
      <c r="K46" s="47">
        <f t="shared" si="6"/>
        <v>258</v>
      </c>
      <c r="L46" s="48">
        <f t="shared" si="15"/>
        <v>0.39464811283132284</v>
      </c>
      <c r="M46" s="46">
        <v>1.8604651162790697E-2</v>
      </c>
      <c r="N46" s="47">
        <f t="shared" si="7"/>
        <v>373</v>
      </c>
      <c r="O46" s="49">
        <f t="shared" si="16"/>
        <v>0.21904801639950711</v>
      </c>
      <c r="P46" s="50">
        <v>80</v>
      </c>
      <c r="Q46" s="51">
        <v>4.3931905546403076E-2</v>
      </c>
      <c r="R46" s="52">
        <f t="shared" si="8"/>
        <v>19</v>
      </c>
      <c r="S46" s="53">
        <f t="shared" si="17"/>
        <v>3.3320749705659853</v>
      </c>
      <c r="T46" s="51">
        <v>0.37209302325581395</v>
      </c>
      <c r="U46" s="52">
        <f t="shared" si="9"/>
        <v>81</v>
      </c>
      <c r="V46" s="54">
        <f t="shared" si="18"/>
        <v>1.8494562347214014</v>
      </c>
      <c r="W46" s="45">
        <v>38</v>
      </c>
      <c r="X46" s="46">
        <v>2.086765513454146E-2</v>
      </c>
      <c r="Y46" s="47">
        <f t="shared" si="10"/>
        <v>108</v>
      </c>
      <c r="Z46" s="48">
        <f t="shared" si="19"/>
        <v>1.2857707918641608</v>
      </c>
      <c r="AA46" s="46">
        <v>0.17674418604651163</v>
      </c>
      <c r="AB46" s="47">
        <f t="shared" si="11"/>
        <v>340</v>
      </c>
      <c r="AC46" s="49">
        <f t="shared" si="20"/>
        <v>0.71366245610972057</v>
      </c>
      <c r="AD46" s="50">
        <v>93</v>
      </c>
      <c r="AE46" s="51">
        <v>5.1070840197693576E-2</v>
      </c>
      <c r="AF46" s="52">
        <f t="shared" si="12"/>
        <v>70</v>
      </c>
      <c r="AG46" s="53">
        <f t="shared" si="21"/>
        <v>1.6715781941671546</v>
      </c>
      <c r="AH46" s="51">
        <v>0.4325581395348837</v>
      </c>
      <c r="AI46" s="52">
        <f t="shared" si="13"/>
        <v>425</v>
      </c>
      <c r="AJ46" s="54">
        <f t="shared" si="22"/>
        <v>0.9278034679098659</v>
      </c>
      <c r="AK46" s="45">
        <v>215</v>
      </c>
      <c r="AL46" s="46">
        <v>0.11806699615595827</v>
      </c>
      <c r="AM46" s="47">
        <f t="shared" si="14"/>
        <v>56</v>
      </c>
      <c r="AN46" s="55">
        <f t="shared" si="23"/>
        <v>1.8016511599518452</v>
      </c>
      <c r="AO46" s="56">
        <v>1821</v>
      </c>
    </row>
    <row r="47" spans="1:41">
      <c r="A47" s="41">
        <f t="shared" si="0"/>
        <v>7</v>
      </c>
      <c r="B47" s="42">
        <f t="shared" si="1"/>
        <v>4</v>
      </c>
      <c r="C47" s="42">
        <f t="shared" si="2"/>
        <v>0</v>
      </c>
      <c r="D47" s="42">
        <f t="shared" si="3"/>
        <v>1</v>
      </c>
      <c r="E47" s="42">
        <f t="shared" si="4"/>
        <v>1</v>
      </c>
      <c r="F47" s="42">
        <f t="shared" si="5"/>
        <v>1</v>
      </c>
      <c r="G47" s="58">
        <v>671</v>
      </c>
      <c r="H47" s="59" t="s">
        <v>643</v>
      </c>
      <c r="I47" s="45">
        <v>181</v>
      </c>
      <c r="J47" s="46">
        <v>5.1841668098756948E-3</v>
      </c>
      <c r="K47" s="47">
        <f t="shared" si="6"/>
        <v>109</v>
      </c>
      <c r="L47" s="48">
        <f t="shared" si="15"/>
        <v>0.93140583030673108</v>
      </c>
      <c r="M47" s="46">
        <v>4.4526445264452645E-2</v>
      </c>
      <c r="N47" s="47">
        <f t="shared" si="7"/>
        <v>264</v>
      </c>
      <c r="O47" s="49">
        <f t="shared" si="16"/>
        <v>0.52424683629685231</v>
      </c>
      <c r="P47" s="50">
        <v>1003</v>
      </c>
      <c r="Q47" s="51">
        <v>2.8727730996161997E-2</v>
      </c>
      <c r="R47" s="52">
        <f t="shared" si="8"/>
        <v>39</v>
      </c>
      <c r="S47" s="53">
        <f t="shared" si="17"/>
        <v>2.1788937270739752</v>
      </c>
      <c r="T47" s="51">
        <v>0.24674046740467404</v>
      </c>
      <c r="U47" s="52">
        <f t="shared" si="9"/>
        <v>164</v>
      </c>
      <c r="V47" s="54">
        <f t="shared" si="18"/>
        <v>1.2264021824615516</v>
      </c>
      <c r="W47" s="45">
        <v>823</v>
      </c>
      <c r="X47" s="46">
        <v>2.3572205991865727E-2</v>
      </c>
      <c r="Y47" s="47">
        <f t="shared" si="10"/>
        <v>92</v>
      </c>
      <c r="Z47" s="48">
        <f t="shared" si="19"/>
        <v>1.4524130175976431</v>
      </c>
      <c r="AA47" s="46">
        <v>0.20246002460024601</v>
      </c>
      <c r="AB47" s="47">
        <f t="shared" si="11"/>
        <v>291</v>
      </c>
      <c r="AC47" s="49">
        <f t="shared" si="20"/>
        <v>0.8174985647461287</v>
      </c>
      <c r="AD47" s="50">
        <v>2058</v>
      </c>
      <c r="AE47" s="51">
        <v>5.8944835882454027E-2</v>
      </c>
      <c r="AF47" s="52">
        <f t="shared" si="12"/>
        <v>58</v>
      </c>
      <c r="AG47" s="53">
        <f t="shared" si="21"/>
        <v>1.9292986357471671</v>
      </c>
      <c r="AH47" s="51">
        <v>0.50627306273062733</v>
      </c>
      <c r="AI47" s="52">
        <f t="shared" si="13"/>
        <v>328</v>
      </c>
      <c r="AJ47" s="54">
        <f t="shared" si="22"/>
        <v>1.0859162280841657</v>
      </c>
      <c r="AK47" s="45">
        <v>4065</v>
      </c>
      <c r="AL47" s="46">
        <v>0.11642893968035745</v>
      </c>
      <c r="AM47" s="47">
        <f t="shared" si="14"/>
        <v>57</v>
      </c>
      <c r="AN47" s="55">
        <f t="shared" si="23"/>
        <v>1.776655128500054</v>
      </c>
      <c r="AO47" s="56">
        <v>34914</v>
      </c>
    </row>
    <row r="48" spans="1:41">
      <c r="A48" s="41">
        <f t="shared" si="0"/>
        <v>7</v>
      </c>
      <c r="B48" s="42">
        <f t="shared" si="1"/>
        <v>4</v>
      </c>
      <c r="C48" s="42">
        <f t="shared" si="2"/>
        <v>0</v>
      </c>
      <c r="D48" s="42">
        <f t="shared" si="3"/>
        <v>1</v>
      </c>
      <c r="E48" s="42">
        <f t="shared" si="4"/>
        <v>1</v>
      </c>
      <c r="F48" s="42">
        <f t="shared" si="5"/>
        <v>1</v>
      </c>
      <c r="G48" s="58">
        <v>103</v>
      </c>
      <c r="H48" s="59" t="s">
        <v>71</v>
      </c>
      <c r="I48" s="45">
        <v>15</v>
      </c>
      <c r="J48" s="46">
        <v>2.1468441391155001E-3</v>
      </c>
      <c r="K48" s="47">
        <f t="shared" si="6"/>
        <v>263</v>
      </c>
      <c r="L48" s="48">
        <f t="shared" si="15"/>
        <v>0.38570964655744894</v>
      </c>
      <c r="M48" s="46">
        <v>1.9736842105263157E-2</v>
      </c>
      <c r="N48" s="47">
        <f t="shared" si="7"/>
        <v>365</v>
      </c>
      <c r="O48" s="49">
        <f t="shared" si="16"/>
        <v>0.23237824108171395</v>
      </c>
      <c r="P48" s="50">
        <v>321</v>
      </c>
      <c r="Q48" s="51">
        <v>4.5942464577071705E-2</v>
      </c>
      <c r="R48" s="52">
        <f t="shared" si="8"/>
        <v>17</v>
      </c>
      <c r="S48" s="53">
        <f t="shared" si="17"/>
        <v>3.4845685476055741</v>
      </c>
      <c r="T48" s="51">
        <v>0.42236842105263156</v>
      </c>
      <c r="U48" s="52">
        <f t="shared" si="9"/>
        <v>63</v>
      </c>
      <c r="V48" s="54">
        <f t="shared" si="18"/>
        <v>2.0993457572252883</v>
      </c>
      <c r="W48" s="45">
        <v>131</v>
      </c>
      <c r="X48" s="46">
        <v>1.8749105481608703E-2</v>
      </c>
      <c r="Y48" s="47">
        <f t="shared" si="10"/>
        <v>127</v>
      </c>
      <c r="Z48" s="48">
        <f t="shared" si="19"/>
        <v>1.155235317356246</v>
      </c>
      <c r="AA48" s="46">
        <v>0.17236842105263159</v>
      </c>
      <c r="AB48" s="47">
        <f t="shared" si="11"/>
        <v>349</v>
      </c>
      <c r="AC48" s="49">
        <f t="shared" si="20"/>
        <v>0.69599387383415101</v>
      </c>
      <c r="AD48" s="50">
        <v>293</v>
      </c>
      <c r="AE48" s="51">
        <v>4.1935022184056106E-2</v>
      </c>
      <c r="AF48" s="52">
        <f t="shared" si="12"/>
        <v>106</v>
      </c>
      <c r="AG48" s="53">
        <f t="shared" si="21"/>
        <v>1.37255757656303</v>
      </c>
      <c r="AH48" s="51">
        <v>0.38552631578947366</v>
      </c>
      <c r="AI48" s="52">
        <f t="shared" si="13"/>
        <v>479</v>
      </c>
      <c r="AJ48" s="54">
        <f t="shared" si="22"/>
        <v>0.8269238746601868</v>
      </c>
      <c r="AK48" s="45">
        <v>760</v>
      </c>
      <c r="AL48" s="46">
        <v>0.10877343638185201</v>
      </c>
      <c r="AM48" s="47">
        <f t="shared" si="14"/>
        <v>67</v>
      </c>
      <c r="AN48" s="55">
        <f t="shared" si="23"/>
        <v>1.659835468079893</v>
      </c>
      <c r="AO48" s="56">
        <v>6987</v>
      </c>
    </row>
    <row r="49" spans="1:41">
      <c r="A49" s="41">
        <f t="shared" si="0"/>
        <v>7</v>
      </c>
      <c r="B49" s="42">
        <f t="shared" si="1"/>
        <v>4</v>
      </c>
      <c r="C49" s="42">
        <f t="shared" si="2"/>
        <v>0</v>
      </c>
      <c r="D49" s="42">
        <f t="shared" si="3"/>
        <v>1</v>
      </c>
      <c r="E49" s="42">
        <f t="shared" si="4"/>
        <v>1</v>
      </c>
      <c r="F49" s="42">
        <f t="shared" si="5"/>
        <v>1</v>
      </c>
      <c r="G49" s="58">
        <v>519</v>
      </c>
      <c r="H49" s="59" t="s">
        <v>489</v>
      </c>
      <c r="I49" s="45">
        <v>112</v>
      </c>
      <c r="J49" s="46">
        <v>2.1876709117899834E-3</v>
      </c>
      <c r="K49" s="47">
        <f t="shared" si="6"/>
        <v>259</v>
      </c>
      <c r="L49" s="48">
        <f t="shared" si="15"/>
        <v>0.39304472960863129</v>
      </c>
      <c r="M49" s="46">
        <v>2.0345140781108082E-2</v>
      </c>
      <c r="N49" s="47">
        <f t="shared" si="7"/>
        <v>360</v>
      </c>
      <c r="O49" s="49">
        <f t="shared" si="16"/>
        <v>0.23954024681653638</v>
      </c>
      <c r="P49" s="50">
        <v>923</v>
      </c>
      <c r="Q49" s="51">
        <v>1.802875224626924E-2</v>
      </c>
      <c r="R49" s="52">
        <f t="shared" si="8"/>
        <v>86</v>
      </c>
      <c r="S49" s="53">
        <f t="shared" si="17"/>
        <v>1.3674151704363644</v>
      </c>
      <c r="T49" s="51">
        <v>0.16766575840145323</v>
      </c>
      <c r="U49" s="52">
        <f t="shared" si="9"/>
        <v>313</v>
      </c>
      <c r="V49" s="54">
        <f t="shared" si="18"/>
        <v>0.83336817097931093</v>
      </c>
      <c r="W49" s="45">
        <v>2688</v>
      </c>
      <c r="X49" s="46">
        <v>5.2504101882959606E-2</v>
      </c>
      <c r="Y49" s="47">
        <f t="shared" si="10"/>
        <v>21</v>
      </c>
      <c r="Z49" s="48">
        <f t="shared" si="19"/>
        <v>3.2350659534537565</v>
      </c>
      <c r="AA49" s="46">
        <v>0.488283378746594</v>
      </c>
      <c r="AB49" s="47">
        <f t="shared" si="11"/>
        <v>54</v>
      </c>
      <c r="AC49" s="49">
        <f t="shared" si="20"/>
        <v>1.9716038368704514</v>
      </c>
      <c r="AD49" s="50">
        <v>1782</v>
      </c>
      <c r="AE49" s="51">
        <v>3.4807406828658488E-2</v>
      </c>
      <c r="AF49" s="52">
        <f t="shared" si="12"/>
        <v>165</v>
      </c>
      <c r="AG49" s="53">
        <f t="shared" si="21"/>
        <v>1.1392665956750418</v>
      </c>
      <c r="AH49" s="51">
        <v>0.32370572207084469</v>
      </c>
      <c r="AI49" s="52">
        <f t="shared" si="13"/>
        <v>521</v>
      </c>
      <c r="AJ49" s="54">
        <f t="shared" si="22"/>
        <v>0.69432352340551984</v>
      </c>
      <c r="AK49" s="45">
        <v>5505</v>
      </c>
      <c r="AL49" s="46">
        <v>0.10752793186967732</v>
      </c>
      <c r="AM49" s="47">
        <f t="shared" si="14"/>
        <v>69</v>
      </c>
      <c r="AN49" s="55">
        <f t="shared" si="23"/>
        <v>1.6408296093543888</v>
      </c>
      <c r="AO49" s="56">
        <v>51196</v>
      </c>
    </row>
    <row r="50" spans="1:41">
      <c r="A50" s="41">
        <f t="shared" si="0"/>
        <v>6</v>
      </c>
      <c r="B50" s="42">
        <f t="shared" si="1"/>
        <v>4</v>
      </c>
      <c r="C50" s="42">
        <f t="shared" si="2"/>
        <v>0</v>
      </c>
      <c r="D50" s="42">
        <f t="shared" si="3"/>
        <v>0</v>
      </c>
      <c r="E50" s="42">
        <f t="shared" si="4"/>
        <v>1</v>
      </c>
      <c r="F50" s="42">
        <f t="shared" si="5"/>
        <v>1</v>
      </c>
      <c r="G50" s="58">
        <v>148</v>
      </c>
      <c r="H50" s="59" t="s">
        <v>116</v>
      </c>
      <c r="I50" s="45">
        <v>155</v>
      </c>
      <c r="J50" s="46">
        <v>5.4704595185995622E-3</v>
      </c>
      <c r="K50" s="47">
        <f t="shared" si="6"/>
        <v>102</v>
      </c>
      <c r="L50" s="48">
        <f t="shared" si="15"/>
        <v>0.98284219565897002</v>
      </c>
      <c r="M50" s="46">
        <v>5.1926298157453935E-2</v>
      </c>
      <c r="N50" s="47">
        <f t="shared" si="7"/>
        <v>216</v>
      </c>
      <c r="O50" s="49">
        <f t="shared" si="16"/>
        <v>0.61137145280683203</v>
      </c>
      <c r="P50" s="50">
        <v>314</v>
      </c>
      <c r="Q50" s="51">
        <v>1.1082092186066211E-2</v>
      </c>
      <c r="R50" s="52">
        <f t="shared" si="8"/>
        <v>209</v>
      </c>
      <c r="S50" s="53">
        <f t="shared" si="17"/>
        <v>0.84053631490427017</v>
      </c>
      <c r="T50" s="51">
        <v>0.1051926298157454</v>
      </c>
      <c r="U50" s="52">
        <f t="shared" si="9"/>
        <v>415</v>
      </c>
      <c r="V50" s="54">
        <f t="shared" si="18"/>
        <v>0.52285088109732758</v>
      </c>
      <c r="W50" s="45">
        <v>1264</v>
      </c>
      <c r="X50" s="46">
        <v>4.4610715041999011E-2</v>
      </c>
      <c r="Y50" s="47">
        <f t="shared" si="10"/>
        <v>30</v>
      </c>
      <c r="Z50" s="48">
        <f t="shared" si="19"/>
        <v>2.7487110571533746</v>
      </c>
      <c r="AA50" s="46">
        <v>0.42345058626465659</v>
      </c>
      <c r="AB50" s="47">
        <f t="shared" si="11"/>
        <v>71</v>
      </c>
      <c r="AC50" s="49">
        <f t="shared" si="20"/>
        <v>1.7098202333807428</v>
      </c>
      <c r="AD50" s="50">
        <v>1252</v>
      </c>
      <c r="AE50" s="51">
        <v>4.4187195595397757E-2</v>
      </c>
      <c r="AF50" s="52">
        <f t="shared" si="12"/>
        <v>95</v>
      </c>
      <c r="AG50" s="53">
        <f t="shared" si="21"/>
        <v>1.4462725174041986</v>
      </c>
      <c r="AH50" s="51">
        <v>0.41943048576214403</v>
      </c>
      <c r="AI50" s="52">
        <f t="shared" si="13"/>
        <v>439</v>
      </c>
      <c r="AJ50" s="54">
        <f t="shared" si="22"/>
        <v>0.89964567458070899</v>
      </c>
      <c r="AK50" s="45">
        <v>2985</v>
      </c>
      <c r="AL50" s="46">
        <v>0.10535046234206254</v>
      </c>
      <c r="AM50" s="47">
        <f t="shared" si="14"/>
        <v>70</v>
      </c>
      <c r="AN50" s="55">
        <f t="shared" si="23"/>
        <v>1.6076023686528051</v>
      </c>
      <c r="AO50" s="56">
        <v>28334</v>
      </c>
    </row>
    <row r="51" spans="1:41">
      <c r="A51" s="41">
        <f t="shared" si="0"/>
        <v>7</v>
      </c>
      <c r="B51" s="42">
        <f t="shared" si="1"/>
        <v>4</v>
      </c>
      <c r="C51" s="42">
        <f t="shared" si="2"/>
        <v>0</v>
      </c>
      <c r="D51" s="42">
        <f t="shared" si="3"/>
        <v>1</v>
      </c>
      <c r="E51" s="42">
        <f t="shared" si="4"/>
        <v>1</v>
      </c>
      <c r="F51" s="42">
        <f t="shared" si="5"/>
        <v>1</v>
      </c>
      <c r="G51" s="58">
        <v>388</v>
      </c>
      <c r="H51" s="59" t="s">
        <v>710</v>
      </c>
      <c r="I51" s="45">
        <v>53</v>
      </c>
      <c r="J51" s="46">
        <v>4.7065091910132315E-3</v>
      </c>
      <c r="K51" s="47">
        <f t="shared" si="6"/>
        <v>124</v>
      </c>
      <c r="L51" s="48">
        <f t="shared" si="15"/>
        <v>0.84558816520933888</v>
      </c>
      <c r="M51" s="46">
        <v>4.4877222692633362E-2</v>
      </c>
      <c r="N51" s="47">
        <f t="shared" si="7"/>
        <v>263</v>
      </c>
      <c r="O51" s="49">
        <f t="shared" si="16"/>
        <v>0.52837683041329031</v>
      </c>
      <c r="P51" s="50">
        <v>179</v>
      </c>
      <c r="Q51" s="51">
        <v>1.589556877719563E-2</v>
      </c>
      <c r="R51" s="52">
        <f t="shared" si="8"/>
        <v>107</v>
      </c>
      <c r="S51" s="53">
        <f t="shared" si="17"/>
        <v>1.2056209765237522</v>
      </c>
      <c r="T51" s="51">
        <v>0.15156646909398813</v>
      </c>
      <c r="U51" s="52">
        <f t="shared" si="9"/>
        <v>351</v>
      </c>
      <c r="V51" s="54">
        <f t="shared" si="18"/>
        <v>0.75334804395907207</v>
      </c>
      <c r="W51" s="45">
        <v>414</v>
      </c>
      <c r="X51" s="46">
        <v>3.6764052926027885E-2</v>
      </c>
      <c r="Y51" s="47">
        <f t="shared" si="10"/>
        <v>42</v>
      </c>
      <c r="Z51" s="48">
        <f t="shared" si="19"/>
        <v>2.2652351276684777</v>
      </c>
      <c r="AA51" s="46">
        <v>0.35055038103302288</v>
      </c>
      <c r="AB51" s="47">
        <f t="shared" si="11"/>
        <v>89</v>
      </c>
      <c r="AC51" s="49">
        <f t="shared" si="20"/>
        <v>1.4154618124320655</v>
      </c>
      <c r="AD51" s="50">
        <v>535</v>
      </c>
      <c r="AE51" s="51">
        <v>4.75091022111713E-2</v>
      </c>
      <c r="AF51" s="52">
        <f t="shared" si="12"/>
        <v>84</v>
      </c>
      <c r="AG51" s="53">
        <f t="shared" si="21"/>
        <v>1.5550004459147118</v>
      </c>
      <c r="AH51" s="51">
        <v>0.45300592718035565</v>
      </c>
      <c r="AI51" s="52">
        <f t="shared" si="13"/>
        <v>397</v>
      </c>
      <c r="AJ51" s="54">
        <f t="shared" si="22"/>
        <v>0.97166237739415606</v>
      </c>
      <c r="AK51" s="45">
        <v>1181</v>
      </c>
      <c r="AL51" s="46">
        <v>0.10487523310540804</v>
      </c>
      <c r="AM51" s="47">
        <f t="shared" si="14"/>
        <v>71</v>
      </c>
      <c r="AN51" s="55">
        <f t="shared" si="23"/>
        <v>1.6003505765911978</v>
      </c>
      <c r="AO51" s="56">
        <v>11261</v>
      </c>
    </row>
    <row r="52" spans="1:41">
      <c r="A52" s="41">
        <f t="shared" si="0"/>
        <v>7</v>
      </c>
      <c r="B52" s="42">
        <f t="shared" si="1"/>
        <v>4</v>
      </c>
      <c r="C52" s="42">
        <f t="shared" si="2"/>
        <v>1</v>
      </c>
      <c r="D52" s="42">
        <f t="shared" si="3"/>
        <v>1</v>
      </c>
      <c r="E52" s="42">
        <f t="shared" si="4"/>
        <v>1</v>
      </c>
      <c r="F52" s="42">
        <f t="shared" si="5"/>
        <v>0</v>
      </c>
      <c r="G52" s="58">
        <v>398</v>
      </c>
      <c r="H52" s="59" t="s">
        <v>367</v>
      </c>
      <c r="I52" s="45">
        <v>191</v>
      </c>
      <c r="J52" s="46">
        <v>5.9197272586393925E-3</v>
      </c>
      <c r="K52" s="47">
        <f t="shared" si="6"/>
        <v>91</v>
      </c>
      <c r="L52" s="48">
        <f t="shared" si="15"/>
        <v>1.0635592342474447</v>
      </c>
      <c r="M52" s="46">
        <v>6.1493882807469417E-2</v>
      </c>
      <c r="N52" s="47">
        <f t="shared" si="7"/>
        <v>181</v>
      </c>
      <c r="O52" s="49">
        <f t="shared" si="16"/>
        <v>0.72401857642029621</v>
      </c>
      <c r="P52" s="50">
        <v>680</v>
      </c>
      <c r="Q52" s="51">
        <v>2.1075468774213544E-2</v>
      </c>
      <c r="R52" s="52">
        <f t="shared" si="8"/>
        <v>69</v>
      </c>
      <c r="S52" s="53">
        <f t="shared" si="17"/>
        <v>1.5984975184226129</v>
      </c>
      <c r="T52" s="51">
        <v>0.21893110109465549</v>
      </c>
      <c r="U52" s="52">
        <f t="shared" si="9"/>
        <v>214</v>
      </c>
      <c r="V52" s="54">
        <f t="shared" si="18"/>
        <v>1.0881781290899424</v>
      </c>
      <c r="W52" s="45">
        <v>1349</v>
      </c>
      <c r="X52" s="46">
        <v>4.181001084766775E-2</v>
      </c>
      <c r="Y52" s="47">
        <f t="shared" si="10"/>
        <v>36</v>
      </c>
      <c r="Z52" s="48">
        <f t="shared" si="19"/>
        <v>2.5761442964653529</v>
      </c>
      <c r="AA52" s="46">
        <v>0.43432066967160332</v>
      </c>
      <c r="AB52" s="47">
        <f t="shared" si="11"/>
        <v>68</v>
      </c>
      <c r="AC52" s="49">
        <f t="shared" si="20"/>
        <v>1.7537117502438642</v>
      </c>
      <c r="AD52" s="50">
        <v>886</v>
      </c>
      <c r="AE52" s="51">
        <v>2.7460096079342942E-2</v>
      </c>
      <c r="AF52" s="52">
        <f t="shared" si="12"/>
        <v>249</v>
      </c>
      <c r="AG52" s="53">
        <f t="shared" si="21"/>
        <v>0.89878485723517854</v>
      </c>
      <c r="AH52" s="51">
        <v>0.28525434642627173</v>
      </c>
      <c r="AI52" s="52">
        <f t="shared" si="13"/>
        <v>542</v>
      </c>
      <c r="AJ52" s="54">
        <f t="shared" si="22"/>
        <v>0.61184832202033657</v>
      </c>
      <c r="AK52" s="45">
        <v>3106</v>
      </c>
      <c r="AL52" s="46">
        <v>9.626530295986363E-2</v>
      </c>
      <c r="AM52" s="47">
        <f t="shared" si="14"/>
        <v>79</v>
      </c>
      <c r="AN52" s="55">
        <f t="shared" si="23"/>
        <v>1.4689667763856429</v>
      </c>
      <c r="AO52" s="56">
        <v>32265</v>
      </c>
    </row>
    <row r="53" spans="1:41">
      <c r="A53" s="41">
        <f t="shared" si="0"/>
        <v>7</v>
      </c>
      <c r="B53" s="42">
        <f t="shared" si="1"/>
        <v>4</v>
      </c>
      <c r="C53" s="42">
        <f t="shared" si="2"/>
        <v>0</v>
      </c>
      <c r="D53" s="42">
        <f t="shared" si="3"/>
        <v>1</v>
      </c>
      <c r="E53" s="42">
        <f t="shared" si="4"/>
        <v>1</v>
      </c>
      <c r="F53" s="42">
        <f t="shared" si="5"/>
        <v>1</v>
      </c>
      <c r="G53" s="58">
        <v>659</v>
      </c>
      <c r="H53" s="59" t="s">
        <v>631</v>
      </c>
      <c r="I53" s="45">
        <v>398</v>
      </c>
      <c r="J53" s="46">
        <v>3.2641411946100663E-3</v>
      </c>
      <c r="K53" s="47">
        <f t="shared" si="6"/>
        <v>198</v>
      </c>
      <c r="L53" s="48">
        <f t="shared" si="15"/>
        <v>0.58644720571348519</v>
      </c>
      <c r="M53" s="46">
        <v>3.4985935302390997E-2</v>
      </c>
      <c r="N53" s="47">
        <f t="shared" si="7"/>
        <v>301</v>
      </c>
      <c r="O53" s="49">
        <f t="shared" si="16"/>
        <v>0.41191848548052529</v>
      </c>
      <c r="P53" s="50">
        <v>2875</v>
      </c>
      <c r="Q53" s="51">
        <v>2.3578909383175729E-2</v>
      </c>
      <c r="R53" s="52">
        <f t="shared" si="8"/>
        <v>58</v>
      </c>
      <c r="S53" s="53">
        <f t="shared" si="17"/>
        <v>1.7883743673703667</v>
      </c>
      <c r="T53" s="51">
        <v>0.25272503516174405</v>
      </c>
      <c r="U53" s="52">
        <f t="shared" si="9"/>
        <v>154</v>
      </c>
      <c r="V53" s="54">
        <f t="shared" si="18"/>
        <v>1.2561479596158212</v>
      </c>
      <c r="W53" s="45">
        <v>3810</v>
      </c>
      <c r="X53" s="46">
        <v>3.1247180782573752E-2</v>
      </c>
      <c r="Y53" s="47">
        <f t="shared" si="10"/>
        <v>56</v>
      </c>
      <c r="Z53" s="48">
        <f t="shared" si="19"/>
        <v>1.9253103484458785</v>
      </c>
      <c r="AA53" s="46">
        <v>0.33491561181434598</v>
      </c>
      <c r="AB53" s="47">
        <f t="shared" si="11"/>
        <v>100</v>
      </c>
      <c r="AC53" s="49">
        <f t="shared" si="20"/>
        <v>1.3523313182930767</v>
      </c>
      <c r="AD53" s="50">
        <v>4293</v>
      </c>
      <c r="AE53" s="51">
        <v>3.5208437558947273E-2</v>
      </c>
      <c r="AF53" s="52">
        <f t="shared" si="12"/>
        <v>161</v>
      </c>
      <c r="AG53" s="53">
        <f t="shared" si="21"/>
        <v>1.1523925638664156</v>
      </c>
      <c r="AH53" s="51">
        <v>0.377373417721519</v>
      </c>
      <c r="AI53" s="52">
        <f t="shared" si="13"/>
        <v>487</v>
      </c>
      <c r="AJ53" s="54">
        <f t="shared" si="22"/>
        <v>0.80943654426548517</v>
      </c>
      <c r="AK53" s="45">
        <v>11376</v>
      </c>
      <c r="AL53" s="46">
        <v>9.3298668919306826E-2</v>
      </c>
      <c r="AM53" s="47">
        <f t="shared" si="14"/>
        <v>82</v>
      </c>
      <c r="AN53" s="55">
        <f t="shared" si="23"/>
        <v>1.4236972274486848</v>
      </c>
      <c r="AO53" s="56">
        <v>121931</v>
      </c>
    </row>
    <row r="54" spans="1:41">
      <c r="A54" s="41">
        <f t="shared" si="0"/>
        <v>7</v>
      </c>
      <c r="B54" s="42">
        <f t="shared" si="1"/>
        <v>4</v>
      </c>
      <c r="C54" s="42">
        <f t="shared" si="2"/>
        <v>0</v>
      </c>
      <c r="D54" s="42">
        <f t="shared" si="3"/>
        <v>1</v>
      </c>
      <c r="E54" s="42">
        <f t="shared" si="4"/>
        <v>1</v>
      </c>
      <c r="F54" s="42">
        <f t="shared" si="5"/>
        <v>1</v>
      </c>
      <c r="G54" s="58">
        <v>352</v>
      </c>
      <c r="H54" s="59" t="s">
        <v>321</v>
      </c>
      <c r="I54" s="45">
        <v>1073</v>
      </c>
      <c r="J54" s="46">
        <v>5.2080805335248948E-3</v>
      </c>
      <c r="K54" s="47">
        <f t="shared" si="6"/>
        <v>108</v>
      </c>
      <c r="L54" s="48">
        <f t="shared" si="15"/>
        <v>0.93570225487176995</v>
      </c>
      <c r="M54" s="46">
        <v>5.7654075546719682E-2</v>
      </c>
      <c r="N54" s="47">
        <f t="shared" si="7"/>
        <v>201</v>
      </c>
      <c r="O54" s="49">
        <f t="shared" si="16"/>
        <v>0.67880933511477481</v>
      </c>
      <c r="P54" s="50">
        <v>4226</v>
      </c>
      <c r="Q54" s="51">
        <v>2.0511974216846418E-2</v>
      </c>
      <c r="R54" s="52">
        <f t="shared" si="8"/>
        <v>72</v>
      </c>
      <c r="S54" s="53">
        <f t="shared" si="17"/>
        <v>1.5557585093288704</v>
      </c>
      <c r="T54" s="51">
        <v>0.22707001235828272</v>
      </c>
      <c r="U54" s="52">
        <f t="shared" si="9"/>
        <v>192</v>
      </c>
      <c r="V54" s="54">
        <f t="shared" si="18"/>
        <v>1.1286318845746588</v>
      </c>
      <c r="W54" s="45">
        <v>5619</v>
      </c>
      <c r="X54" s="46">
        <v>2.7273256773416948E-2</v>
      </c>
      <c r="Y54" s="47">
        <f t="shared" si="10"/>
        <v>75</v>
      </c>
      <c r="Z54" s="48">
        <f t="shared" si="19"/>
        <v>1.6804550742371396</v>
      </c>
      <c r="AA54" s="46">
        <v>0.301918220407286</v>
      </c>
      <c r="AB54" s="47">
        <f t="shared" si="11"/>
        <v>136</v>
      </c>
      <c r="AC54" s="49">
        <f t="shared" si="20"/>
        <v>1.2190935585481588</v>
      </c>
      <c r="AD54" s="50">
        <v>7693</v>
      </c>
      <c r="AE54" s="51">
        <v>3.7339947385281472E-2</v>
      </c>
      <c r="AF54" s="52">
        <f t="shared" si="12"/>
        <v>135</v>
      </c>
      <c r="AG54" s="53">
        <f t="shared" si="21"/>
        <v>1.222158115648236</v>
      </c>
      <c r="AH54" s="51">
        <v>0.41335769168771158</v>
      </c>
      <c r="AI54" s="52">
        <f t="shared" si="13"/>
        <v>453</v>
      </c>
      <c r="AJ54" s="54">
        <f t="shared" si="22"/>
        <v>0.8866200049950681</v>
      </c>
      <c r="AK54" s="45">
        <v>18611</v>
      </c>
      <c r="AL54" s="46">
        <v>9.0333258909069736E-2</v>
      </c>
      <c r="AM54" s="47">
        <f t="shared" si="14"/>
        <v>88</v>
      </c>
      <c r="AN54" s="55">
        <f t="shared" si="23"/>
        <v>1.3784463566835878</v>
      </c>
      <c r="AO54" s="56">
        <v>206026</v>
      </c>
    </row>
    <row r="55" spans="1:41">
      <c r="A55" s="41">
        <f t="shared" si="0"/>
        <v>7</v>
      </c>
      <c r="B55" s="42">
        <f t="shared" si="1"/>
        <v>4</v>
      </c>
      <c r="C55" s="42">
        <f t="shared" si="2"/>
        <v>0</v>
      </c>
      <c r="D55" s="42">
        <f t="shared" si="3"/>
        <v>1</v>
      </c>
      <c r="E55" s="42">
        <f t="shared" si="4"/>
        <v>1</v>
      </c>
      <c r="F55" s="42">
        <f t="shared" si="5"/>
        <v>1</v>
      </c>
      <c r="G55" s="58">
        <v>326</v>
      </c>
      <c r="H55" s="59" t="s">
        <v>295</v>
      </c>
      <c r="I55" s="45">
        <v>15</v>
      </c>
      <c r="J55" s="46">
        <v>1.4721758759446463E-3</v>
      </c>
      <c r="K55" s="47">
        <f t="shared" si="6"/>
        <v>306</v>
      </c>
      <c r="L55" s="48">
        <f t="shared" si="15"/>
        <v>0.26449634905259556</v>
      </c>
      <c r="M55" s="46">
        <v>1.6339869281045753E-2</v>
      </c>
      <c r="N55" s="47">
        <f t="shared" si="7"/>
        <v>386</v>
      </c>
      <c r="O55" s="49">
        <f t="shared" si="16"/>
        <v>0.19238285754041681</v>
      </c>
      <c r="P55" s="50">
        <v>272</v>
      </c>
      <c r="Q55" s="51">
        <v>2.6695455883796251E-2</v>
      </c>
      <c r="R55" s="52">
        <f t="shared" si="8"/>
        <v>41</v>
      </c>
      <c r="S55" s="53">
        <f t="shared" si="17"/>
        <v>2.0247530643598237</v>
      </c>
      <c r="T55" s="51">
        <v>0.29629629629629628</v>
      </c>
      <c r="U55" s="52">
        <f t="shared" si="9"/>
        <v>117</v>
      </c>
      <c r="V55" s="54">
        <f t="shared" si="18"/>
        <v>1.4727151498707456</v>
      </c>
      <c r="W55" s="45">
        <v>279</v>
      </c>
      <c r="X55" s="46">
        <v>2.7382471292570418E-2</v>
      </c>
      <c r="Y55" s="47">
        <f t="shared" si="10"/>
        <v>73</v>
      </c>
      <c r="Z55" s="48">
        <f t="shared" si="19"/>
        <v>1.6871843803268585</v>
      </c>
      <c r="AA55" s="46">
        <v>0.30392156862745096</v>
      </c>
      <c r="AB55" s="47">
        <f t="shared" si="11"/>
        <v>134</v>
      </c>
      <c r="AC55" s="49">
        <f t="shared" si="20"/>
        <v>1.2271827321907345</v>
      </c>
      <c r="AD55" s="50">
        <v>352</v>
      </c>
      <c r="AE55" s="51">
        <v>3.4547060555501032E-2</v>
      </c>
      <c r="AF55" s="52">
        <f t="shared" si="12"/>
        <v>169</v>
      </c>
      <c r="AG55" s="53">
        <f t="shared" si="21"/>
        <v>1.1307453112893124</v>
      </c>
      <c r="AH55" s="51">
        <v>0.38344226579520696</v>
      </c>
      <c r="AI55" s="52">
        <f t="shared" si="13"/>
        <v>482</v>
      </c>
      <c r="AJ55" s="54">
        <f t="shared" si="22"/>
        <v>0.822453749987334</v>
      </c>
      <c r="AK55" s="45">
        <v>918</v>
      </c>
      <c r="AL55" s="46">
        <v>9.009716360781235E-2</v>
      </c>
      <c r="AM55" s="47">
        <f t="shared" si="14"/>
        <v>89</v>
      </c>
      <c r="AN55" s="55">
        <f t="shared" si="23"/>
        <v>1.3748436447723973</v>
      </c>
      <c r="AO55" s="56">
        <v>10189</v>
      </c>
    </row>
    <row r="56" spans="1:41">
      <c r="A56" s="41">
        <f t="shared" si="0"/>
        <v>7</v>
      </c>
      <c r="B56" s="42">
        <f t="shared" si="1"/>
        <v>4</v>
      </c>
      <c r="C56" s="42">
        <f t="shared" si="2"/>
        <v>0</v>
      </c>
      <c r="D56" s="42">
        <f t="shared" si="3"/>
        <v>1</v>
      </c>
      <c r="E56" s="42">
        <f t="shared" si="4"/>
        <v>1</v>
      </c>
      <c r="F56" s="42">
        <f t="shared" si="5"/>
        <v>1</v>
      </c>
      <c r="G56" s="58">
        <v>414</v>
      </c>
      <c r="H56" s="59" t="s">
        <v>383</v>
      </c>
      <c r="I56" s="45">
        <v>251</v>
      </c>
      <c r="J56" s="46">
        <v>4.350011264969411E-3</v>
      </c>
      <c r="K56" s="47">
        <f t="shared" si="6"/>
        <v>138</v>
      </c>
      <c r="L56" s="48">
        <f t="shared" si="15"/>
        <v>0.78153848104853274</v>
      </c>
      <c r="M56" s="46">
        <v>4.8436896950984173E-2</v>
      </c>
      <c r="N56" s="47">
        <f t="shared" si="7"/>
        <v>240</v>
      </c>
      <c r="O56" s="49">
        <f t="shared" si="16"/>
        <v>0.57028783312424747</v>
      </c>
      <c r="P56" s="50">
        <v>1197</v>
      </c>
      <c r="Q56" s="51">
        <v>2.0744874438917871E-2</v>
      </c>
      <c r="R56" s="52">
        <f t="shared" si="8"/>
        <v>70</v>
      </c>
      <c r="S56" s="53">
        <f t="shared" si="17"/>
        <v>1.5734231426051086</v>
      </c>
      <c r="T56" s="51">
        <v>0.23099189502122733</v>
      </c>
      <c r="U56" s="52">
        <f t="shared" si="9"/>
        <v>189</v>
      </c>
      <c r="V56" s="54">
        <f t="shared" si="18"/>
        <v>1.1481252636210109</v>
      </c>
      <c r="W56" s="45">
        <v>1055</v>
      </c>
      <c r="X56" s="46">
        <v>1.8283911890608483E-2</v>
      </c>
      <c r="Y56" s="47">
        <f t="shared" si="10"/>
        <v>129</v>
      </c>
      <c r="Z56" s="48">
        <f t="shared" si="19"/>
        <v>1.1265721864000315</v>
      </c>
      <c r="AA56" s="46">
        <v>0.20358934774218448</v>
      </c>
      <c r="AB56" s="47">
        <f t="shared" si="11"/>
        <v>289</v>
      </c>
      <c r="AC56" s="49">
        <f t="shared" si="20"/>
        <v>0.82205857628170065</v>
      </c>
      <c r="AD56" s="50">
        <v>2679</v>
      </c>
      <c r="AE56" s="51">
        <v>4.6429004696625711E-2</v>
      </c>
      <c r="AF56" s="52">
        <f t="shared" si="12"/>
        <v>87</v>
      </c>
      <c r="AG56" s="53">
        <f t="shared" si="21"/>
        <v>1.5196482283694424</v>
      </c>
      <c r="AH56" s="51">
        <v>0.516981860285604</v>
      </c>
      <c r="AI56" s="52">
        <f t="shared" si="13"/>
        <v>319</v>
      </c>
      <c r="AJ56" s="54">
        <f t="shared" si="22"/>
        <v>1.1088857635073937</v>
      </c>
      <c r="AK56" s="45">
        <v>5182</v>
      </c>
      <c r="AL56" s="46">
        <v>8.9807802291121466E-2</v>
      </c>
      <c r="AM56" s="47">
        <f t="shared" si="14"/>
        <v>90</v>
      </c>
      <c r="AN56" s="55">
        <f t="shared" si="23"/>
        <v>1.370428116565237</v>
      </c>
      <c r="AO56" s="56">
        <v>57701</v>
      </c>
    </row>
    <row r="57" spans="1:41">
      <c r="A57" s="41">
        <f t="shared" si="0"/>
        <v>6</v>
      </c>
      <c r="B57" s="42">
        <f t="shared" si="1"/>
        <v>4</v>
      </c>
      <c r="C57" s="42">
        <f t="shared" si="2"/>
        <v>0</v>
      </c>
      <c r="D57" s="42">
        <f t="shared" si="3"/>
        <v>0</v>
      </c>
      <c r="E57" s="42">
        <f t="shared" si="4"/>
        <v>1</v>
      </c>
      <c r="F57" s="42">
        <f t="shared" si="5"/>
        <v>1</v>
      </c>
      <c r="G57" s="58">
        <v>90</v>
      </c>
      <c r="H57" s="59" t="s">
        <v>58</v>
      </c>
      <c r="I57" s="45">
        <v>29</v>
      </c>
      <c r="J57" s="46">
        <v>4.6391092910161248E-4</v>
      </c>
      <c r="K57" s="47">
        <f t="shared" si="6"/>
        <v>393</v>
      </c>
      <c r="L57" s="48">
        <f t="shared" si="15"/>
        <v>8.3347885967931468E-2</v>
      </c>
      <c r="M57" s="46">
        <v>5.1915503043322596E-3</v>
      </c>
      <c r="N57" s="47">
        <f t="shared" si="7"/>
        <v>434</v>
      </c>
      <c r="O57" s="49">
        <f t="shared" si="16"/>
        <v>6.112443529587034E-2</v>
      </c>
      <c r="P57" s="50">
        <v>792</v>
      </c>
      <c r="Q57" s="51">
        <v>1.2669567443050934E-2</v>
      </c>
      <c r="R57" s="52">
        <f t="shared" si="8"/>
        <v>171</v>
      </c>
      <c r="S57" s="53">
        <f t="shared" si="17"/>
        <v>0.96094052920825646</v>
      </c>
      <c r="T57" s="51">
        <v>0.14178302900107412</v>
      </c>
      <c r="U57" s="52">
        <f t="shared" si="9"/>
        <v>364</v>
      </c>
      <c r="V57" s="54">
        <f t="shared" si="18"/>
        <v>0.70472029996500241</v>
      </c>
      <c r="W57" s="45">
        <v>1644</v>
      </c>
      <c r="X57" s="46">
        <v>2.6298950601484516E-2</v>
      </c>
      <c r="Y57" s="47">
        <f t="shared" si="10"/>
        <v>77</v>
      </c>
      <c r="Z57" s="48">
        <f t="shared" si="19"/>
        <v>1.6204227222490095</v>
      </c>
      <c r="AA57" s="46">
        <v>0.29430719656283566</v>
      </c>
      <c r="AB57" s="47">
        <f t="shared" si="11"/>
        <v>148</v>
      </c>
      <c r="AC57" s="49">
        <f t="shared" si="20"/>
        <v>1.1883615605580766</v>
      </c>
      <c r="AD57" s="50">
        <v>3121</v>
      </c>
      <c r="AE57" s="51">
        <v>4.9926414128487327E-2</v>
      </c>
      <c r="AF57" s="52">
        <f t="shared" si="12"/>
        <v>74</v>
      </c>
      <c r="AG57" s="53">
        <f t="shared" si="21"/>
        <v>1.6341204657507737</v>
      </c>
      <c r="AH57" s="51">
        <v>0.55871822413175798</v>
      </c>
      <c r="AI57" s="52">
        <f t="shared" si="13"/>
        <v>271</v>
      </c>
      <c r="AJ57" s="54">
        <f t="shared" si="22"/>
        <v>1.1984070083417813</v>
      </c>
      <c r="AK57" s="45">
        <v>5586</v>
      </c>
      <c r="AL57" s="46">
        <v>8.9358843102124386E-2</v>
      </c>
      <c r="AM57" s="47">
        <f t="shared" si="14"/>
        <v>91</v>
      </c>
      <c r="AN57" s="55">
        <f t="shared" si="23"/>
        <v>1.363577194038512</v>
      </c>
      <c r="AO57" s="56">
        <v>62512</v>
      </c>
    </row>
    <row r="58" spans="1:41">
      <c r="A58" s="41">
        <f t="shared" si="0"/>
        <v>7</v>
      </c>
      <c r="B58" s="42">
        <f t="shared" si="1"/>
        <v>4</v>
      </c>
      <c r="C58" s="42">
        <f t="shared" si="2"/>
        <v>0</v>
      </c>
      <c r="D58" s="42">
        <f t="shared" si="3"/>
        <v>1</v>
      </c>
      <c r="E58" s="42">
        <f t="shared" si="4"/>
        <v>1</v>
      </c>
      <c r="F58" s="42">
        <f t="shared" si="5"/>
        <v>1</v>
      </c>
      <c r="G58" s="58">
        <v>416</v>
      </c>
      <c r="H58" s="59" t="s">
        <v>711</v>
      </c>
      <c r="I58" s="45">
        <v>553</v>
      </c>
      <c r="J58" s="46">
        <v>3.9605520422267898E-3</v>
      </c>
      <c r="K58" s="47">
        <f t="shared" si="6"/>
        <v>164</v>
      </c>
      <c r="L58" s="48">
        <f t="shared" si="15"/>
        <v>0.71156685319925383</v>
      </c>
      <c r="M58" s="46">
        <v>4.5028906440843577E-2</v>
      </c>
      <c r="N58" s="47">
        <f t="shared" si="7"/>
        <v>262</v>
      </c>
      <c r="O58" s="49">
        <f t="shared" si="16"/>
        <v>0.53016272921218544</v>
      </c>
      <c r="P58" s="50">
        <v>4457</v>
      </c>
      <c r="Q58" s="51">
        <v>3.1920760311401092E-2</v>
      </c>
      <c r="R58" s="52">
        <f t="shared" si="8"/>
        <v>35</v>
      </c>
      <c r="S58" s="53">
        <f t="shared" si="17"/>
        <v>2.4210733668884545</v>
      </c>
      <c r="T58" s="51">
        <v>0.36291832912629263</v>
      </c>
      <c r="U58" s="52">
        <f t="shared" si="9"/>
        <v>83</v>
      </c>
      <c r="V58" s="54">
        <f t="shared" si="18"/>
        <v>1.8038542099614816</v>
      </c>
      <c r="W58" s="45">
        <v>2410</v>
      </c>
      <c r="X58" s="46">
        <v>1.7260272010427784E-2</v>
      </c>
      <c r="Y58" s="47">
        <f t="shared" si="10"/>
        <v>139</v>
      </c>
      <c r="Z58" s="48">
        <f t="shared" si="19"/>
        <v>1.0635001138150733</v>
      </c>
      <c r="AA58" s="46">
        <v>0.19623809136063838</v>
      </c>
      <c r="AB58" s="47">
        <f t="shared" si="11"/>
        <v>301</v>
      </c>
      <c r="AC58" s="49">
        <f t="shared" si="20"/>
        <v>0.79237547438116152</v>
      </c>
      <c r="AD58" s="50">
        <v>4861</v>
      </c>
      <c r="AE58" s="51">
        <v>3.481418350319064E-2</v>
      </c>
      <c r="AF58" s="52">
        <f t="shared" si="12"/>
        <v>164</v>
      </c>
      <c r="AG58" s="53">
        <f t="shared" si="21"/>
        <v>1.1394884001594221</v>
      </c>
      <c r="AH58" s="51">
        <v>0.3958146730722254</v>
      </c>
      <c r="AI58" s="52">
        <f t="shared" si="13"/>
        <v>467</v>
      </c>
      <c r="AJ58" s="54">
        <f t="shared" si="22"/>
        <v>0.84899159849563899</v>
      </c>
      <c r="AK58" s="45">
        <v>12281</v>
      </c>
      <c r="AL58" s="46">
        <v>8.7955767867246307E-2</v>
      </c>
      <c r="AM58" s="47">
        <f t="shared" si="14"/>
        <v>93</v>
      </c>
      <c r="AN58" s="55">
        <f t="shared" si="23"/>
        <v>1.3421668744172801</v>
      </c>
      <c r="AO58" s="56">
        <v>139627</v>
      </c>
    </row>
    <row r="59" spans="1:41">
      <c r="A59" s="41">
        <f t="shared" si="0"/>
        <v>7</v>
      </c>
      <c r="B59" s="42">
        <f t="shared" si="1"/>
        <v>4</v>
      </c>
      <c r="C59" s="42">
        <f t="shared" si="2"/>
        <v>0</v>
      </c>
      <c r="D59" s="42">
        <f t="shared" si="3"/>
        <v>1</v>
      </c>
      <c r="E59" s="42">
        <f t="shared" si="4"/>
        <v>1</v>
      </c>
      <c r="F59" s="42">
        <f t="shared" si="5"/>
        <v>1</v>
      </c>
      <c r="G59" s="58">
        <v>425</v>
      </c>
      <c r="H59" s="59" t="s">
        <v>394</v>
      </c>
      <c r="I59" s="45">
        <v>1021</v>
      </c>
      <c r="J59" s="46">
        <v>4.2757413448693202E-3</v>
      </c>
      <c r="K59" s="47">
        <f t="shared" si="6"/>
        <v>142</v>
      </c>
      <c r="L59" s="48">
        <f t="shared" si="15"/>
        <v>0.76819488329510732</v>
      </c>
      <c r="M59" s="46">
        <v>4.8707184428966703E-2</v>
      </c>
      <c r="N59" s="47">
        <f t="shared" si="7"/>
        <v>236</v>
      </c>
      <c r="O59" s="49">
        <f t="shared" si="16"/>
        <v>0.57347015217939379</v>
      </c>
      <c r="P59" s="50">
        <v>3230</v>
      </c>
      <c r="Q59" s="51">
        <v>1.3526586233034184E-2</v>
      </c>
      <c r="R59" s="52">
        <f t="shared" si="8"/>
        <v>159</v>
      </c>
      <c r="S59" s="53">
        <f t="shared" si="17"/>
        <v>1.0259422818955295</v>
      </c>
      <c r="T59" s="51">
        <v>0.15408835034824922</v>
      </c>
      <c r="U59" s="52">
        <f t="shared" si="9"/>
        <v>346</v>
      </c>
      <c r="V59" s="54">
        <f t="shared" si="18"/>
        <v>0.76588283692054515</v>
      </c>
      <c r="W59" s="45">
        <v>7586</v>
      </c>
      <c r="X59" s="46">
        <v>3.1768632558451186E-2</v>
      </c>
      <c r="Y59" s="47">
        <f t="shared" si="10"/>
        <v>52</v>
      </c>
      <c r="Z59" s="48">
        <f t="shared" si="19"/>
        <v>1.9574398550179466</v>
      </c>
      <c r="AA59" s="46">
        <v>0.36189294914607384</v>
      </c>
      <c r="AB59" s="47">
        <f t="shared" si="11"/>
        <v>85</v>
      </c>
      <c r="AC59" s="49">
        <f t="shared" si="20"/>
        <v>1.4612611408242397</v>
      </c>
      <c r="AD59" s="50">
        <v>9125</v>
      </c>
      <c r="AE59" s="51">
        <v>3.8213653057720412E-2</v>
      </c>
      <c r="AF59" s="52">
        <f t="shared" si="12"/>
        <v>128</v>
      </c>
      <c r="AG59" s="53">
        <f t="shared" si="21"/>
        <v>1.2507550086015469</v>
      </c>
      <c r="AH59" s="51">
        <v>0.43531151607671026</v>
      </c>
      <c r="AI59" s="52">
        <f t="shared" si="13"/>
        <v>419</v>
      </c>
      <c r="AJ59" s="54">
        <f t="shared" si="22"/>
        <v>0.93370924581688952</v>
      </c>
      <c r="AK59" s="45">
        <v>20962</v>
      </c>
      <c r="AL59" s="46">
        <v>8.7784613194075101E-2</v>
      </c>
      <c r="AM59" s="47">
        <f t="shared" si="14"/>
        <v>95</v>
      </c>
      <c r="AN59" s="55">
        <f t="shared" si="23"/>
        <v>1.3395551283282821</v>
      </c>
      <c r="AO59" s="56">
        <v>238789</v>
      </c>
    </row>
    <row r="60" spans="1:41">
      <c r="A60" s="41">
        <f t="shared" si="0"/>
        <v>7</v>
      </c>
      <c r="B60" s="42">
        <f t="shared" si="1"/>
        <v>4</v>
      </c>
      <c r="C60" s="42">
        <f t="shared" si="2"/>
        <v>0</v>
      </c>
      <c r="D60" s="42">
        <f t="shared" si="3"/>
        <v>1</v>
      </c>
      <c r="E60" s="42">
        <f t="shared" si="4"/>
        <v>1</v>
      </c>
      <c r="F60" s="42">
        <f t="shared" si="5"/>
        <v>1</v>
      </c>
      <c r="G60" s="58">
        <v>578</v>
      </c>
      <c r="H60" s="59" t="s">
        <v>549</v>
      </c>
      <c r="I60" s="45">
        <v>21</v>
      </c>
      <c r="J60" s="46">
        <v>1.6532829475673122E-3</v>
      </c>
      <c r="K60" s="47">
        <f t="shared" si="6"/>
        <v>298</v>
      </c>
      <c r="L60" s="48">
        <f t="shared" si="15"/>
        <v>0.2970346890801176</v>
      </c>
      <c r="M60" s="46">
        <v>1.9848771266540641E-2</v>
      </c>
      <c r="N60" s="47">
        <f t="shared" si="7"/>
        <v>364</v>
      </c>
      <c r="O60" s="49">
        <f t="shared" si="16"/>
        <v>0.23369607609730023</v>
      </c>
      <c r="P60" s="50">
        <v>240</v>
      </c>
      <c r="Q60" s="51">
        <v>1.8894662257912139E-2</v>
      </c>
      <c r="R60" s="52">
        <f t="shared" si="8"/>
        <v>80</v>
      </c>
      <c r="S60" s="53">
        <f t="shared" si="17"/>
        <v>1.4330912898915114</v>
      </c>
      <c r="T60" s="51">
        <v>0.22684310018903592</v>
      </c>
      <c r="U60" s="52">
        <f t="shared" si="9"/>
        <v>193</v>
      </c>
      <c r="V60" s="54">
        <f t="shared" si="18"/>
        <v>1.1275040372356371</v>
      </c>
      <c r="W60" s="45">
        <v>283</v>
      </c>
      <c r="X60" s="46">
        <v>2.227995591245473E-2</v>
      </c>
      <c r="Y60" s="47">
        <f t="shared" si="10"/>
        <v>96</v>
      </c>
      <c r="Z60" s="48">
        <f t="shared" si="19"/>
        <v>1.3727903960247707</v>
      </c>
      <c r="AA60" s="46">
        <v>0.26748582230623819</v>
      </c>
      <c r="AB60" s="47">
        <f t="shared" si="11"/>
        <v>181</v>
      </c>
      <c r="AC60" s="49">
        <f t="shared" si="20"/>
        <v>1.0800614899511478</v>
      </c>
      <c r="AD60" s="50">
        <v>514</v>
      </c>
      <c r="AE60" s="51">
        <v>4.0466068335695167E-2</v>
      </c>
      <c r="AF60" s="52">
        <f t="shared" si="12"/>
        <v>117</v>
      </c>
      <c r="AG60" s="53">
        <f t="shared" si="21"/>
        <v>1.3244778658777736</v>
      </c>
      <c r="AH60" s="51">
        <v>0.48582230623818523</v>
      </c>
      <c r="AI60" s="52">
        <f t="shared" si="13"/>
        <v>357</v>
      </c>
      <c r="AJ60" s="54">
        <f t="shared" si="22"/>
        <v>1.0420509506547075</v>
      </c>
      <c r="AK60" s="45">
        <v>1058</v>
      </c>
      <c r="AL60" s="46">
        <v>8.3293969453629352E-2</v>
      </c>
      <c r="AM60" s="47">
        <f t="shared" si="14"/>
        <v>101</v>
      </c>
      <c r="AN60" s="55">
        <f t="shared" si="23"/>
        <v>1.2710298522789321</v>
      </c>
      <c r="AO60" s="56">
        <v>12702</v>
      </c>
    </row>
    <row r="61" spans="1:41">
      <c r="A61" s="41">
        <f t="shared" si="0"/>
        <v>7</v>
      </c>
      <c r="B61" s="42">
        <f t="shared" si="1"/>
        <v>4</v>
      </c>
      <c r="C61" s="42">
        <f t="shared" si="2"/>
        <v>1</v>
      </c>
      <c r="D61" s="42">
        <f t="shared" si="3"/>
        <v>0</v>
      </c>
      <c r="E61" s="42">
        <f t="shared" si="4"/>
        <v>1</v>
      </c>
      <c r="F61" s="42">
        <f t="shared" si="5"/>
        <v>1</v>
      </c>
      <c r="G61" s="58">
        <v>360</v>
      </c>
      <c r="H61" s="59" t="s">
        <v>329</v>
      </c>
      <c r="I61" s="45">
        <v>76</v>
      </c>
      <c r="J61" s="46">
        <v>1.8469015795868772E-2</v>
      </c>
      <c r="K61" s="47">
        <f t="shared" si="6"/>
        <v>21</v>
      </c>
      <c r="L61" s="48">
        <f t="shared" si="15"/>
        <v>3.3182090050670565</v>
      </c>
      <c r="M61" s="46">
        <v>0.22485207100591717</v>
      </c>
      <c r="N61" s="47">
        <f t="shared" si="7"/>
        <v>27</v>
      </c>
      <c r="O61" s="49">
        <f t="shared" si="16"/>
        <v>2.6473702573727413</v>
      </c>
      <c r="P61" s="50">
        <v>29</v>
      </c>
      <c r="Q61" s="51">
        <v>7.0473876063183475E-3</v>
      </c>
      <c r="R61" s="52">
        <f t="shared" si="8"/>
        <v>315</v>
      </c>
      <c r="S61" s="53">
        <f t="shared" si="17"/>
        <v>0.53451867290589039</v>
      </c>
      <c r="T61" s="51">
        <v>8.5798816568047331E-2</v>
      </c>
      <c r="U61" s="52">
        <f t="shared" si="9"/>
        <v>447</v>
      </c>
      <c r="V61" s="54">
        <f t="shared" si="18"/>
        <v>0.42645560737751248</v>
      </c>
      <c r="W61" s="45">
        <v>89</v>
      </c>
      <c r="X61" s="46">
        <v>2.1628189550425274E-2</v>
      </c>
      <c r="Y61" s="47">
        <f t="shared" si="10"/>
        <v>99</v>
      </c>
      <c r="Z61" s="48">
        <f t="shared" si="19"/>
        <v>1.3326314924002858</v>
      </c>
      <c r="AA61" s="46">
        <v>0.26331360946745563</v>
      </c>
      <c r="AB61" s="47">
        <f t="shared" si="11"/>
        <v>184</v>
      </c>
      <c r="AC61" s="49">
        <f t="shared" si="20"/>
        <v>1.0632148160743931</v>
      </c>
      <c r="AD61" s="50">
        <v>144</v>
      </c>
      <c r="AE61" s="51">
        <v>3.4993924665856622E-2</v>
      </c>
      <c r="AF61" s="52">
        <f t="shared" si="12"/>
        <v>162</v>
      </c>
      <c r="AG61" s="53">
        <f t="shared" si="21"/>
        <v>1.1453714325697695</v>
      </c>
      <c r="AH61" s="51">
        <v>0.42603550295857989</v>
      </c>
      <c r="AI61" s="52">
        <f t="shared" si="13"/>
        <v>433</v>
      </c>
      <c r="AJ61" s="54">
        <f t="shared" si="22"/>
        <v>0.91381292124735802</v>
      </c>
      <c r="AK61" s="45">
        <v>338</v>
      </c>
      <c r="AL61" s="46">
        <v>8.213851761846902E-2</v>
      </c>
      <c r="AM61" s="47">
        <f t="shared" si="14"/>
        <v>105</v>
      </c>
      <c r="AN61" s="55">
        <f t="shared" si="23"/>
        <v>1.2533981583520766</v>
      </c>
      <c r="AO61" s="56">
        <v>4115</v>
      </c>
    </row>
    <row r="62" spans="1:41">
      <c r="A62" s="41">
        <f t="shared" si="0"/>
        <v>7</v>
      </c>
      <c r="B62" s="42">
        <f t="shared" si="1"/>
        <v>4</v>
      </c>
      <c r="C62" s="42">
        <f t="shared" si="2"/>
        <v>1</v>
      </c>
      <c r="D62" s="42">
        <f t="shared" si="3"/>
        <v>1</v>
      </c>
      <c r="E62" s="42">
        <f t="shared" si="4"/>
        <v>1</v>
      </c>
      <c r="F62" s="42">
        <f t="shared" si="5"/>
        <v>0</v>
      </c>
      <c r="G62" s="58">
        <v>315</v>
      </c>
      <c r="H62" s="59" t="s">
        <v>284</v>
      </c>
      <c r="I62" s="45">
        <v>901</v>
      </c>
      <c r="J62" s="46">
        <v>1.2509371615805403E-2</v>
      </c>
      <c r="K62" s="47">
        <f t="shared" si="6"/>
        <v>35</v>
      </c>
      <c r="L62" s="48">
        <f t="shared" si="15"/>
        <v>2.2474781548771303</v>
      </c>
      <c r="M62" s="46">
        <v>0.15260840108401083</v>
      </c>
      <c r="N62" s="47">
        <f t="shared" si="7"/>
        <v>49</v>
      </c>
      <c r="O62" s="49">
        <f t="shared" si="16"/>
        <v>1.7967855054552218</v>
      </c>
      <c r="P62" s="50">
        <v>1279</v>
      </c>
      <c r="Q62" s="51">
        <v>1.7757476466831422E-2</v>
      </c>
      <c r="R62" s="52">
        <f t="shared" si="8"/>
        <v>88</v>
      </c>
      <c r="S62" s="53">
        <f t="shared" si="17"/>
        <v>1.3468398909545587</v>
      </c>
      <c r="T62" s="51">
        <v>0.21663279132791327</v>
      </c>
      <c r="U62" s="52">
        <f t="shared" si="9"/>
        <v>221</v>
      </c>
      <c r="V62" s="54">
        <f t="shared" si="18"/>
        <v>1.0767545788974944</v>
      </c>
      <c r="W62" s="45">
        <v>1888</v>
      </c>
      <c r="X62" s="46">
        <v>2.6212756504595564E-2</v>
      </c>
      <c r="Y62" s="47">
        <f t="shared" si="10"/>
        <v>78</v>
      </c>
      <c r="Z62" s="48">
        <f t="shared" si="19"/>
        <v>1.6151118307522703</v>
      </c>
      <c r="AA62" s="46">
        <v>0.31978319783197834</v>
      </c>
      <c r="AB62" s="47">
        <f t="shared" si="11"/>
        <v>115</v>
      </c>
      <c r="AC62" s="49">
        <f t="shared" si="20"/>
        <v>1.2912292477181295</v>
      </c>
      <c r="AD62" s="50">
        <v>1836</v>
      </c>
      <c r="AE62" s="51">
        <v>2.5490794990697802E-2</v>
      </c>
      <c r="AF62" s="52">
        <f t="shared" si="12"/>
        <v>278</v>
      </c>
      <c r="AG62" s="53">
        <f t="shared" si="21"/>
        <v>0.83432849143453292</v>
      </c>
      <c r="AH62" s="51">
        <v>0.31097560975609756</v>
      </c>
      <c r="AI62" s="52">
        <f t="shared" si="13"/>
        <v>531</v>
      </c>
      <c r="AJ62" s="54">
        <f t="shared" si="22"/>
        <v>0.66701842549381596</v>
      </c>
      <c r="AK62" s="45">
        <v>5904</v>
      </c>
      <c r="AL62" s="46">
        <v>8.1970399577930189E-2</v>
      </c>
      <c r="AM62" s="47">
        <f t="shared" si="14"/>
        <v>107</v>
      </c>
      <c r="AN62" s="55">
        <f t="shared" si="23"/>
        <v>1.2508327499601706</v>
      </c>
      <c r="AO62" s="56">
        <v>72026</v>
      </c>
    </row>
    <row r="63" spans="1:41">
      <c r="A63" s="41">
        <f t="shared" si="0"/>
        <v>7</v>
      </c>
      <c r="B63" s="42">
        <f t="shared" si="1"/>
        <v>4</v>
      </c>
      <c r="C63" s="42">
        <f t="shared" si="2"/>
        <v>0</v>
      </c>
      <c r="D63" s="42">
        <f t="shared" si="3"/>
        <v>1</v>
      </c>
      <c r="E63" s="42">
        <f t="shared" si="4"/>
        <v>1</v>
      </c>
      <c r="F63" s="42">
        <f t="shared" si="5"/>
        <v>1</v>
      </c>
      <c r="G63" s="58">
        <v>331</v>
      </c>
      <c r="H63" s="59" t="s">
        <v>300</v>
      </c>
      <c r="I63" s="45">
        <v>931</v>
      </c>
      <c r="J63" s="46">
        <v>4.6314260414490249E-3</v>
      </c>
      <c r="K63" s="47">
        <f t="shared" si="6"/>
        <v>128</v>
      </c>
      <c r="L63" s="48">
        <f t="shared" si="15"/>
        <v>0.83209845976068819</v>
      </c>
      <c r="M63" s="46">
        <v>5.6571671629094003E-2</v>
      </c>
      <c r="N63" s="47">
        <f t="shared" si="7"/>
        <v>205</v>
      </c>
      <c r="O63" s="49">
        <f t="shared" si="16"/>
        <v>0.66606529444320561</v>
      </c>
      <c r="P63" s="50">
        <v>3182</v>
      </c>
      <c r="Q63" s="51">
        <v>1.582942821040902E-2</v>
      </c>
      <c r="R63" s="52">
        <f t="shared" si="8"/>
        <v>109</v>
      </c>
      <c r="S63" s="53">
        <f t="shared" si="17"/>
        <v>1.2006044555149851</v>
      </c>
      <c r="T63" s="51">
        <v>0.19335237285045878</v>
      </c>
      <c r="U63" s="52">
        <f t="shared" si="9"/>
        <v>268</v>
      </c>
      <c r="V63" s="54">
        <f t="shared" si="18"/>
        <v>0.96104126956610603</v>
      </c>
      <c r="W63" s="45">
        <v>4193</v>
      </c>
      <c r="X63" s="46">
        <v>2.0858828562616283E-2</v>
      </c>
      <c r="Y63" s="47">
        <f t="shared" si="10"/>
        <v>109</v>
      </c>
      <c r="Z63" s="48">
        <f t="shared" si="19"/>
        <v>1.2852269383118327</v>
      </c>
      <c r="AA63" s="46">
        <v>0.25478519778817527</v>
      </c>
      <c r="AB63" s="47">
        <f t="shared" si="11"/>
        <v>207</v>
      </c>
      <c r="AC63" s="49">
        <f t="shared" si="20"/>
        <v>1.0287785646655441</v>
      </c>
      <c r="AD63" s="50">
        <v>8151</v>
      </c>
      <c r="AE63" s="51">
        <v>4.0548607587380235E-2</v>
      </c>
      <c r="AF63" s="52">
        <f t="shared" si="12"/>
        <v>116</v>
      </c>
      <c r="AG63" s="53">
        <f t="shared" si="21"/>
        <v>1.3271794234152168</v>
      </c>
      <c r="AH63" s="51">
        <v>0.49529075773227199</v>
      </c>
      <c r="AI63" s="52">
        <f t="shared" si="13"/>
        <v>344</v>
      </c>
      <c r="AJ63" s="54">
        <f t="shared" si="22"/>
        <v>1.0623600405296458</v>
      </c>
      <c r="AK63" s="45">
        <v>16457</v>
      </c>
      <c r="AL63" s="46">
        <v>8.186829040185456E-2</v>
      </c>
      <c r="AM63" s="47">
        <f t="shared" si="14"/>
        <v>109</v>
      </c>
      <c r="AN63" s="55">
        <f t="shared" si="23"/>
        <v>1.2492746082143149</v>
      </c>
      <c r="AO63" s="56">
        <v>201018</v>
      </c>
    </row>
    <row r="64" spans="1:41">
      <c r="A64" s="41">
        <f t="shared" si="0"/>
        <v>7</v>
      </c>
      <c r="B64" s="42">
        <f t="shared" si="1"/>
        <v>4</v>
      </c>
      <c r="C64" s="42">
        <f t="shared" si="2"/>
        <v>1</v>
      </c>
      <c r="D64" s="42">
        <f t="shared" si="3"/>
        <v>0</v>
      </c>
      <c r="E64" s="42">
        <f t="shared" si="4"/>
        <v>1</v>
      </c>
      <c r="F64" s="42">
        <f t="shared" si="5"/>
        <v>1</v>
      </c>
      <c r="G64" s="58">
        <v>334</v>
      </c>
      <c r="H64" s="59" t="s">
        <v>303</v>
      </c>
      <c r="I64" s="45">
        <v>1864</v>
      </c>
      <c r="J64" s="46">
        <v>9.9548719591978432E-3</v>
      </c>
      <c r="K64" s="47">
        <f t="shared" si="6"/>
        <v>46</v>
      </c>
      <c r="L64" s="48">
        <f t="shared" si="15"/>
        <v>1.7885276694976151</v>
      </c>
      <c r="M64" s="46">
        <v>0.12186989212160837</v>
      </c>
      <c r="N64" s="47">
        <f t="shared" si="7"/>
        <v>73</v>
      </c>
      <c r="O64" s="49">
        <f t="shared" si="16"/>
        <v>1.4348754993832376</v>
      </c>
      <c r="P64" s="50">
        <v>2168</v>
      </c>
      <c r="Q64" s="51">
        <v>1.157841330876659E-2</v>
      </c>
      <c r="R64" s="52">
        <f t="shared" si="8"/>
        <v>195</v>
      </c>
      <c r="S64" s="53">
        <f t="shared" si="17"/>
        <v>0.87818046372377301</v>
      </c>
      <c r="T64" s="51">
        <v>0.1417456685191239</v>
      </c>
      <c r="U64" s="52">
        <f t="shared" si="9"/>
        <v>365</v>
      </c>
      <c r="V64" s="54">
        <f t="shared" si="18"/>
        <v>0.70453460291626324</v>
      </c>
      <c r="W64" s="45">
        <v>4427</v>
      </c>
      <c r="X64" s="46">
        <v>2.3642820903094875E-2</v>
      </c>
      <c r="Y64" s="47">
        <f t="shared" si="10"/>
        <v>91</v>
      </c>
      <c r="Z64" s="48">
        <f t="shared" si="19"/>
        <v>1.4567639899394387</v>
      </c>
      <c r="AA64" s="46">
        <v>0.28944099378881988</v>
      </c>
      <c r="AB64" s="47">
        <f t="shared" si="11"/>
        <v>154</v>
      </c>
      <c r="AC64" s="49">
        <f t="shared" si="20"/>
        <v>1.1687126753454218</v>
      </c>
      <c r="AD64" s="50">
        <v>6836</v>
      </c>
      <c r="AE64" s="51">
        <v>3.6508317979118264E-2</v>
      </c>
      <c r="AF64" s="52">
        <f t="shared" si="12"/>
        <v>143</v>
      </c>
      <c r="AG64" s="53">
        <f t="shared" si="21"/>
        <v>1.1949384032724568</v>
      </c>
      <c r="AH64" s="51">
        <v>0.44694344557044785</v>
      </c>
      <c r="AI64" s="52">
        <f t="shared" si="13"/>
        <v>405</v>
      </c>
      <c r="AJ64" s="54">
        <f t="shared" si="22"/>
        <v>0.95865882724050411</v>
      </c>
      <c r="AK64" s="45">
        <v>15295</v>
      </c>
      <c r="AL64" s="46">
        <v>8.168442415017757E-2</v>
      </c>
      <c r="AM64" s="47">
        <f t="shared" si="14"/>
        <v>110</v>
      </c>
      <c r="AN64" s="55">
        <f t="shared" si="23"/>
        <v>1.2464688889498705</v>
      </c>
      <c r="AO64" s="56">
        <v>187245</v>
      </c>
    </row>
    <row r="65" spans="1:41">
      <c r="A65" s="41">
        <f t="shared" si="0"/>
        <v>7</v>
      </c>
      <c r="B65" s="42">
        <f t="shared" si="1"/>
        <v>4</v>
      </c>
      <c r="C65" s="42">
        <f t="shared" si="2"/>
        <v>0</v>
      </c>
      <c r="D65" s="42">
        <f t="shared" si="3"/>
        <v>1</v>
      </c>
      <c r="E65" s="42">
        <f t="shared" si="4"/>
        <v>1</v>
      </c>
      <c r="F65" s="42">
        <f t="shared" si="5"/>
        <v>1</v>
      </c>
      <c r="G65" s="58">
        <v>478</v>
      </c>
      <c r="H65" s="59" t="s">
        <v>448</v>
      </c>
      <c r="I65" s="45">
        <v>1592</v>
      </c>
      <c r="J65" s="46">
        <v>4.8236431231271264E-3</v>
      </c>
      <c r="K65" s="47">
        <f t="shared" si="6"/>
        <v>118</v>
      </c>
      <c r="L65" s="48">
        <f t="shared" si="15"/>
        <v>0.86663286367270687</v>
      </c>
      <c r="M65" s="46">
        <v>5.9219581147937357E-2</v>
      </c>
      <c r="N65" s="47">
        <f t="shared" si="7"/>
        <v>193</v>
      </c>
      <c r="O65" s="49">
        <f t="shared" si="16"/>
        <v>0.69724133330751115</v>
      </c>
      <c r="P65" s="50">
        <v>4782</v>
      </c>
      <c r="Q65" s="51">
        <v>1.4489108928890652E-2</v>
      </c>
      <c r="R65" s="52">
        <f t="shared" si="8"/>
        <v>138</v>
      </c>
      <c r="S65" s="53">
        <f t="shared" si="17"/>
        <v>1.0989461214416525</v>
      </c>
      <c r="T65" s="51">
        <v>0.17788193281999776</v>
      </c>
      <c r="U65" s="52">
        <f t="shared" si="9"/>
        <v>298</v>
      </c>
      <c r="V65" s="54">
        <f t="shared" si="18"/>
        <v>0.88414678356401555</v>
      </c>
      <c r="W65" s="45">
        <v>6498</v>
      </c>
      <c r="X65" s="46">
        <v>1.9688462948542755E-2</v>
      </c>
      <c r="Y65" s="47">
        <f t="shared" si="10"/>
        <v>119</v>
      </c>
      <c r="Z65" s="48">
        <f t="shared" si="19"/>
        <v>1.2131142877684071</v>
      </c>
      <c r="AA65" s="46">
        <v>0.24171409440910613</v>
      </c>
      <c r="AB65" s="47">
        <f t="shared" si="11"/>
        <v>222</v>
      </c>
      <c r="AC65" s="49">
        <f t="shared" si="20"/>
        <v>0.97599970981192119</v>
      </c>
      <c r="AD65" s="50">
        <v>14011</v>
      </c>
      <c r="AE65" s="51">
        <v>4.2452301380737544E-2</v>
      </c>
      <c r="AF65" s="52">
        <f t="shared" si="12"/>
        <v>104</v>
      </c>
      <c r="AG65" s="53">
        <f t="shared" si="21"/>
        <v>1.3894884244230197</v>
      </c>
      <c r="AH65" s="51">
        <v>0.52118439162295871</v>
      </c>
      <c r="AI65" s="52">
        <f t="shared" si="13"/>
        <v>316</v>
      </c>
      <c r="AJ65" s="54">
        <f t="shared" si="22"/>
        <v>1.1178998654105277</v>
      </c>
      <c r="AK65" s="45">
        <v>26883</v>
      </c>
      <c r="AL65" s="46">
        <v>8.145351638129808E-2</v>
      </c>
      <c r="AM65" s="47">
        <f t="shared" si="14"/>
        <v>111</v>
      </c>
      <c r="AN65" s="55">
        <f t="shared" si="23"/>
        <v>1.2429453365331216</v>
      </c>
      <c r="AO65" s="56">
        <v>330041</v>
      </c>
    </row>
    <row r="66" spans="1:41">
      <c r="A66" s="41">
        <f t="shared" si="0"/>
        <v>7</v>
      </c>
      <c r="B66" s="42">
        <f t="shared" si="1"/>
        <v>4</v>
      </c>
      <c r="C66" s="42">
        <f t="shared" si="2"/>
        <v>1</v>
      </c>
      <c r="D66" s="42">
        <f t="shared" si="3"/>
        <v>1</v>
      </c>
      <c r="E66" s="42">
        <f t="shared" si="4"/>
        <v>0</v>
      </c>
      <c r="F66" s="42">
        <f t="shared" si="5"/>
        <v>1</v>
      </c>
      <c r="G66" s="58">
        <v>318</v>
      </c>
      <c r="H66" s="59" t="s">
        <v>287</v>
      </c>
      <c r="I66" s="45">
        <v>1444</v>
      </c>
      <c r="J66" s="46">
        <v>1.0938150967693065E-2</v>
      </c>
      <c r="K66" s="47">
        <f t="shared" si="6"/>
        <v>43</v>
      </c>
      <c r="L66" s="48">
        <f t="shared" si="15"/>
        <v>1.965187070114516</v>
      </c>
      <c r="M66" s="46">
        <v>0.13570153181092004</v>
      </c>
      <c r="N66" s="47">
        <f t="shared" si="7"/>
        <v>59</v>
      </c>
      <c r="O66" s="49">
        <f t="shared" si="16"/>
        <v>1.59772688589867</v>
      </c>
      <c r="P66" s="50">
        <v>2251</v>
      </c>
      <c r="Q66" s="51">
        <v>1.7051092678862251E-2</v>
      </c>
      <c r="R66" s="52">
        <f t="shared" si="8"/>
        <v>95</v>
      </c>
      <c r="S66" s="53">
        <f t="shared" si="17"/>
        <v>1.293263254334061</v>
      </c>
      <c r="T66" s="51">
        <v>0.21154026877173199</v>
      </c>
      <c r="U66" s="52">
        <f t="shared" si="9"/>
        <v>234</v>
      </c>
      <c r="V66" s="54">
        <f t="shared" si="18"/>
        <v>1.0514426353690245</v>
      </c>
      <c r="W66" s="45">
        <v>1848</v>
      </c>
      <c r="X66" s="46">
        <v>1.3998409271673673E-2</v>
      </c>
      <c r="Y66" s="47">
        <f t="shared" si="10"/>
        <v>176</v>
      </c>
      <c r="Z66" s="48">
        <f t="shared" si="19"/>
        <v>0.86251884354202357</v>
      </c>
      <c r="AA66" s="46">
        <v>0.17366788835635749</v>
      </c>
      <c r="AB66" s="47">
        <f t="shared" si="11"/>
        <v>346</v>
      </c>
      <c r="AC66" s="49">
        <f t="shared" si="20"/>
        <v>0.70124089806932022</v>
      </c>
      <c r="AD66" s="50">
        <v>5098</v>
      </c>
      <c r="AE66" s="51">
        <v>3.8616823845775104E-2</v>
      </c>
      <c r="AF66" s="52">
        <f t="shared" si="12"/>
        <v>124</v>
      </c>
      <c r="AG66" s="53">
        <f t="shared" si="21"/>
        <v>1.263951022123718</v>
      </c>
      <c r="AH66" s="51">
        <v>0.47909031106099048</v>
      </c>
      <c r="AI66" s="52">
        <f t="shared" si="13"/>
        <v>366</v>
      </c>
      <c r="AJ66" s="54">
        <f t="shared" si="22"/>
        <v>1.0276113461241583</v>
      </c>
      <c r="AK66" s="45">
        <v>10641</v>
      </c>
      <c r="AL66" s="46">
        <v>8.060447676400409E-2</v>
      </c>
      <c r="AM66" s="47">
        <f t="shared" si="14"/>
        <v>112</v>
      </c>
      <c r="AN66" s="55">
        <f t="shared" si="23"/>
        <v>1.2299893601710041</v>
      </c>
      <c r="AO66" s="56">
        <v>132015</v>
      </c>
    </row>
    <row r="67" spans="1:41">
      <c r="A67" s="41">
        <f t="shared" si="0"/>
        <v>7</v>
      </c>
      <c r="B67" s="42">
        <f t="shared" si="1"/>
        <v>4</v>
      </c>
      <c r="C67" s="42">
        <f t="shared" si="2"/>
        <v>1</v>
      </c>
      <c r="D67" s="42">
        <f t="shared" si="3"/>
        <v>1</v>
      </c>
      <c r="E67" s="42">
        <f t="shared" si="4"/>
        <v>0</v>
      </c>
      <c r="F67" s="42">
        <f t="shared" si="5"/>
        <v>1</v>
      </c>
      <c r="G67" s="58">
        <v>616</v>
      </c>
      <c r="H67" s="59" t="s">
        <v>588</v>
      </c>
      <c r="I67" s="45">
        <v>1097</v>
      </c>
      <c r="J67" s="46">
        <v>2.0379728022590474E-2</v>
      </c>
      <c r="K67" s="47">
        <f t="shared" si="6"/>
        <v>19</v>
      </c>
      <c r="L67" s="48">
        <f t="shared" si="15"/>
        <v>3.6614943531806183</v>
      </c>
      <c r="M67" s="46">
        <v>0.25696884516280161</v>
      </c>
      <c r="N67" s="47">
        <f t="shared" si="7"/>
        <v>22</v>
      </c>
      <c r="O67" s="49">
        <f t="shared" si="16"/>
        <v>3.0255077247543776</v>
      </c>
      <c r="P67" s="50">
        <v>769</v>
      </c>
      <c r="Q67" s="51">
        <v>1.4286245076911645E-2</v>
      </c>
      <c r="R67" s="52">
        <f t="shared" si="8"/>
        <v>145</v>
      </c>
      <c r="S67" s="53">
        <f t="shared" si="17"/>
        <v>1.0835596373999377</v>
      </c>
      <c r="T67" s="51">
        <v>0.18013586319981259</v>
      </c>
      <c r="U67" s="52">
        <f t="shared" si="9"/>
        <v>291</v>
      </c>
      <c r="V67" s="54">
        <f t="shared" si="18"/>
        <v>0.89534974984675242</v>
      </c>
      <c r="W67" s="45">
        <v>640</v>
      </c>
      <c r="X67" s="46">
        <v>1.1889722820836739E-2</v>
      </c>
      <c r="Y67" s="47">
        <f t="shared" si="10"/>
        <v>208</v>
      </c>
      <c r="Z67" s="48">
        <f t="shared" si="19"/>
        <v>0.73259109506213138</v>
      </c>
      <c r="AA67" s="46">
        <v>0.14991801358631998</v>
      </c>
      <c r="AB67" s="47">
        <f t="shared" si="11"/>
        <v>383</v>
      </c>
      <c r="AC67" s="49">
        <f t="shared" si="20"/>
        <v>0.60534301118650702</v>
      </c>
      <c r="AD67" s="50">
        <v>1763</v>
      </c>
      <c r="AE67" s="51">
        <v>3.2752470833023704E-2</v>
      </c>
      <c r="AF67" s="52">
        <f t="shared" si="12"/>
        <v>192</v>
      </c>
      <c r="AG67" s="53">
        <f t="shared" si="21"/>
        <v>1.072007349744966</v>
      </c>
      <c r="AH67" s="51">
        <v>0.41297727805106582</v>
      </c>
      <c r="AI67" s="52">
        <f t="shared" si="13"/>
        <v>454</v>
      </c>
      <c r="AJ67" s="54">
        <f t="shared" si="22"/>
        <v>0.88580404741836027</v>
      </c>
      <c r="AK67" s="45">
        <v>4269</v>
      </c>
      <c r="AL67" s="46">
        <v>7.9308166753362566E-2</v>
      </c>
      <c r="AM67" s="47">
        <f t="shared" si="14"/>
        <v>117</v>
      </c>
      <c r="AN67" s="55">
        <f t="shared" si="23"/>
        <v>1.2102082315714042</v>
      </c>
      <c r="AO67" s="56">
        <v>53828</v>
      </c>
    </row>
    <row r="68" spans="1:41">
      <c r="A68" s="41">
        <f t="shared" si="0"/>
        <v>6</v>
      </c>
      <c r="B68" s="42">
        <f t="shared" si="1"/>
        <v>4</v>
      </c>
      <c r="C68" s="42">
        <f t="shared" si="2"/>
        <v>0</v>
      </c>
      <c r="D68" s="42">
        <f t="shared" si="3"/>
        <v>1</v>
      </c>
      <c r="E68" s="42">
        <f t="shared" si="4"/>
        <v>1</v>
      </c>
      <c r="F68" s="42">
        <f t="shared" si="5"/>
        <v>0</v>
      </c>
      <c r="G68" s="58">
        <v>109</v>
      </c>
      <c r="H68" s="59" t="s">
        <v>77</v>
      </c>
      <c r="I68" s="45">
        <v>76</v>
      </c>
      <c r="J68" s="46">
        <v>2.7945286071481101E-3</v>
      </c>
      <c r="K68" s="47">
        <f t="shared" si="6"/>
        <v>222</v>
      </c>
      <c r="L68" s="48">
        <f t="shared" si="15"/>
        <v>0.50207493954445281</v>
      </c>
      <c r="M68" s="46">
        <v>3.5283194057567316E-2</v>
      </c>
      <c r="N68" s="47">
        <f t="shared" si="7"/>
        <v>298</v>
      </c>
      <c r="O68" s="49">
        <f t="shared" si="16"/>
        <v>0.41541835979200858</v>
      </c>
      <c r="P68" s="50">
        <v>557</v>
      </c>
      <c r="Q68" s="51">
        <v>2.048095308133549E-2</v>
      </c>
      <c r="R68" s="52">
        <f t="shared" si="8"/>
        <v>73</v>
      </c>
      <c r="S68" s="53">
        <f t="shared" si="17"/>
        <v>1.5534056692253306</v>
      </c>
      <c r="T68" s="51">
        <v>0.25858867223769733</v>
      </c>
      <c r="U68" s="52">
        <f t="shared" si="9"/>
        <v>149</v>
      </c>
      <c r="V68" s="54">
        <f t="shared" si="18"/>
        <v>1.2852926612642843</v>
      </c>
      <c r="W68" s="45">
        <v>710</v>
      </c>
      <c r="X68" s="46">
        <v>2.6106780408883659E-2</v>
      </c>
      <c r="Y68" s="47">
        <f t="shared" si="10"/>
        <v>79</v>
      </c>
      <c r="Z68" s="48">
        <f t="shared" si="19"/>
        <v>1.608582061709048</v>
      </c>
      <c r="AA68" s="46">
        <v>0.32961931290622098</v>
      </c>
      <c r="AB68" s="47">
        <f t="shared" si="11"/>
        <v>104</v>
      </c>
      <c r="AC68" s="49">
        <f t="shared" si="20"/>
        <v>1.3309457792741637</v>
      </c>
      <c r="AD68" s="50">
        <v>811</v>
      </c>
      <c r="AE68" s="51">
        <v>2.9820561847330489E-2</v>
      </c>
      <c r="AF68" s="52">
        <f t="shared" si="12"/>
        <v>223</v>
      </c>
      <c r="AG68" s="53">
        <f t="shared" si="21"/>
        <v>0.97604426966255042</v>
      </c>
      <c r="AH68" s="51">
        <v>0.37650882079851439</v>
      </c>
      <c r="AI68" s="52">
        <f t="shared" si="13"/>
        <v>489</v>
      </c>
      <c r="AJ68" s="54">
        <f t="shared" si="22"/>
        <v>0.80758205130791316</v>
      </c>
      <c r="AK68" s="45">
        <v>2154</v>
      </c>
      <c r="AL68" s="46">
        <v>7.9202823944697756E-2</v>
      </c>
      <c r="AM68" s="47">
        <f t="shared" si="14"/>
        <v>118</v>
      </c>
      <c r="AN68" s="55">
        <f t="shared" si="23"/>
        <v>1.2086007459945471</v>
      </c>
      <c r="AO68" s="56">
        <v>27196</v>
      </c>
    </row>
    <row r="69" spans="1:41">
      <c r="A69" s="41">
        <f t="shared" si="0"/>
        <v>6</v>
      </c>
      <c r="B69" s="42">
        <f t="shared" si="1"/>
        <v>4</v>
      </c>
      <c r="C69" s="42">
        <f t="shared" si="2"/>
        <v>0</v>
      </c>
      <c r="D69" s="42">
        <f t="shared" si="3"/>
        <v>0</v>
      </c>
      <c r="E69" s="42">
        <f t="shared" si="4"/>
        <v>1</v>
      </c>
      <c r="F69" s="42">
        <f t="shared" si="5"/>
        <v>1</v>
      </c>
      <c r="G69" s="58">
        <v>465</v>
      </c>
      <c r="H69" s="59" t="s">
        <v>435</v>
      </c>
      <c r="I69" s="45">
        <v>317</v>
      </c>
      <c r="J69" s="46">
        <v>3.6953708776797265E-3</v>
      </c>
      <c r="K69" s="47">
        <f t="shared" si="6"/>
        <v>177</v>
      </c>
      <c r="L69" s="48">
        <f t="shared" si="15"/>
        <v>0.66392346289087267</v>
      </c>
      <c r="M69" s="46">
        <v>4.6665685264242605E-2</v>
      </c>
      <c r="N69" s="47">
        <f t="shared" si="7"/>
        <v>251</v>
      </c>
      <c r="O69" s="49">
        <f t="shared" si="16"/>
        <v>0.54943388626926282</v>
      </c>
      <c r="P69" s="50">
        <v>1063</v>
      </c>
      <c r="Q69" s="51">
        <v>1.2391732627676812E-2</v>
      </c>
      <c r="R69" s="52">
        <f t="shared" si="8"/>
        <v>178</v>
      </c>
      <c r="S69" s="53">
        <f t="shared" si="17"/>
        <v>0.93986777074841477</v>
      </c>
      <c r="T69" s="51">
        <v>0.15648461651700279</v>
      </c>
      <c r="U69" s="52">
        <f t="shared" si="9"/>
        <v>340</v>
      </c>
      <c r="V69" s="54">
        <f t="shared" si="18"/>
        <v>0.77779327094877582</v>
      </c>
      <c r="W69" s="45">
        <v>2711</v>
      </c>
      <c r="X69" s="46">
        <v>3.1602998263059116E-2</v>
      </c>
      <c r="Y69" s="47">
        <f t="shared" si="10"/>
        <v>55</v>
      </c>
      <c r="Z69" s="48">
        <f t="shared" si="19"/>
        <v>1.9472342167814967</v>
      </c>
      <c r="AA69" s="46">
        <v>0.39908729574562052</v>
      </c>
      <c r="AB69" s="47">
        <f t="shared" si="11"/>
        <v>77</v>
      </c>
      <c r="AC69" s="49">
        <f t="shared" si="20"/>
        <v>1.6114454797910864</v>
      </c>
      <c r="AD69" s="50">
        <v>2702</v>
      </c>
      <c r="AE69" s="51">
        <v>3.1498082370632875E-2</v>
      </c>
      <c r="AF69" s="52">
        <f t="shared" si="12"/>
        <v>206</v>
      </c>
      <c r="AG69" s="53">
        <f t="shared" si="21"/>
        <v>1.0309504884787191</v>
      </c>
      <c r="AH69" s="51">
        <v>0.3977624024731341</v>
      </c>
      <c r="AI69" s="52">
        <f t="shared" si="13"/>
        <v>466</v>
      </c>
      <c r="AJ69" s="54">
        <f t="shared" si="22"/>
        <v>0.8531693261293305</v>
      </c>
      <c r="AK69" s="45">
        <v>6793</v>
      </c>
      <c r="AL69" s="46">
        <v>7.9188184139048531E-2</v>
      </c>
      <c r="AM69" s="47">
        <f t="shared" si="14"/>
        <v>119</v>
      </c>
      <c r="AN69" s="55">
        <f t="shared" si="23"/>
        <v>1.2083773489090945</v>
      </c>
      <c r="AO69" s="56">
        <v>85783</v>
      </c>
    </row>
    <row r="70" spans="1:41">
      <c r="A70" s="41">
        <f t="shared" si="0"/>
        <v>7</v>
      </c>
      <c r="B70" s="42">
        <f t="shared" si="1"/>
        <v>4</v>
      </c>
      <c r="C70" s="42">
        <f t="shared" si="2"/>
        <v>0</v>
      </c>
      <c r="D70" s="42">
        <f t="shared" si="3"/>
        <v>1</v>
      </c>
      <c r="E70" s="42">
        <f t="shared" si="4"/>
        <v>1</v>
      </c>
      <c r="F70" s="42">
        <f t="shared" si="5"/>
        <v>1</v>
      </c>
      <c r="G70" s="58">
        <v>665</v>
      </c>
      <c r="H70" s="59" t="s">
        <v>637</v>
      </c>
      <c r="I70" s="45">
        <v>179</v>
      </c>
      <c r="J70" s="46">
        <v>3.6305370760993023E-3</v>
      </c>
      <c r="K70" s="47">
        <f t="shared" si="6"/>
        <v>181</v>
      </c>
      <c r="L70" s="48">
        <f t="shared" si="15"/>
        <v>0.65227519172067761</v>
      </c>
      <c r="M70" s="46">
        <v>4.6027256364103881E-2</v>
      </c>
      <c r="N70" s="47">
        <f t="shared" si="7"/>
        <v>256</v>
      </c>
      <c r="O70" s="49">
        <f t="shared" si="16"/>
        <v>0.54191713236918426</v>
      </c>
      <c r="P70" s="50">
        <v>868</v>
      </c>
      <c r="Q70" s="51">
        <v>1.7605062469576504E-2</v>
      </c>
      <c r="R70" s="52">
        <f t="shared" si="8"/>
        <v>89</v>
      </c>
      <c r="S70" s="53">
        <f t="shared" si="17"/>
        <v>1.3352798445805036</v>
      </c>
      <c r="T70" s="51">
        <v>0.22319362303934173</v>
      </c>
      <c r="U70" s="52">
        <f t="shared" si="9"/>
        <v>206</v>
      </c>
      <c r="V70" s="54">
        <f t="shared" si="18"/>
        <v>1.1093646262654537</v>
      </c>
      <c r="W70" s="45">
        <v>1011</v>
      </c>
      <c r="X70" s="46">
        <v>2.0505435664449134E-2</v>
      </c>
      <c r="Y70" s="47">
        <f t="shared" si="10"/>
        <v>112</v>
      </c>
      <c r="Z70" s="48">
        <f t="shared" si="19"/>
        <v>1.263452461803285</v>
      </c>
      <c r="AA70" s="46">
        <v>0.25996400102854206</v>
      </c>
      <c r="AB70" s="47">
        <f t="shared" si="11"/>
        <v>194</v>
      </c>
      <c r="AC70" s="49">
        <f t="shared" si="20"/>
        <v>1.0496896764984194</v>
      </c>
      <c r="AD70" s="50">
        <v>1831</v>
      </c>
      <c r="AE70" s="51">
        <v>3.7136946292390068E-2</v>
      </c>
      <c r="AF70" s="52">
        <f t="shared" si="12"/>
        <v>137</v>
      </c>
      <c r="AG70" s="53">
        <f t="shared" si="21"/>
        <v>1.2155137722429616</v>
      </c>
      <c r="AH70" s="51">
        <v>0.47081511956801236</v>
      </c>
      <c r="AI70" s="52">
        <f t="shared" si="13"/>
        <v>377</v>
      </c>
      <c r="AJ70" s="54">
        <f t="shared" si="22"/>
        <v>1.0098617058721937</v>
      </c>
      <c r="AK70" s="45">
        <v>3889</v>
      </c>
      <c r="AL70" s="46">
        <v>7.8877981502515015E-2</v>
      </c>
      <c r="AM70" s="47">
        <f t="shared" si="14"/>
        <v>120</v>
      </c>
      <c r="AN70" s="55">
        <f t="shared" si="23"/>
        <v>1.2036437911992626</v>
      </c>
      <c r="AO70" s="56">
        <v>49304</v>
      </c>
    </row>
    <row r="71" spans="1:41">
      <c r="A71" s="41">
        <f t="shared" ref="A71:A134" si="24">SUM(B71:F71)</f>
        <v>7</v>
      </c>
      <c r="B71" s="42">
        <f t="shared" ref="B71:B134" si="25">IF(AN71&gt;1,4,0)</f>
        <v>4</v>
      </c>
      <c r="C71" s="42">
        <f t="shared" ref="C71:C134" si="26">IF(L71&gt;1,1,0)</f>
        <v>0</v>
      </c>
      <c r="D71" s="42">
        <f t="shared" ref="D71:D134" si="27">IF(S71&gt;1,1,0)</f>
        <v>1</v>
      </c>
      <c r="E71" s="42">
        <f t="shared" ref="E71:E134" si="28">IF(Z71&gt;1,1,0)</f>
        <v>1</v>
      </c>
      <c r="F71" s="42">
        <f t="shared" ref="F71:F134" si="29">IF(AG71&gt;1,1,0)</f>
        <v>1</v>
      </c>
      <c r="G71" s="58">
        <v>422</v>
      </c>
      <c r="H71" s="59" t="s">
        <v>391</v>
      </c>
      <c r="I71" s="45">
        <v>3167</v>
      </c>
      <c r="J71" s="46">
        <v>4.6949887999240972E-3</v>
      </c>
      <c r="K71" s="47">
        <f t="shared" ref="K71:K134" si="30">RANK(J71,$J$7:$J$642)</f>
        <v>125</v>
      </c>
      <c r="L71" s="48">
        <f t="shared" si="15"/>
        <v>0.84351837081009373</v>
      </c>
      <c r="M71" s="46">
        <v>5.9695021959172902E-2</v>
      </c>
      <c r="N71" s="47">
        <f t="shared" ref="N71:N134" si="31">RANK(M71,$M$7:$M$642)</f>
        <v>187</v>
      </c>
      <c r="O71" s="49">
        <f t="shared" si="16"/>
        <v>0.70283909301314906</v>
      </c>
      <c r="P71" s="50">
        <v>10460</v>
      </c>
      <c r="Q71" s="51">
        <v>1.5506657040481863E-2</v>
      </c>
      <c r="R71" s="52">
        <f t="shared" ref="R71:R134" si="32">RANK(Q71,Q$7:Q$642)</f>
        <v>113</v>
      </c>
      <c r="S71" s="53">
        <f t="shared" si="17"/>
        <v>1.1761234382871166</v>
      </c>
      <c r="T71" s="51">
        <v>0.19716132923680094</v>
      </c>
      <c r="U71" s="52">
        <f t="shared" ref="U71:U134" si="33">RANK(T71,T$7:T$642)</f>
        <v>258</v>
      </c>
      <c r="V71" s="54">
        <f t="shared" si="18"/>
        <v>0.97997335830795618</v>
      </c>
      <c r="W71" s="45">
        <v>17237</v>
      </c>
      <c r="X71" s="46">
        <v>2.5553369732962319E-2</v>
      </c>
      <c r="Y71" s="47">
        <f t="shared" ref="Y71:Y134" si="34">RANK(X71,X$7:X$642)</f>
        <v>82</v>
      </c>
      <c r="Z71" s="48">
        <f t="shared" si="19"/>
        <v>1.5744833918576546</v>
      </c>
      <c r="AA71" s="46">
        <v>0.32490151358075886</v>
      </c>
      <c r="AB71" s="47">
        <f t="shared" ref="AB71:AB134" si="35">RANK(AA71,AA$7:AA$642)</f>
        <v>107</v>
      </c>
      <c r="AC71" s="49">
        <f t="shared" si="20"/>
        <v>1.3118961215210307</v>
      </c>
      <c r="AD71" s="50">
        <v>22189</v>
      </c>
      <c r="AE71" s="51">
        <v>3.2894571039316638E-2</v>
      </c>
      <c r="AF71" s="52">
        <f t="shared" ref="AF71:AF134" si="36">RANK(AE71,AE$7:AE$642)</f>
        <v>186</v>
      </c>
      <c r="AG71" s="53">
        <f t="shared" si="21"/>
        <v>1.0766583718410672</v>
      </c>
      <c r="AH71" s="51">
        <v>0.41824213522326731</v>
      </c>
      <c r="AI71" s="52">
        <f t="shared" ref="AI71:AI134" si="37">RANK(AH71,AH$7:AH$642)</f>
        <v>443</v>
      </c>
      <c r="AJ71" s="54">
        <f t="shared" si="22"/>
        <v>0.89709675537126365</v>
      </c>
      <c r="AK71" s="45">
        <v>53053</v>
      </c>
      <c r="AL71" s="46">
        <v>7.8649586612684924E-2</v>
      </c>
      <c r="AM71" s="47">
        <f t="shared" ref="AM71:AM134" si="38">RANK(AL71,AL$7:AL$642)</f>
        <v>122</v>
      </c>
      <c r="AN71" s="55">
        <f t="shared" si="23"/>
        <v>1.2001585842270626</v>
      </c>
      <c r="AO71" s="56">
        <v>674549</v>
      </c>
    </row>
    <row r="72" spans="1:41">
      <c r="A72" s="41">
        <f t="shared" si="24"/>
        <v>5</v>
      </c>
      <c r="B72" s="42">
        <f t="shared" si="25"/>
        <v>4</v>
      </c>
      <c r="C72" s="42">
        <f t="shared" si="26"/>
        <v>0</v>
      </c>
      <c r="D72" s="42">
        <f t="shared" si="27"/>
        <v>0</v>
      </c>
      <c r="E72" s="42">
        <f t="shared" si="28"/>
        <v>0</v>
      </c>
      <c r="F72" s="42">
        <f t="shared" si="29"/>
        <v>1</v>
      </c>
      <c r="G72" s="58">
        <v>602</v>
      </c>
      <c r="H72" s="59" t="s">
        <v>573</v>
      </c>
      <c r="I72" s="45">
        <v>218</v>
      </c>
      <c r="J72" s="46">
        <v>2.5502146625644866E-3</v>
      </c>
      <c r="K72" s="47">
        <f t="shared" si="30"/>
        <v>238</v>
      </c>
      <c r="L72" s="48">
        <f t="shared" ref="L72:L135" si="39">J72/J$4</f>
        <v>0.45818062812358268</v>
      </c>
      <c r="M72" s="46">
        <v>3.3110571081409475E-2</v>
      </c>
      <c r="N72" s="47">
        <f t="shared" si="31"/>
        <v>311</v>
      </c>
      <c r="O72" s="49">
        <f t="shared" ref="O72:O135" si="40">M72/M$4</f>
        <v>0.38983826430152252</v>
      </c>
      <c r="P72" s="50">
        <v>1085</v>
      </c>
      <c r="Q72" s="51">
        <v>1.2692582150837009E-2</v>
      </c>
      <c r="R72" s="52">
        <f t="shared" si="32"/>
        <v>170</v>
      </c>
      <c r="S72" s="53">
        <f t="shared" ref="S72:S135" si="41">Q72/Q$4</f>
        <v>0.96268611094014533</v>
      </c>
      <c r="T72" s="51">
        <v>0.16479343863912516</v>
      </c>
      <c r="U72" s="52">
        <f t="shared" si="33"/>
        <v>318</v>
      </c>
      <c r="V72" s="54">
        <f t="shared" ref="V72:V135" si="42">T72/T$4</f>
        <v>0.81909155368057973</v>
      </c>
      <c r="W72" s="45">
        <v>1317</v>
      </c>
      <c r="X72" s="46">
        <v>1.5406572066960682E-2</v>
      </c>
      <c r="Y72" s="47">
        <f t="shared" si="34"/>
        <v>159</v>
      </c>
      <c r="Z72" s="48">
        <f t="shared" ref="Z72:Z135" si="43">X72/X$4</f>
        <v>0.94928348387637762</v>
      </c>
      <c r="AA72" s="46">
        <v>0.20003037667071688</v>
      </c>
      <c r="AB72" s="47">
        <f t="shared" si="35"/>
        <v>295</v>
      </c>
      <c r="AC72" s="49">
        <f t="shared" ref="AC72:AC135" si="44">AA72/AA$4</f>
        <v>0.80768806660383996</v>
      </c>
      <c r="AD72" s="50">
        <v>3964</v>
      </c>
      <c r="AE72" s="51">
        <v>4.6371793222044148E-2</v>
      </c>
      <c r="AF72" s="52">
        <f t="shared" si="36"/>
        <v>88</v>
      </c>
      <c r="AG72" s="53">
        <f t="shared" ref="AG72:AG135" si="45">AE72/AE$4</f>
        <v>1.5177756636535205</v>
      </c>
      <c r="AH72" s="51">
        <v>0.60206561360874844</v>
      </c>
      <c r="AI72" s="52">
        <f t="shared" si="37"/>
        <v>224</v>
      </c>
      <c r="AJ72" s="54">
        <f t="shared" ref="AJ72:AJ135" si="46">AH72/AH$4</f>
        <v>1.2913837774873957</v>
      </c>
      <c r="AK72" s="45">
        <v>6584</v>
      </c>
      <c r="AL72" s="46">
        <v>7.7021162102406324E-2</v>
      </c>
      <c r="AM72" s="47">
        <f t="shared" si="38"/>
        <v>129</v>
      </c>
      <c r="AN72" s="55">
        <f t="shared" ref="AN72:AN135" si="47">AL72/AL$4</f>
        <v>1.1753095323890532</v>
      </c>
      <c r="AO72" s="56">
        <v>85483</v>
      </c>
    </row>
    <row r="73" spans="1:41">
      <c r="A73" s="41">
        <f t="shared" si="24"/>
        <v>7</v>
      </c>
      <c r="B73" s="42">
        <f t="shared" si="25"/>
        <v>4</v>
      </c>
      <c r="C73" s="42">
        <f t="shared" si="26"/>
        <v>1</v>
      </c>
      <c r="D73" s="42">
        <f t="shared" si="27"/>
        <v>0</v>
      </c>
      <c r="E73" s="42">
        <f t="shared" si="28"/>
        <v>1</v>
      </c>
      <c r="F73" s="42">
        <f t="shared" si="29"/>
        <v>1</v>
      </c>
      <c r="G73" s="58">
        <v>188</v>
      </c>
      <c r="H73" s="59" t="s">
        <v>156</v>
      </c>
      <c r="I73" s="45">
        <v>1707</v>
      </c>
      <c r="J73" s="46">
        <v>1.2051765403596468E-2</v>
      </c>
      <c r="K73" s="47">
        <f t="shared" si="30"/>
        <v>37</v>
      </c>
      <c r="L73" s="48">
        <f t="shared" si="39"/>
        <v>2.165262996749107</v>
      </c>
      <c r="M73" s="46">
        <v>0.15911633109619686</v>
      </c>
      <c r="N73" s="47">
        <f t="shared" si="31"/>
        <v>47</v>
      </c>
      <c r="O73" s="49">
        <f t="shared" si="40"/>
        <v>1.8734087728071658</v>
      </c>
      <c r="P73" s="50">
        <v>1395</v>
      </c>
      <c r="Q73" s="51">
        <v>9.8489822718319103E-3</v>
      </c>
      <c r="R73" s="52">
        <f t="shared" si="32"/>
        <v>245</v>
      </c>
      <c r="S73" s="53">
        <f t="shared" si="41"/>
        <v>0.74700942072398135</v>
      </c>
      <c r="T73" s="51">
        <v>0.13003355704697986</v>
      </c>
      <c r="U73" s="52">
        <f t="shared" si="33"/>
        <v>381</v>
      </c>
      <c r="V73" s="54">
        <f t="shared" si="42"/>
        <v>0.64632056440950825</v>
      </c>
      <c r="W73" s="45">
        <v>2466</v>
      </c>
      <c r="X73" s="46">
        <v>1.7410458983754474E-2</v>
      </c>
      <c r="Y73" s="47">
        <f t="shared" si="34"/>
        <v>138</v>
      </c>
      <c r="Z73" s="48">
        <f t="shared" si="43"/>
        <v>1.0727539577365353</v>
      </c>
      <c r="AA73" s="46">
        <v>0.22986577181208054</v>
      </c>
      <c r="AB73" s="47">
        <f t="shared" si="35"/>
        <v>246</v>
      </c>
      <c r="AC73" s="49">
        <f t="shared" si="44"/>
        <v>0.92815823228151795</v>
      </c>
      <c r="AD73" s="50">
        <v>5160</v>
      </c>
      <c r="AE73" s="51">
        <v>3.6430644102259969E-2</v>
      </c>
      <c r="AF73" s="52">
        <f t="shared" si="36"/>
        <v>145</v>
      </c>
      <c r="AG73" s="53">
        <f t="shared" si="45"/>
        <v>1.1923960922724783</v>
      </c>
      <c r="AH73" s="51">
        <v>0.48098434004474272</v>
      </c>
      <c r="AI73" s="52">
        <f t="shared" si="37"/>
        <v>363</v>
      </c>
      <c r="AJ73" s="54">
        <f t="shared" si="46"/>
        <v>1.0316738905519125</v>
      </c>
      <c r="AK73" s="45">
        <v>10728</v>
      </c>
      <c r="AL73" s="46">
        <v>7.5741850761442825E-2</v>
      </c>
      <c r="AM73" s="47">
        <f t="shared" si="38"/>
        <v>132</v>
      </c>
      <c r="AN73" s="55">
        <f t="shared" si="47"/>
        <v>1.1557877961170313</v>
      </c>
      <c r="AO73" s="56">
        <v>141639</v>
      </c>
    </row>
    <row r="74" spans="1:41">
      <c r="A74" s="41">
        <f t="shared" si="24"/>
        <v>7</v>
      </c>
      <c r="B74" s="42">
        <f t="shared" si="25"/>
        <v>4</v>
      </c>
      <c r="C74" s="42">
        <f t="shared" si="26"/>
        <v>1</v>
      </c>
      <c r="D74" s="42">
        <f t="shared" si="27"/>
        <v>0</v>
      </c>
      <c r="E74" s="42">
        <f t="shared" si="28"/>
        <v>1</v>
      </c>
      <c r="F74" s="42">
        <f t="shared" si="29"/>
        <v>1</v>
      </c>
      <c r="G74" s="58">
        <v>429</v>
      </c>
      <c r="H74" s="59" t="s">
        <v>712</v>
      </c>
      <c r="I74" s="45">
        <v>187</v>
      </c>
      <c r="J74" s="46">
        <v>6.0252609872406236E-3</v>
      </c>
      <c r="K74" s="47">
        <f t="shared" si="30"/>
        <v>89</v>
      </c>
      <c r="L74" s="48">
        <f t="shared" si="39"/>
        <v>1.0825197989279536</v>
      </c>
      <c r="M74" s="46">
        <v>8.0017115960633295E-2</v>
      </c>
      <c r="N74" s="47">
        <f t="shared" si="31"/>
        <v>137</v>
      </c>
      <c r="O74" s="49">
        <f t="shared" si="40"/>
        <v>0.94210799094375097</v>
      </c>
      <c r="P74" s="50">
        <v>373</v>
      </c>
      <c r="Q74" s="51">
        <v>1.2018301327490656E-2</v>
      </c>
      <c r="R74" s="52">
        <f t="shared" si="32"/>
        <v>183</v>
      </c>
      <c r="S74" s="53">
        <f t="shared" si="41"/>
        <v>0.91154436721969889</v>
      </c>
      <c r="T74" s="51">
        <v>0.15960633290543433</v>
      </c>
      <c r="U74" s="52">
        <f t="shared" si="33"/>
        <v>333</v>
      </c>
      <c r="V74" s="54">
        <f t="shared" si="42"/>
        <v>0.79330949263737061</v>
      </c>
      <c r="W74" s="45">
        <v>657</v>
      </c>
      <c r="X74" s="46">
        <v>2.1168965072818662E-2</v>
      </c>
      <c r="Y74" s="47">
        <f t="shared" si="34"/>
        <v>102</v>
      </c>
      <c r="Z74" s="48">
        <f t="shared" si="43"/>
        <v>1.3043361512894249</v>
      </c>
      <c r="AA74" s="46">
        <v>0.28112965340179719</v>
      </c>
      <c r="AB74" s="47">
        <f t="shared" si="35"/>
        <v>164</v>
      </c>
      <c r="AC74" s="49">
        <f t="shared" si="44"/>
        <v>1.1351529202731638</v>
      </c>
      <c r="AD74" s="50">
        <v>1120</v>
      </c>
      <c r="AE74" s="51">
        <v>3.6087124629462557E-2</v>
      </c>
      <c r="AF74" s="52">
        <f t="shared" si="36"/>
        <v>151</v>
      </c>
      <c r="AG74" s="53">
        <f t="shared" si="45"/>
        <v>1.1811525008653825</v>
      </c>
      <c r="AH74" s="51">
        <v>0.47924689773213519</v>
      </c>
      <c r="AI74" s="52">
        <f t="shared" si="37"/>
        <v>365</v>
      </c>
      <c r="AJ74" s="54">
        <f t="shared" si="46"/>
        <v>1.0279472123193309</v>
      </c>
      <c r="AK74" s="45">
        <v>2337</v>
      </c>
      <c r="AL74" s="46">
        <v>7.5299652017012497E-2</v>
      </c>
      <c r="AM74" s="47">
        <f t="shared" si="38"/>
        <v>135</v>
      </c>
      <c r="AN74" s="55">
        <f t="shared" si="47"/>
        <v>1.1490400350426344</v>
      </c>
      <c r="AO74" s="56">
        <v>31036</v>
      </c>
    </row>
    <row r="75" spans="1:41">
      <c r="A75" s="41">
        <f t="shared" si="24"/>
        <v>7</v>
      </c>
      <c r="B75" s="42">
        <f t="shared" si="25"/>
        <v>4</v>
      </c>
      <c r="C75" s="42">
        <f t="shared" si="26"/>
        <v>1</v>
      </c>
      <c r="D75" s="42">
        <f t="shared" si="27"/>
        <v>0</v>
      </c>
      <c r="E75" s="42">
        <f t="shared" si="28"/>
        <v>1</v>
      </c>
      <c r="F75" s="42">
        <f t="shared" si="29"/>
        <v>1</v>
      </c>
      <c r="G75" s="58">
        <v>373</v>
      </c>
      <c r="H75" s="59" t="s">
        <v>342</v>
      </c>
      <c r="I75" s="45">
        <v>1160</v>
      </c>
      <c r="J75" s="46">
        <v>9.7671873026565059E-3</v>
      </c>
      <c r="K75" s="47">
        <f t="shared" si="30"/>
        <v>47</v>
      </c>
      <c r="L75" s="48">
        <f t="shared" si="39"/>
        <v>1.754807577191035</v>
      </c>
      <c r="M75" s="46">
        <v>0.13064534294402522</v>
      </c>
      <c r="N75" s="47">
        <f t="shared" si="31"/>
        <v>66</v>
      </c>
      <c r="O75" s="49">
        <f t="shared" si="40"/>
        <v>1.5381961732750611</v>
      </c>
      <c r="P75" s="50">
        <v>1406</v>
      </c>
      <c r="Q75" s="51">
        <v>1.1838504609944006E-2</v>
      </c>
      <c r="R75" s="52">
        <f t="shared" si="32"/>
        <v>185</v>
      </c>
      <c r="S75" s="53">
        <f t="shared" si="41"/>
        <v>0.89790744127997801</v>
      </c>
      <c r="T75" s="51">
        <v>0.1583511656718099</v>
      </c>
      <c r="U75" s="52">
        <f t="shared" si="33"/>
        <v>338</v>
      </c>
      <c r="V75" s="54">
        <f t="shared" si="42"/>
        <v>0.78707079231041288</v>
      </c>
      <c r="W75" s="45">
        <v>2130</v>
      </c>
      <c r="X75" s="46">
        <v>1.7934576685050309E-2</v>
      </c>
      <c r="Y75" s="47">
        <f t="shared" si="34"/>
        <v>135</v>
      </c>
      <c r="Z75" s="48">
        <f t="shared" si="43"/>
        <v>1.1050477266089993</v>
      </c>
      <c r="AA75" s="46">
        <v>0.23989187971618425</v>
      </c>
      <c r="AB75" s="47">
        <f t="shared" si="35"/>
        <v>228</v>
      </c>
      <c r="AC75" s="49">
        <f t="shared" si="44"/>
        <v>0.96864192202608912</v>
      </c>
      <c r="AD75" s="50">
        <v>4183</v>
      </c>
      <c r="AE75" s="51">
        <v>3.5220814212941522E-2</v>
      </c>
      <c r="AF75" s="52">
        <f t="shared" si="36"/>
        <v>160</v>
      </c>
      <c r="AG75" s="53">
        <f t="shared" si="45"/>
        <v>1.1527976589236626</v>
      </c>
      <c r="AH75" s="51">
        <v>0.4711116116679806</v>
      </c>
      <c r="AI75" s="52">
        <f t="shared" si="37"/>
        <v>376</v>
      </c>
      <c r="AJ75" s="54">
        <f t="shared" si="46"/>
        <v>1.0104976582989684</v>
      </c>
      <c r="AK75" s="45">
        <v>8879</v>
      </c>
      <c r="AL75" s="46">
        <v>7.476108281059235E-2</v>
      </c>
      <c r="AM75" s="47">
        <f t="shared" si="38"/>
        <v>137</v>
      </c>
      <c r="AN75" s="55">
        <f t="shared" si="47"/>
        <v>1.1408217025106584</v>
      </c>
      <c r="AO75" s="56">
        <v>118765</v>
      </c>
    </row>
    <row r="76" spans="1:41">
      <c r="A76" s="41">
        <f t="shared" si="24"/>
        <v>7</v>
      </c>
      <c r="B76" s="42">
        <f t="shared" si="25"/>
        <v>4</v>
      </c>
      <c r="C76" s="42">
        <f t="shared" si="26"/>
        <v>0</v>
      </c>
      <c r="D76" s="42">
        <f t="shared" si="27"/>
        <v>1</v>
      </c>
      <c r="E76" s="42">
        <f t="shared" si="28"/>
        <v>1</v>
      </c>
      <c r="F76" s="42">
        <f t="shared" si="29"/>
        <v>1</v>
      </c>
      <c r="G76" s="58">
        <v>434</v>
      </c>
      <c r="H76" s="59" t="s">
        <v>403</v>
      </c>
      <c r="I76" s="45">
        <v>2122</v>
      </c>
      <c r="J76" s="46">
        <v>4.7953501825939186E-3</v>
      </c>
      <c r="K76" s="47">
        <f t="shared" si="30"/>
        <v>122</v>
      </c>
      <c r="L76" s="48">
        <f t="shared" si="39"/>
        <v>0.86154965344132484</v>
      </c>
      <c r="M76" s="46">
        <v>6.440060698027314E-2</v>
      </c>
      <c r="N76" s="47">
        <f t="shared" si="31"/>
        <v>175</v>
      </c>
      <c r="O76" s="49">
        <f t="shared" si="40"/>
        <v>0.75824185524997822</v>
      </c>
      <c r="P76" s="50">
        <v>6438</v>
      </c>
      <c r="Q76" s="51">
        <v>1.4548757999783057E-2</v>
      </c>
      <c r="R76" s="52">
        <f t="shared" si="32"/>
        <v>136</v>
      </c>
      <c r="S76" s="53">
        <f t="shared" si="41"/>
        <v>1.103470286138496</v>
      </c>
      <c r="T76" s="51">
        <v>0.19538694992412747</v>
      </c>
      <c r="U76" s="52">
        <f t="shared" si="33"/>
        <v>263</v>
      </c>
      <c r="V76" s="54">
        <f t="shared" si="42"/>
        <v>0.97115395918601</v>
      </c>
      <c r="W76" s="45">
        <v>8580</v>
      </c>
      <c r="X76" s="46">
        <v>1.938930469682178E-2</v>
      </c>
      <c r="Y76" s="47">
        <f t="shared" si="34"/>
        <v>123</v>
      </c>
      <c r="Z76" s="48">
        <f t="shared" si="43"/>
        <v>1.1946815055641777</v>
      </c>
      <c r="AA76" s="46">
        <v>0.26039453717754174</v>
      </c>
      <c r="AB76" s="47">
        <f t="shared" si="35"/>
        <v>193</v>
      </c>
      <c r="AC76" s="49">
        <f t="shared" si="44"/>
        <v>1.0514281070087066</v>
      </c>
      <c r="AD76" s="50">
        <v>15810</v>
      </c>
      <c r="AE76" s="51">
        <v>3.5727844668619155E-2</v>
      </c>
      <c r="AF76" s="52">
        <f t="shared" si="36"/>
        <v>155</v>
      </c>
      <c r="AG76" s="53">
        <f t="shared" si="45"/>
        <v>1.1693930595516642</v>
      </c>
      <c r="AH76" s="51">
        <v>0.47981790591805767</v>
      </c>
      <c r="AI76" s="52">
        <f t="shared" si="37"/>
        <v>364</v>
      </c>
      <c r="AJ76" s="54">
        <f t="shared" si="46"/>
        <v>1.029171980337044</v>
      </c>
      <c r="AK76" s="45">
        <v>32950</v>
      </c>
      <c r="AL76" s="46">
        <v>7.4461257547817919E-2</v>
      </c>
      <c r="AM76" s="47">
        <f t="shared" si="38"/>
        <v>141</v>
      </c>
      <c r="AN76" s="55">
        <f t="shared" si="47"/>
        <v>1.1362464990240981</v>
      </c>
      <c r="AO76" s="56">
        <v>442512</v>
      </c>
    </row>
    <row r="77" spans="1:41">
      <c r="A77" s="41">
        <f t="shared" si="24"/>
        <v>7</v>
      </c>
      <c r="B77" s="42">
        <f t="shared" si="25"/>
        <v>4</v>
      </c>
      <c r="C77" s="42">
        <f t="shared" si="26"/>
        <v>1</v>
      </c>
      <c r="D77" s="42">
        <f t="shared" si="27"/>
        <v>0</v>
      </c>
      <c r="E77" s="42">
        <f t="shared" si="28"/>
        <v>1</v>
      </c>
      <c r="F77" s="42">
        <f t="shared" si="29"/>
        <v>1</v>
      </c>
      <c r="G77" s="58">
        <v>613</v>
      </c>
      <c r="H77" s="59" t="s">
        <v>585</v>
      </c>
      <c r="I77" s="45">
        <v>2190</v>
      </c>
      <c r="J77" s="46">
        <v>8.219270624176666E-3</v>
      </c>
      <c r="K77" s="47">
        <f t="shared" si="30"/>
        <v>64</v>
      </c>
      <c r="L77" s="48">
        <f t="shared" si="39"/>
        <v>1.476703366420139</v>
      </c>
      <c r="M77" s="46">
        <v>0.11068432224805418</v>
      </c>
      <c r="N77" s="47">
        <f t="shared" si="31"/>
        <v>82</v>
      </c>
      <c r="O77" s="49">
        <f t="shared" si="40"/>
        <v>1.3031784913791054</v>
      </c>
      <c r="P77" s="50">
        <v>1213</v>
      </c>
      <c r="Q77" s="51">
        <v>4.5525001219754776E-3</v>
      </c>
      <c r="R77" s="52">
        <f t="shared" si="32"/>
        <v>378</v>
      </c>
      <c r="S77" s="53">
        <f t="shared" si="41"/>
        <v>0.34529054729735181</v>
      </c>
      <c r="T77" s="51">
        <v>6.1305973920954208E-2</v>
      </c>
      <c r="U77" s="52">
        <f t="shared" si="33"/>
        <v>483</v>
      </c>
      <c r="V77" s="54">
        <f t="shared" si="42"/>
        <v>0.3047160484270241</v>
      </c>
      <c r="W77" s="45">
        <v>6280</v>
      </c>
      <c r="X77" s="46">
        <v>2.35694153058582E-2</v>
      </c>
      <c r="Y77" s="47">
        <f t="shared" si="34"/>
        <v>93</v>
      </c>
      <c r="Z77" s="48">
        <f t="shared" si="43"/>
        <v>1.4522410681124418</v>
      </c>
      <c r="AA77" s="46">
        <v>0.31739613868391792</v>
      </c>
      <c r="AB77" s="47">
        <f t="shared" si="35"/>
        <v>120</v>
      </c>
      <c r="AC77" s="49">
        <f t="shared" si="44"/>
        <v>1.2815907157098649</v>
      </c>
      <c r="AD77" s="50">
        <v>10103</v>
      </c>
      <c r="AE77" s="51">
        <v>3.7917484527879838E-2</v>
      </c>
      <c r="AF77" s="52">
        <f t="shared" si="36"/>
        <v>129</v>
      </c>
      <c r="AG77" s="53">
        <f t="shared" si="45"/>
        <v>1.2410612409963213</v>
      </c>
      <c r="AH77" s="51">
        <v>0.51061356514707368</v>
      </c>
      <c r="AI77" s="52">
        <f t="shared" si="37"/>
        <v>324</v>
      </c>
      <c r="AJ77" s="54">
        <f t="shared" si="46"/>
        <v>1.0952262671896147</v>
      </c>
      <c r="AK77" s="45">
        <v>19786</v>
      </c>
      <c r="AL77" s="46">
        <v>7.425867057989019E-2</v>
      </c>
      <c r="AM77" s="47">
        <f t="shared" si="38"/>
        <v>143</v>
      </c>
      <c r="AN77" s="55">
        <f t="shared" si="47"/>
        <v>1.1331551097481656</v>
      </c>
      <c r="AO77" s="56">
        <v>266447</v>
      </c>
    </row>
    <row r="78" spans="1:41">
      <c r="A78" s="41">
        <f t="shared" si="24"/>
        <v>7</v>
      </c>
      <c r="B78" s="42">
        <f t="shared" si="25"/>
        <v>4</v>
      </c>
      <c r="C78" s="42">
        <f t="shared" si="26"/>
        <v>0</v>
      </c>
      <c r="D78" s="42">
        <f t="shared" si="27"/>
        <v>1</v>
      </c>
      <c r="E78" s="42">
        <f t="shared" si="28"/>
        <v>1</v>
      </c>
      <c r="F78" s="42">
        <f t="shared" si="29"/>
        <v>1</v>
      </c>
      <c r="G78" s="58">
        <v>451</v>
      </c>
      <c r="H78" s="59" t="s">
        <v>421</v>
      </c>
      <c r="I78" s="45">
        <v>3391</v>
      </c>
      <c r="J78" s="46">
        <v>3.6279990370984565E-3</v>
      </c>
      <c r="K78" s="47">
        <f t="shared" si="30"/>
        <v>182</v>
      </c>
      <c r="L78" s="48">
        <f t="shared" si="39"/>
        <v>0.65181919861520299</v>
      </c>
      <c r="M78" s="46">
        <v>4.8887030736405053E-2</v>
      </c>
      <c r="N78" s="47">
        <f t="shared" si="31"/>
        <v>234</v>
      </c>
      <c r="O78" s="49">
        <f t="shared" si="40"/>
        <v>0.57558763218783038</v>
      </c>
      <c r="P78" s="50">
        <v>14876</v>
      </c>
      <c r="Q78" s="51">
        <v>1.5915692620429561E-2</v>
      </c>
      <c r="R78" s="52">
        <f t="shared" si="32"/>
        <v>106</v>
      </c>
      <c r="S78" s="53">
        <f t="shared" si="41"/>
        <v>1.2071472967121755</v>
      </c>
      <c r="T78" s="51">
        <v>0.21446283374661207</v>
      </c>
      <c r="U78" s="52">
        <f t="shared" si="33"/>
        <v>228</v>
      </c>
      <c r="V78" s="54">
        <f t="shared" si="42"/>
        <v>1.0659689921571074</v>
      </c>
      <c r="W78" s="45">
        <v>22203</v>
      </c>
      <c r="X78" s="46">
        <v>2.3754781073635222E-2</v>
      </c>
      <c r="Y78" s="47">
        <f t="shared" si="34"/>
        <v>89</v>
      </c>
      <c r="Z78" s="48">
        <f t="shared" si="43"/>
        <v>1.4636624706841499</v>
      </c>
      <c r="AA78" s="46">
        <v>0.32009399688599272</v>
      </c>
      <c r="AB78" s="47">
        <f t="shared" si="35"/>
        <v>113</v>
      </c>
      <c r="AC78" s="49">
        <f t="shared" si="44"/>
        <v>1.2924842005468811</v>
      </c>
      <c r="AD78" s="50">
        <v>28894</v>
      </c>
      <c r="AE78" s="51">
        <v>3.091341910289673E-2</v>
      </c>
      <c r="AF78" s="52">
        <f t="shared" si="36"/>
        <v>210</v>
      </c>
      <c r="AG78" s="53">
        <f t="shared" si="45"/>
        <v>1.0118141209254319</v>
      </c>
      <c r="AH78" s="51">
        <v>0.41655613863099011</v>
      </c>
      <c r="AI78" s="52">
        <f t="shared" si="37"/>
        <v>447</v>
      </c>
      <c r="AJ78" s="54">
        <f t="shared" si="46"/>
        <v>0.89348042419580365</v>
      </c>
      <c r="AK78" s="45">
        <v>69364</v>
      </c>
      <c r="AL78" s="46">
        <v>7.4211891834059962E-2</v>
      </c>
      <c r="AM78" s="47">
        <f t="shared" si="38"/>
        <v>144</v>
      </c>
      <c r="AN78" s="55">
        <f t="shared" si="47"/>
        <v>1.1324412863730473</v>
      </c>
      <c r="AO78" s="56">
        <v>934675</v>
      </c>
    </row>
    <row r="79" spans="1:41">
      <c r="A79" s="41">
        <f t="shared" si="24"/>
        <v>7</v>
      </c>
      <c r="B79" s="42">
        <f t="shared" si="25"/>
        <v>4</v>
      </c>
      <c r="C79" s="42">
        <f t="shared" si="26"/>
        <v>0</v>
      </c>
      <c r="D79" s="42">
        <f t="shared" si="27"/>
        <v>1</v>
      </c>
      <c r="E79" s="42">
        <f t="shared" si="28"/>
        <v>1</v>
      </c>
      <c r="F79" s="42">
        <f t="shared" si="29"/>
        <v>1</v>
      </c>
      <c r="G79" s="58">
        <v>420</v>
      </c>
      <c r="H79" s="59" t="s">
        <v>389</v>
      </c>
      <c r="I79" s="45">
        <v>143</v>
      </c>
      <c r="J79" s="46">
        <v>2.4151325789562575E-3</v>
      </c>
      <c r="K79" s="47">
        <f t="shared" si="30"/>
        <v>244</v>
      </c>
      <c r="L79" s="48">
        <f t="shared" si="39"/>
        <v>0.43391130098638303</v>
      </c>
      <c r="M79" s="46">
        <v>3.2596307271483931E-2</v>
      </c>
      <c r="N79" s="47">
        <f t="shared" si="31"/>
        <v>313</v>
      </c>
      <c r="O79" s="49">
        <f t="shared" si="40"/>
        <v>0.38378340917499693</v>
      </c>
      <c r="P79" s="50">
        <v>852</v>
      </c>
      <c r="Q79" s="51">
        <v>1.4389461239655463E-2</v>
      </c>
      <c r="R79" s="52">
        <f t="shared" si="32"/>
        <v>142</v>
      </c>
      <c r="S79" s="53">
        <f t="shared" si="41"/>
        <v>1.0913882072777743</v>
      </c>
      <c r="T79" s="51">
        <v>0.19421016640072944</v>
      </c>
      <c r="U79" s="52">
        <f t="shared" si="33"/>
        <v>266</v>
      </c>
      <c r="V79" s="54">
        <f t="shared" si="42"/>
        <v>0.96530485832079538</v>
      </c>
      <c r="W79" s="45">
        <v>1523</v>
      </c>
      <c r="X79" s="46">
        <v>2.5722006417834824E-2</v>
      </c>
      <c r="Y79" s="47">
        <f t="shared" si="34"/>
        <v>80</v>
      </c>
      <c r="Z79" s="48">
        <f t="shared" si="43"/>
        <v>1.584874023792479</v>
      </c>
      <c r="AA79" s="46">
        <v>0.34716206975153863</v>
      </c>
      <c r="AB79" s="47">
        <f t="shared" si="35"/>
        <v>93</v>
      </c>
      <c r="AC79" s="49">
        <f t="shared" si="44"/>
        <v>1.4017803974712815</v>
      </c>
      <c r="AD79" s="50">
        <v>1869</v>
      </c>
      <c r="AE79" s="51">
        <v>3.1565613916568147E-2</v>
      </c>
      <c r="AF79" s="52">
        <f t="shared" si="36"/>
        <v>205</v>
      </c>
      <c r="AG79" s="53">
        <f t="shared" si="45"/>
        <v>1.0331608351103159</v>
      </c>
      <c r="AH79" s="51">
        <v>0.42603145657624802</v>
      </c>
      <c r="AI79" s="52">
        <f t="shared" si="37"/>
        <v>434</v>
      </c>
      <c r="AJ79" s="54">
        <f t="shared" si="46"/>
        <v>0.91380424207289135</v>
      </c>
      <c r="AK79" s="45">
        <v>4387</v>
      </c>
      <c r="AL79" s="46">
        <v>7.4092214153014688E-2</v>
      </c>
      <c r="AM79" s="47">
        <f t="shared" si="38"/>
        <v>145</v>
      </c>
      <c r="AN79" s="55">
        <f t="shared" si="47"/>
        <v>1.1306150568601803</v>
      </c>
      <c r="AO79" s="56">
        <v>59210</v>
      </c>
    </row>
    <row r="80" spans="1:41">
      <c r="A80" s="41">
        <f t="shared" si="24"/>
        <v>7</v>
      </c>
      <c r="B80" s="42">
        <f t="shared" si="25"/>
        <v>4</v>
      </c>
      <c r="C80" s="42">
        <f t="shared" si="26"/>
        <v>0</v>
      </c>
      <c r="D80" s="42">
        <f t="shared" si="27"/>
        <v>1</v>
      </c>
      <c r="E80" s="42">
        <f t="shared" si="28"/>
        <v>1</v>
      </c>
      <c r="F80" s="42">
        <f t="shared" si="29"/>
        <v>1</v>
      </c>
      <c r="G80" s="58">
        <v>399</v>
      </c>
      <c r="H80" s="59" t="s">
        <v>368</v>
      </c>
      <c r="I80" s="45">
        <v>76</v>
      </c>
      <c r="J80" s="46">
        <v>4.9721949623814194E-3</v>
      </c>
      <c r="K80" s="47">
        <f t="shared" si="30"/>
        <v>113</v>
      </c>
      <c r="L80" s="48">
        <f t="shared" si="39"/>
        <v>0.89332221497225628</v>
      </c>
      <c r="M80" s="46">
        <v>6.8592057761732855E-2</v>
      </c>
      <c r="N80" s="47">
        <f t="shared" si="31"/>
        <v>165</v>
      </c>
      <c r="O80" s="49">
        <f t="shared" si="40"/>
        <v>0.80759128789890489</v>
      </c>
      <c r="P80" s="50">
        <v>229</v>
      </c>
      <c r="Q80" s="51">
        <v>1.4982008505070331E-2</v>
      </c>
      <c r="R80" s="52">
        <f t="shared" si="32"/>
        <v>123</v>
      </c>
      <c r="S80" s="53">
        <f t="shared" si="41"/>
        <v>1.1363307584239051</v>
      </c>
      <c r="T80" s="51">
        <v>0.20667870036101083</v>
      </c>
      <c r="U80" s="52">
        <f t="shared" si="33"/>
        <v>243</v>
      </c>
      <c r="V80" s="54">
        <f t="shared" si="42"/>
        <v>1.0272786294732423</v>
      </c>
      <c r="W80" s="45">
        <v>255</v>
      </c>
      <c r="X80" s="46">
        <v>1.6683022571148183E-2</v>
      </c>
      <c r="Y80" s="47">
        <f t="shared" si="34"/>
        <v>142</v>
      </c>
      <c r="Z80" s="48">
        <f t="shared" si="43"/>
        <v>1.0279326068833952</v>
      </c>
      <c r="AA80" s="46">
        <v>0.23014440433212996</v>
      </c>
      <c r="AB80" s="47">
        <f t="shared" si="35"/>
        <v>245</v>
      </c>
      <c r="AC80" s="49">
        <f t="shared" si="44"/>
        <v>0.92928330220918276</v>
      </c>
      <c r="AD80" s="50">
        <v>548</v>
      </c>
      <c r="AE80" s="51">
        <v>3.5852142623487078E-2</v>
      </c>
      <c r="AF80" s="52">
        <f t="shared" si="36"/>
        <v>152</v>
      </c>
      <c r="AG80" s="53">
        <f t="shared" si="45"/>
        <v>1.1734614036425879</v>
      </c>
      <c r="AH80" s="51">
        <v>0.49458483754512633</v>
      </c>
      <c r="AI80" s="52">
        <f t="shared" si="37"/>
        <v>345</v>
      </c>
      <c r="AJ80" s="54">
        <f t="shared" si="46"/>
        <v>1.0608458967930243</v>
      </c>
      <c r="AK80" s="45">
        <v>1108</v>
      </c>
      <c r="AL80" s="46">
        <v>7.2489368662087009E-2</v>
      </c>
      <c r="AM80" s="47">
        <f t="shared" si="38"/>
        <v>152</v>
      </c>
      <c r="AN80" s="55">
        <f t="shared" si="47"/>
        <v>1.1061563297647699</v>
      </c>
      <c r="AO80" s="56">
        <v>15285</v>
      </c>
    </row>
    <row r="81" spans="1:41">
      <c r="A81" s="41">
        <f t="shared" si="24"/>
        <v>7</v>
      </c>
      <c r="B81" s="42">
        <f t="shared" si="25"/>
        <v>4</v>
      </c>
      <c r="C81" s="42">
        <f t="shared" si="26"/>
        <v>1</v>
      </c>
      <c r="D81" s="42">
        <f t="shared" si="27"/>
        <v>1</v>
      </c>
      <c r="E81" s="42">
        <f t="shared" si="28"/>
        <v>1</v>
      </c>
      <c r="F81" s="42">
        <f t="shared" si="29"/>
        <v>0</v>
      </c>
      <c r="G81" s="60">
        <v>33</v>
      </c>
      <c r="H81" s="61" t="s">
        <v>679</v>
      </c>
      <c r="I81" s="45">
        <v>332</v>
      </c>
      <c r="J81" s="46">
        <v>4.0024110910186858E-2</v>
      </c>
      <c r="K81" s="47">
        <f t="shared" si="30"/>
        <v>6</v>
      </c>
      <c r="L81" s="48">
        <f t="shared" si="39"/>
        <v>7.1908739864574596</v>
      </c>
      <c r="M81" s="46">
        <v>0.18072945019052802</v>
      </c>
      <c r="N81" s="47">
        <f t="shared" si="31"/>
        <v>41</v>
      </c>
      <c r="O81" s="49">
        <f t="shared" si="40"/>
        <v>2.1278779818449669</v>
      </c>
      <c r="P81" s="50">
        <v>621</v>
      </c>
      <c r="Q81" s="51">
        <v>7.4864376130198917E-2</v>
      </c>
      <c r="R81" s="52">
        <f t="shared" si="32"/>
        <v>8</v>
      </c>
      <c r="S81" s="53">
        <f t="shared" si="41"/>
        <v>5.6781901624319016</v>
      </c>
      <c r="T81" s="51">
        <v>0.33805117038649973</v>
      </c>
      <c r="U81" s="52">
        <f t="shared" si="33"/>
        <v>95</v>
      </c>
      <c r="V81" s="54">
        <f t="shared" si="42"/>
        <v>1.6802541452016053</v>
      </c>
      <c r="W81" s="45">
        <v>814</v>
      </c>
      <c r="X81" s="46">
        <v>9.8131404460518379E-2</v>
      </c>
      <c r="Y81" s="47">
        <f t="shared" si="34"/>
        <v>13</v>
      </c>
      <c r="Z81" s="48">
        <f t="shared" si="43"/>
        <v>6.0464145495241093</v>
      </c>
      <c r="AA81" s="46">
        <v>0.44311377245508982</v>
      </c>
      <c r="AB81" s="47">
        <f t="shared" si="35"/>
        <v>66</v>
      </c>
      <c r="AC81" s="49">
        <f t="shared" si="44"/>
        <v>1.7892167785543105</v>
      </c>
      <c r="AD81" s="50">
        <v>70</v>
      </c>
      <c r="AE81" s="51">
        <v>8.4388185654008432E-3</v>
      </c>
      <c r="AF81" s="52">
        <f t="shared" si="36"/>
        <v>472</v>
      </c>
      <c r="AG81" s="53">
        <f t="shared" si="45"/>
        <v>0.27620742176656127</v>
      </c>
      <c r="AH81" s="51">
        <v>3.810560696788242E-2</v>
      </c>
      <c r="AI81" s="52">
        <f t="shared" si="37"/>
        <v>607</v>
      </c>
      <c r="AJ81" s="54">
        <f t="shared" si="46"/>
        <v>8.1733554545123738E-2</v>
      </c>
      <c r="AK81" s="45">
        <v>1837</v>
      </c>
      <c r="AL81" s="46">
        <v>0.22145871006630499</v>
      </c>
      <c r="AM81" s="47">
        <f t="shared" si="38"/>
        <v>17</v>
      </c>
      <c r="AN81" s="55">
        <f t="shared" si="47"/>
        <v>3.3793638769750527</v>
      </c>
      <c r="AO81" s="56">
        <v>8295</v>
      </c>
    </row>
    <row r="82" spans="1:41">
      <c r="A82" s="41">
        <f t="shared" si="24"/>
        <v>7</v>
      </c>
      <c r="B82" s="42">
        <f t="shared" si="25"/>
        <v>4</v>
      </c>
      <c r="C82" s="42">
        <f t="shared" si="26"/>
        <v>1</v>
      </c>
      <c r="D82" s="42">
        <f t="shared" si="27"/>
        <v>0</v>
      </c>
      <c r="E82" s="42">
        <f t="shared" si="28"/>
        <v>1</v>
      </c>
      <c r="F82" s="42">
        <f t="shared" si="29"/>
        <v>1</v>
      </c>
      <c r="G82" s="58">
        <v>558</v>
      </c>
      <c r="H82" s="59" t="s">
        <v>528</v>
      </c>
      <c r="I82" s="45">
        <v>1714</v>
      </c>
      <c r="J82" s="46">
        <v>6.1654232703361846E-3</v>
      </c>
      <c r="K82" s="47">
        <f t="shared" si="30"/>
        <v>85</v>
      </c>
      <c r="L82" s="48">
        <f t="shared" si="39"/>
        <v>1.1077018527568576</v>
      </c>
      <c r="M82" s="46">
        <v>8.7346481170055543E-2</v>
      </c>
      <c r="N82" s="47">
        <f t="shared" si="31"/>
        <v>116</v>
      </c>
      <c r="O82" s="49">
        <f t="shared" si="40"/>
        <v>1.0284026973880442</v>
      </c>
      <c r="P82" s="50">
        <v>3222</v>
      </c>
      <c r="Q82" s="51">
        <v>1.1589844677376423E-2</v>
      </c>
      <c r="R82" s="52">
        <f t="shared" si="32"/>
        <v>194</v>
      </c>
      <c r="S82" s="53">
        <f t="shared" si="41"/>
        <v>0.87904749138283744</v>
      </c>
      <c r="T82" s="51">
        <v>0.16419507720532028</v>
      </c>
      <c r="U82" s="52">
        <f t="shared" si="33"/>
        <v>322</v>
      </c>
      <c r="V82" s="54">
        <f t="shared" si="42"/>
        <v>0.81611744985384271</v>
      </c>
      <c r="W82" s="45">
        <v>6085</v>
      </c>
      <c r="X82" s="46">
        <v>2.1888331738620585E-2</v>
      </c>
      <c r="Y82" s="47">
        <f t="shared" si="34"/>
        <v>97</v>
      </c>
      <c r="Z82" s="48">
        <f t="shared" si="43"/>
        <v>1.3486602807407402</v>
      </c>
      <c r="AA82" s="46">
        <v>0.3100952963359323</v>
      </c>
      <c r="AB82" s="47">
        <f t="shared" si="35"/>
        <v>127</v>
      </c>
      <c r="AC82" s="49">
        <f t="shared" si="44"/>
        <v>1.2521111769579529</v>
      </c>
      <c r="AD82" s="50">
        <v>8602</v>
      </c>
      <c r="AE82" s="51">
        <v>3.094222343724146E-2</v>
      </c>
      <c r="AF82" s="52">
        <f t="shared" si="36"/>
        <v>209</v>
      </c>
      <c r="AG82" s="53">
        <f t="shared" si="45"/>
        <v>1.0127569034800514</v>
      </c>
      <c r="AH82" s="51">
        <v>0.43836314528869186</v>
      </c>
      <c r="AI82" s="52">
        <f t="shared" si="37"/>
        <v>415</v>
      </c>
      <c r="AJ82" s="54">
        <f t="shared" si="46"/>
        <v>0.94025475243640666</v>
      </c>
      <c r="AK82" s="45">
        <v>19623</v>
      </c>
      <c r="AL82" s="46">
        <v>7.0585823123574656E-2</v>
      </c>
      <c r="AM82" s="47">
        <f t="shared" si="38"/>
        <v>157</v>
      </c>
      <c r="AN82" s="55">
        <f t="shared" si="47"/>
        <v>1.0771090503459577</v>
      </c>
      <c r="AO82" s="56">
        <v>278002</v>
      </c>
    </row>
    <row r="83" spans="1:41">
      <c r="A83" s="41">
        <f t="shared" si="24"/>
        <v>7</v>
      </c>
      <c r="B83" s="42">
        <f t="shared" si="25"/>
        <v>4</v>
      </c>
      <c r="C83" s="42">
        <f t="shared" si="26"/>
        <v>0</v>
      </c>
      <c r="D83" s="42">
        <f t="shared" si="27"/>
        <v>1</v>
      </c>
      <c r="E83" s="42">
        <f t="shared" si="28"/>
        <v>1</v>
      </c>
      <c r="F83" s="42">
        <f t="shared" si="29"/>
        <v>1</v>
      </c>
      <c r="G83" s="58">
        <v>450</v>
      </c>
      <c r="H83" s="59" t="s">
        <v>713</v>
      </c>
      <c r="I83" s="45">
        <v>207</v>
      </c>
      <c r="J83" s="46">
        <v>3.1493427458617333E-3</v>
      </c>
      <c r="K83" s="47">
        <f t="shared" si="30"/>
        <v>205</v>
      </c>
      <c r="L83" s="48">
        <f t="shared" si="39"/>
        <v>0.56582210849040226</v>
      </c>
      <c r="M83" s="46">
        <v>4.5117698343504792E-2</v>
      </c>
      <c r="N83" s="47">
        <f t="shared" si="31"/>
        <v>261</v>
      </c>
      <c r="O83" s="49">
        <f t="shared" si="40"/>
        <v>0.53120815005776278</v>
      </c>
      <c r="P83" s="50">
        <v>956</v>
      </c>
      <c r="Q83" s="51">
        <v>1.4544790652385588E-2</v>
      </c>
      <c r="R83" s="52">
        <f t="shared" si="32"/>
        <v>137</v>
      </c>
      <c r="S83" s="53">
        <f t="shared" si="41"/>
        <v>1.1031693772933586</v>
      </c>
      <c r="T83" s="51">
        <v>0.20836965998256321</v>
      </c>
      <c r="U83" s="52">
        <f t="shared" si="33"/>
        <v>239</v>
      </c>
      <c r="V83" s="54">
        <f t="shared" si="42"/>
        <v>1.0356833982253619</v>
      </c>
      <c r="W83" s="45">
        <v>1410</v>
      </c>
      <c r="X83" s="46">
        <v>2.1452044790652387E-2</v>
      </c>
      <c r="Y83" s="47">
        <f t="shared" si="34"/>
        <v>101</v>
      </c>
      <c r="Z83" s="48">
        <f t="shared" si="43"/>
        <v>1.3217782467531014</v>
      </c>
      <c r="AA83" s="46">
        <v>0.3073234524847428</v>
      </c>
      <c r="AB83" s="47">
        <f t="shared" si="35"/>
        <v>130</v>
      </c>
      <c r="AC83" s="49">
        <f t="shared" si="44"/>
        <v>1.2409189508653109</v>
      </c>
      <c r="AD83" s="50">
        <v>2015</v>
      </c>
      <c r="AE83" s="51">
        <v>3.0656645569620253E-2</v>
      </c>
      <c r="AF83" s="52">
        <f t="shared" si="36"/>
        <v>212</v>
      </c>
      <c r="AG83" s="53">
        <f t="shared" si="45"/>
        <v>1.0034097743863359</v>
      </c>
      <c r="AH83" s="51">
        <v>0.4391891891891892</v>
      </c>
      <c r="AI83" s="52">
        <f t="shared" si="37"/>
        <v>414</v>
      </c>
      <c r="AJ83" s="54">
        <f t="shared" si="46"/>
        <v>0.9420265521680018</v>
      </c>
      <c r="AK83" s="45">
        <v>4588</v>
      </c>
      <c r="AL83" s="46">
        <v>6.9802823758519955E-2</v>
      </c>
      <c r="AM83" s="47">
        <f t="shared" si="38"/>
        <v>161</v>
      </c>
      <c r="AN83" s="55">
        <f t="shared" si="47"/>
        <v>1.0651608195937421</v>
      </c>
      <c r="AO83" s="56">
        <v>65728</v>
      </c>
    </row>
    <row r="84" spans="1:41">
      <c r="A84" s="41">
        <f t="shared" si="24"/>
        <v>7</v>
      </c>
      <c r="B84" s="42">
        <f t="shared" si="25"/>
        <v>4</v>
      </c>
      <c r="C84" s="42">
        <f t="shared" si="26"/>
        <v>1</v>
      </c>
      <c r="D84" s="42">
        <f t="shared" si="27"/>
        <v>0</v>
      </c>
      <c r="E84" s="42">
        <f t="shared" si="28"/>
        <v>1</v>
      </c>
      <c r="F84" s="42">
        <f t="shared" si="29"/>
        <v>1</v>
      </c>
      <c r="G84" s="58">
        <v>330</v>
      </c>
      <c r="H84" s="59" t="s">
        <v>299</v>
      </c>
      <c r="I84" s="45">
        <v>8735</v>
      </c>
      <c r="J84" s="46">
        <v>7.8384182098973146E-3</v>
      </c>
      <c r="K84" s="47">
        <f t="shared" si="30"/>
        <v>67</v>
      </c>
      <c r="L84" s="48">
        <f t="shared" si="39"/>
        <v>1.4082780683625158</v>
      </c>
      <c r="M84" s="46">
        <v>0.11505532139093783</v>
      </c>
      <c r="N84" s="47">
        <f t="shared" si="31"/>
        <v>81</v>
      </c>
      <c r="O84" s="49">
        <f t="shared" si="40"/>
        <v>1.3546418960704831</v>
      </c>
      <c r="P84" s="50">
        <v>11868</v>
      </c>
      <c r="Q84" s="51">
        <v>1.064983941786621E-2</v>
      </c>
      <c r="R84" s="52">
        <f t="shared" si="32"/>
        <v>222</v>
      </c>
      <c r="S84" s="53">
        <f t="shared" si="41"/>
        <v>0.80775151734169304</v>
      </c>
      <c r="T84" s="51">
        <v>0.15632244467860906</v>
      </c>
      <c r="U84" s="52">
        <f t="shared" si="33"/>
        <v>341</v>
      </c>
      <c r="V84" s="54">
        <f t="shared" si="42"/>
        <v>0.77698720983268943</v>
      </c>
      <c r="W84" s="45">
        <v>20052</v>
      </c>
      <c r="X84" s="46">
        <v>1.7993813617041898E-2</v>
      </c>
      <c r="Y84" s="47">
        <f t="shared" si="34"/>
        <v>133</v>
      </c>
      <c r="Z84" s="48">
        <f t="shared" si="43"/>
        <v>1.1086976391872629</v>
      </c>
      <c r="AA84" s="46">
        <v>0.2641201264488936</v>
      </c>
      <c r="AB84" s="47">
        <f t="shared" si="35"/>
        <v>183</v>
      </c>
      <c r="AC84" s="49">
        <f t="shared" si="44"/>
        <v>1.0664713921617996</v>
      </c>
      <c r="AD84" s="50">
        <v>35265</v>
      </c>
      <c r="AE84" s="51">
        <v>3.1645314043735412E-2</v>
      </c>
      <c r="AF84" s="52">
        <f t="shared" si="36"/>
        <v>204</v>
      </c>
      <c r="AG84" s="53">
        <f t="shared" si="45"/>
        <v>1.0357694664570773</v>
      </c>
      <c r="AH84" s="51">
        <v>0.46450210748155951</v>
      </c>
      <c r="AI84" s="52">
        <f t="shared" si="37"/>
        <v>389</v>
      </c>
      <c r="AJ84" s="54">
        <f t="shared" si="46"/>
        <v>0.9963207873888057</v>
      </c>
      <c r="AK84" s="45">
        <v>75920</v>
      </c>
      <c r="AL84" s="46">
        <v>6.8127385288540829E-2</v>
      </c>
      <c r="AM84" s="47">
        <f t="shared" si="38"/>
        <v>167</v>
      </c>
      <c r="AN84" s="55">
        <f t="shared" si="47"/>
        <v>1.0395943551189575</v>
      </c>
      <c r="AO84" s="56">
        <v>1114383</v>
      </c>
    </row>
    <row r="85" spans="1:41">
      <c r="A85" s="41">
        <f t="shared" si="24"/>
        <v>5</v>
      </c>
      <c r="B85" s="42">
        <f t="shared" si="25"/>
        <v>4</v>
      </c>
      <c r="C85" s="42">
        <f t="shared" si="26"/>
        <v>0</v>
      </c>
      <c r="D85" s="42">
        <f t="shared" si="27"/>
        <v>0</v>
      </c>
      <c r="E85" s="42">
        <f t="shared" si="28"/>
        <v>0</v>
      </c>
      <c r="F85" s="42">
        <f t="shared" si="29"/>
        <v>1</v>
      </c>
      <c r="G85" s="58">
        <v>635</v>
      </c>
      <c r="H85" s="59" t="s">
        <v>607</v>
      </c>
      <c r="I85" s="45">
        <v>1238</v>
      </c>
      <c r="J85" s="46">
        <v>5.4776337330206624E-3</v>
      </c>
      <c r="K85" s="47">
        <f t="shared" si="30"/>
        <v>101</v>
      </c>
      <c r="L85" s="48">
        <f t="shared" si="39"/>
        <v>0.9841311405144777</v>
      </c>
      <c r="M85" s="46">
        <v>8.2472853240956628E-2</v>
      </c>
      <c r="N85" s="47">
        <f t="shared" si="31"/>
        <v>130</v>
      </c>
      <c r="O85" s="49">
        <f t="shared" si="40"/>
        <v>0.9710214263716076</v>
      </c>
      <c r="P85" s="50">
        <v>2620</v>
      </c>
      <c r="Q85" s="51">
        <v>1.159240741560108E-2</v>
      </c>
      <c r="R85" s="52">
        <f t="shared" si="32"/>
        <v>193</v>
      </c>
      <c r="S85" s="53">
        <f t="shared" si="41"/>
        <v>0.87924186573988594</v>
      </c>
      <c r="T85" s="51">
        <v>0.17453867164079676</v>
      </c>
      <c r="U85" s="52">
        <f t="shared" si="33"/>
        <v>301</v>
      </c>
      <c r="V85" s="54">
        <f t="shared" si="42"/>
        <v>0.86752939262754436</v>
      </c>
      <c r="W85" s="45">
        <v>3663</v>
      </c>
      <c r="X85" s="46">
        <v>1.6207247466926242E-2</v>
      </c>
      <c r="Y85" s="47">
        <f t="shared" si="34"/>
        <v>147</v>
      </c>
      <c r="Z85" s="48">
        <f t="shared" si="43"/>
        <v>0.99861749080731466</v>
      </c>
      <c r="AA85" s="46">
        <v>0.24402105122909867</v>
      </c>
      <c r="AB85" s="47">
        <f t="shared" si="35"/>
        <v>221</v>
      </c>
      <c r="AC85" s="49">
        <f t="shared" si="44"/>
        <v>0.98531480247280046</v>
      </c>
      <c r="AD85" s="50">
        <v>7490</v>
      </c>
      <c r="AE85" s="51">
        <v>3.3140126543073314E-2</v>
      </c>
      <c r="AF85" s="52">
        <f t="shared" si="36"/>
        <v>184</v>
      </c>
      <c r="AG85" s="53">
        <f t="shared" si="45"/>
        <v>1.0846955457733638</v>
      </c>
      <c r="AH85" s="51">
        <v>0.49896742388914794</v>
      </c>
      <c r="AI85" s="52">
        <f t="shared" si="37"/>
        <v>338</v>
      </c>
      <c r="AJ85" s="54">
        <f t="shared" si="46"/>
        <v>1.0702462026403954</v>
      </c>
      <c r="AK85" s="45">
        <v>15011</v>
      </c>
      <c r="AL85" s="46">
        <v>6.6417415158621304E-2</v>
      </c>
      <c r="AM85" s="47">
        <f t="shared" si="38"/>
        <v>171</v>
      </c>
      <c r="AN85" s="55">
        <f t="shared" si="47"/>
        <v>1.0135009524886149</v>
      </c>
      <c r="AO85" s="56">
        <v>226010</v>
      </c>
    </row>
    <row r="86" spans="1:41">
      <c r="A86" s="41">
        <f t="shared" si="24"/>
        <v>6</v>
      </c>
      <c r="B86" s="42">
        <f t="shared" si="25"/>
        <v>4</v>
      </c>
      <c r="C86" s="42">
        <f t="shared" si="26"/>
        <v>1</v>
      </c>
      <c r="D86" s="42">
        <f t="shared" si="27"/>
        <v>0</v>
      </c>
      <c r="E86" s="42">
        <f t="shared" si="28"/>
        <v>1</v>
      </c>
      <c r="F86" s="42">
        <f t="shared" si="29"/>
        <v>0</v>
      </c>
      <c r="G86" s="58">
        <v>426</v>
      </c>
      <c r="H86" s="59" t="s">
        <v>395</v>
      </c>
      <c r="I86" s="45">
        <v>1587</v>
      </c>
      <c r="J86" s="46">
        <v>5.9053799611517533E-3</v>
      </c>
      <c r="K86" s="47">
        <f t="shared" si="30"/>
        <v>95</v>
      </c>
      <c r="L86" s="48">
        <f t="shared" si="39"/>
        <v>1.0609815477996098</v>
      </c>
      <c r="M86" s="46">
        <v>8.9899733756302044E-2</v>
      </c>
      <c r="N86" s="47">
        <f t="shared" si="31"/>
        <v>111</v>
      </c>
      <c r="O86" s="49">
        <f t="shared" si="40"/>
        <v>1.0584642615361954</v>
      </c>
      <c r="P86" s="50">
        <v>3399</v>
      </c>
      <c r="Q86" s="51">
        <v>1.2648006608667177E-2</v>
      </c>
      <c r="R86" s="52">
        <f t="shared" si="32"/>
        <v>172</v>
      </c>
      <c r="S86" s="53">
        <f t="shared" si="41"/>
        <v>0.95930521847677108</v>
      </c>
      <c r="T86" s="51">
        <v>0.19254517645725938</v>
      </c>
      <c r="U86" s="52">
        <f t="shared" si="33"/>
        <v>270</v>
      </c>
      <c r="V86" s="54">
        <f t="shared" si="42"/>
        <v>0.95702916961060402</v>
      </c>
      <c r="W86" s="45">
        <v>5356</v>
      </c>
      <c r="X86" s="46">
        <v>1.993019223183919E-2</v>
      </c>
      <c r="Y86" s="47">
        <f t="shared" si="34"/>
        <v>116</v>
      </c>
      <c r="Z86" s="48">
        <f t="shared" si="43"/>
        <v>1.2280085559550777</v>
      </c>
      <c r="AA86" s="46">
        <v>0.30340452047810568</v>
      </c>
      <c r="AB86" s="47">
        <f t="shared" si="35"/>
        <v>135</v>
      </c>
      <c r="AC86" s="49">
        <f t="shared" si="44"/>
        <v>1.2250949811849299</v>
      </c>
      <c r="AD86" s="50">
        <v>7311</v>
      </c>
      <c r="AE86" s="51">
        <v>2.7204935662243523E-2</v>
      </c>
      <c r="AF86" s="52">
        <f t="shared" si="36"/>
        <v>252</v>
      </c>
      <c r="AG86" s="53">
        <f t="shared" si="45"/>
        <v>0.89043330892332506</v>
      </c>
      <c r="AH86" s="51">
        <v>0.41415056930833288</v>
      </c>
      <c r="AI86" s="52">
        <f t="shared" si="37"/>
        <v>451</v>
      </c>
      <c r="AJ86" s="54">
        <f t="shared" si="46"/>
        <v>0.88832066564344148</v>
      </c>
      <c r="AK86" s="45">
        <v>17653</v>
      </c>
      <c r="AL86" s="46">
        <v>6.5688514463901643E-2</v>
      </c>
      <c r="AM86" s="47">
        <f t="shared" si="38"/>
        <v>175</v>
      </c>
      <c r="AN86" s="55">
        <f t="shared" si="47"/>
        <v>1.0023782439850741</v>
      </c>
      <c r="AO86" s="56">
        <v>268738</v>
      </c>
    </row>
    <row r="87" spans="1:41">
      <c r="A87" s="41">
        <f t="shared" si="24"/>
        <v>3</v>
      </c>
      <c r="B87" s="42">
        <f t="shared" si="25"/>
        <v>0</v>
      </c>
      <c r="C87" s="42">
        <f t="shared" si="26"/>
        <v>1</v>
      </c>
      <c r="D87" s="42">
        <f t="shared" si="27"/>
        <v>1</v>
      </c>
      <c r="E87" s="42">
        <f t="shared" si="28"/>
        <v>0</v>
      </c>
      <c r="F87" s="42">
        <f t="shared" si="29"/>
        <v>1</v>
      </c>
      <c r="G87" s="58">
        <v>65</v>
      </c>
      <c r="H87" s="59" t="s">
        <v>33</v>
      </c>
      <c r="I87" s="45">
        <v>92</v>
      </c>
      <c r="J87" s="46">
        <v>7.0057873895826989E-3</v>
      </c>
      <c r="K87" s="47">
        <f t="shared" si="30"/>
        <v>77</v>
      </c>
      <c r="L87" s="48">
        <f t="shared" si="39"/>
        <v>1.2586846565423617</v>
      </c>
      <c r="M87" s="46">
        <v>0.10939357907253269</v>
      </c>
      <c r="N87" s="47">
        <f t="shared" si="31"/>
        <v>85</v>
      </c>
      <c r="O87" s="49">
        <f t="shared" si="40"/>
        <v>1.2879814995190995</v>
      </c>
      <c r="P87" s="50">
        <v>184</v>
      </c>
      <c r="Q87" s="51">
        <v>1.4011574779165398E-2</v>
      </c>
      <c r="R87" s="52">
        <f t="shared" si="32"/>
        <v>152</v>
      </c>
      <c r="S87" s="53">
        <f t="shared" si="41"/>
        <v>1.0627268960723055</v>
      </c>
      <c r="T87" s="51">
        <v>0.21878715814506539</v>
      </c>
      <c r="U87" s="52">
        <f t="shared" si="33"/>
        <v>215</v>
      </c>
      <c r="V87" s="54">
        <f t="shared" si="42"/>
        <v>1.0874626730912402</v>
      </c>
      <c r="W87" s="45">
        <v>139</v>
      </c>
      <c r="X87" s="46">
        <v>1.0584830947304296E-2</v>
      </c>
      <c r="Y87" s="47">
        <f t="shared" si="34"/>
        <v>243</v>
      </c>
      <c r="Z87" s="48">
        <f t="shared" si="43"/>
        <v>0.65218954315265354</v>
      </c>
      <c r="AA87" s="46">
        <v>0.16527942925089179</v>
      </c>
      <c r="AB87" s="47">
        <f t="shared" si="35"/>
        <v>356</v>
      </c>
      <c r="AC87" s="49">
        <f t="shared" si="44"/>
        <v>0.6673697509493397</v>
      </c>
      <c r="AD87" s="50">
        <v>426</v>
      </c>
      <c r="AE87" s="51">
        <v>3.2439841608285107E-2</v>
      </c>
      <c r="AF87" s="52">
        <f t="shared" si="36"/>
        <v>194</v>
      </c>
      <c r="AG87" s="53">
        <f t="shared" si="45"/>
        <v>1.0617748140570957</v>
      </c>
      <c r="AH87" s="51">
        <v>0.50653983353151011</v>
      </c>
      <c r="AI87" s="52">
        <f t="shared" si="37"/>
        <v>326</v>
      </c>
      <c r="AJ87" s="54">
        <f t="shared" si="46"/>
        <v>1.0864884306427911</v>
      </c>
      <c r="AK87" s="45">
        <v>841</v>
      </c>
      <c r="AL87" s="46">
        <v>6.404203472433749E-2</v>
      </c>
      <c r="AM87" s="47">
        <f t="shared" si="38"/>
        <v>186</v>
      </c>
      <c r="AN87" s="55">
        <f t="shared" si="47"/>
        <v>0.97725367717806766</v>
      </c>
      <c r="AO87" s="56">
        <v>13132</v>
      </c>
    </row>
    <row r="88" spans="1:41">
      <c r="A88" s="41">
        <f t="shared" si="24"/>
        <v>2</v>
      </c>
      <c r="B88" s="42">
        <f t="shared" si="25"/>
        <v>0</v>
      </c>
      <c r="C88" s="42">
        <f t="shared" si="26"/>
        <v>1</v>
      </c>
      <c r="D88" s="42">
        <f t="shared" si="27"/>
        <v>1</v>
      </c>
      <c r="E88" s="42">
        <f t="shared" si="28"/>
        <v>0</v>
      </c>
      <c r="F88" s="42">
        <f t="shared" si="29"/>
        <v>0</v>
      </c>
      <c r="G88" s="58">
        <v>621</v>
      </c>
      <c r="H88" s="59" t="s">
        <v>593</v>
      </c>
      <c r="I88" s="45">
        <v>3413</v>
      </c>
      <c r="J88" s="46">
        <v>1.1773147014284384E-2</v>
      </c>
      <c r="K88" s="47">
        <f t="shared" si="30"/>
        <v>38</v>
      </c>
      <c r="L88" s="48">
        <f t="shared" si="39"/>
        <v>2.1152054268920581</v>
      </c>
      <c r="M88" s="46">
        <v>0.18440674303004106</v>
      </c>
      <c r="N88" s="47">
        <f t="shared" si="31"/>
        <v>39</v>
      </c>
      <c r="O88" s="49">
        <f t="shared" si="40"/>
        <v>2.1711738058390471</v>
      </c>
      <c r="P88" s="50">
        <v>6340</v>
      </c>
      <c r="Q88" s="51">
        <v>2.1869836528146204E-2</v>
      </c>
      <c r="R88" s="52">
        <f t="shared" si="32"/>
        <v>65</v>
      </c>
      <c r="S88" s="53">
        <f t="shared" si="41"/>
        <v>1.6587474182934017</v>
      </c>
      <c r="T88" s="51">
        <v>0.34255457099632591</v>
      </c>
      <c r="U88" s="52">
        <f t="shared" si="33"/>
        <v>92</v>
      </c>
      <c r="V88" s="54">
        <f t="shared" si="42"/>
        <v>1.7026379089777004</v>
      </c>
      <c r="W88" s="45">
        <v>4599</v>
      </c>
      <c r="X88" s="46">
        <v>1.5864255235480188E-2</v>
      </c>
      <c r="Y88" s="47">
        <f t="shared" si="34"/>
        <v>153</v>
      </c>
      <c r="Z88" s="48">
        <f t="shared" si="43"/>
        <v>0.97748385647292024</v>
      </c>
      <c r="AA88" s="46">
        <v>0.24848714069591529</v>
      </c>
      <c r="AB88" s="47">
        <f t="shared" si="35"/>
        <v>215</v>
      </c>
      <c r="AC88" s="49">
        <f t="shared" si="44"/>
        <v>1.0033480993488593</v>
      </c>
      <c r="AD88" s="50">
        <v>4156</v>
      </c>
      <c r="AE88" s="51">
        <v>1.4336126279333694E-2</v>
      </c>
      <c r="AF88" s="52">
        <f t="shared" si="36"/>
        <v>396</v>
      </c>
      <c r="AG88" s="53">
        <f t="shared" si="45"/>
        <v>0.4692297206115506</v>
      </c>
      <c r="AH88" s="51">
        <v>0.22455154527771776</v>
      </c>
      <c r="AI88" s="52">
        <f t="shared" si="37"/>
        <v>567</v>
      </c>
      <c r="AJ88" s="54">
        <f t="shared" si="46"/>
        <v>0.48164554863585968</v>
      </c>
      <c r="AK88" s="45">
        <v>18508</v>
      </c>
      <c r="AL88" s="46">
        <v>6.3843365057244472E-2</v>
      </c>
      <c r="AM88" s="47">
        <f t="shared" si="38"/>
        <v>190</v>
      </c>
      <c r="AN88" s="55">
        <f t="shared" si="47"/>
        <v>0.97422206421408075</v>
      </c>
      <c r="AO88" s="56">
        <v>289897</v>
      </c>
    </row>
    <row r="89" spans="1:41">
      <c r="A89" s="41">
        <f t="shared" si="24"/>
        <v>2</v>
      </c>
      <c r="B89" s="42">
        <f t="shared" si="25"/>
        <v>0</v>
      </c>
      <c r="C89" s="42">
        <f t="shared" si="26"/>
        <v>1</v>
      </c>
      <c r="D89" s="42">
        <f t="shared" si="27"/>
        <v>1</v>
      </c>
      <c r="E89" s="42">
        <f t="shared" si="28"/>
        <v>0</v>
      </c>
      <c r="F89" s="42">
        <f t="shared" si="29"/>
        <v>0</v>
      </c>
      <c r="G89" s="58">
        <v>419</v>
      </c>
      <c r="H89" s="59" t="s">
        <v>388</v>
      </c>
      <c r="I89" s="45">
        <v>216</v>
      </c>
      <c r="J89" s="46">
        <v>5.6061667834618077E-3</v>
      </c>
      <c r="K89" s="47">
        <f t="shared" si="30"/>
        <v>99</v>
      </c>
      <c r="L89" s="48">
        <f t="shared" si="39"/>
        <v>1.0072238450817643</v>
      </c>
      <c r="M89" s="46">
        <v>8.8343558282208592E-2</v>
      </c>
      <c r="N89" s="47">
        <f t="shared" si="31"/>
        <v>114</v>
      </c>
      <c r="O89" s="49">
        <f t="shared" si="40"/>
        <v>1.0401421146823222</v>
      </c>
      <c r="P89" s="50">
        <v>574</v>
      </c>
      <c r="Q89" s="51">
        <v>1.4897869137532768E-2</v>
      </c>
      <c r="R89" s="52">
        <f t="shared" si="32"/>
        <v>125</v>
      </c>
      <c r="S89" s="53">
        <f t="shared" si="41"/>
        <v>1.1299490939564933</v>
      </c>
      <c r="T89" s="51">
        <v>0.23476482617586911</v>
      </c>
      <c r="U89" s="52">
        <f t="shared" si="33"/>
        <v>183</v>
      </c>
      <c r="V89" s="54">
        <f t="shared" si="42"/>
        <v>1.1668782920601644</v>
      </c>
      <c r="W89" s="45">
        <v>618</v>
      </c>
      <c r="X89" s="46">
        <v>1.6039866074904617E-2</v>
      </c>
      <c r="Y89" s="47">
        <f t="shared" si="34"/>
        <v>148</v>
      </c>
      <c r="Z89" s="48">
        <f t="shared" si="43"/>
        <v>0.98830420435632604</v>
      </c>
      <c r="AA89" s="46">
        <v>0.252760736196319</v>
      </c>
      <c r="AB89" s="47">
        <f t="shared" si="35"/>
        <v>209</v>
      </c>
      <c r="AC89" s="49">
        <f t="shared" si="44"/>
        <v>1.0206041388795455</v>
      </c>
      <c r="AD89" s="50">
        <v>1037</v>
      </c>
      <c r="AE89" s="51">
        <v>2.6914791455786551E-2</v>
      </c>
      <c r="AF89" s="52">
        <f t="shared" si="36"/>
        <v>260</v>
      </c>
      <c r="AG89" s="53">
        <f t="shared" si="45"/>
        <v>0.88093672091341579</v>
      </c>
      <c r="AH89" s="51">
        <v>0.42413087934560328</v>
      </c>
      <c r="AI89" s="52">
        <f t="shared" si="37"/>
        <v>436</v>
      </c>
      <c r="AJ89" s="54">
        <f t="shared" si="46"/>
        <v>0.90972765216634421</v>
      </c>
      <c r="AK89" s="45">
        <v>2445</v>
      </c>
      <c r="AL89" s="46">
        <v>6.3458693451685741E-2</v>
      </c>
      <c r="AM89" s="47">
        <f t="shared" si="38"/>
        <v>191</v>
      </c>
      <c r="AN89" s="55">
        <f t="shared" si="47"/>
        <v>0.96835214233142386</v>
      </c>
      <c r="AO89" s="56">
        <v>38529</v>
      </c>
    </row>
    <row r="90" spans="1:41">
      <c r="A90" s="41">
        <f t="shared" si="24"/>
        <v>6</v>
      </c>
      <c r="B90" s="42">
        <f t="shared" si="25"/>
        <v>4</v>
      </c>
      <c r="C90" s="42">
        <f t="shared" si="26"/>
        <v>1</v>
      </c>
      <c r="D90" s="42">
        <f t="shared" si="27"/>
        <v>1</v>
      </c>
      <c r="E90" s="42">
        <f t="shared" si="28"/>
        <v>0</v>
      </c>
      <c r="F90" s="42">
        <f t="shared" si="29"/>
        <v>0</v>
      </c>
      <c r="G90" s="43">
        <v>610</v>
      </c>
      <c r="H90" s="44" t="s">
        <v>581</v>
      </c>
      <c r="I90" s="45">
        <v>1481</v>
      </c>
      <c r="J90" s="46">
        <v>6.3472335319075993E-2</v>
      </c>
      <c r="K90" s="47">
        <f t="shared" si="30"/>
        <v>2</v>
      </c>
      <c r="L90" s="48">
        <f t="shared" si="39"/>
        <v>11.403665303892636</v>
      </c>
      <c r="M90" s="46">
        <v>0.10937961595273264</v>
      </c>
      <c r="N90" s="47">
        <f t="shared" si="31"/>
        <v>86</v>
      </c>
      <c r="O90" s="49">
        <f t="shared" si="40"/>
        <v>1.2878171001079959</v>
      </c>
      <c r="P90" s="50">
        <v>11814</v>
      </c>
      <c r="Q90" s="51">
        <v>0.50632151887884114</v>
      </c>
      <c r="R90" s="52">
        <f t="shared" si="32"/>
        <v>1</v>
      </c>
      <c r="S90" s="53">
        <f t="shared" si="41"/>
        <v>38.402642433370865</v>
      </c>
      <c r="T90" s="51">
        <v>0.87252584933530286</v>
      </c>
      <c r="U90" s="52">
        <f t="shared" si="33"/>
        <v>16</v>
      </c>
      <c r="V90" s="54">
        <f t="shared" si="42"/>
        <v>4.3368143747735486</v>
      </c>
      <c r="W90" s="45">
        <v>0</v>
      </c>
      <c r="X90" s="46">
        <v>0</v>
      </c>
      <c r="Y90" s="47">
        <f t="shared" si="34"/>
        <v>563</v>
      </c>
      <c r="Z90" s="48">
        <f t="shared" si="43"/>
        <v>0</v>
      </c>
      <c r="AA90" s="46">
        <v>0</v>
      </c>
      <c r="AB90" s="47">
        <f t="shared" si="35"/>
        <v>563</v>
      </c>
      <c r="AC90" s="49">
        <f t="shared" si="44"/>
        <v>0</v>
      </c>
      <c r="AD90" s="50">
        <v>245</v>
      </c>
      <c r="AE90" s="51">
        <v>1.0500150002142888E-2</v>
      </c>
      <c r="AF90" s="52">
        <f t="shared" si="36"/>
        <v>443</v>
      </c>
      <c r="AG90" s="53">
        <f t="shared" si="45"/>
        <v>0.34367599419010375</v>
      </c>
      <c r="AH90" s="51">
        <v>1.8094534711964549E-2</v>
      </c>
      <c r="AI90" s="52">
        <f t="shared" si="37"/>
        <v>613</v>
      </c>
      <c r="AJ90" s="54">
        <f t="shared" si="46"/>
        <v>3.881136550575133E-2</v>
      </c>
      <c r="AK90" s="45">
        <v>13540</v>
      </c>
      <c r="AL90" s="46">
        <v>0.58029400420006005</v>
      </c>
      <c r="AM90" s="47">
        <f t="shared" si="38"/>
        <v>2</v>
      </c>
      <c r="AN90" s="55">
        <f t="shared" si="47"/>
        <v>8.8550348515610846</v>
      </c>
      <c r="AO90" s="56">
        <v>23333</v>
      </c>
    </row>
    <row r="91" spans="1:41">
      <c r="A91" s="41">
        <f t="shared" si="24"/>
        <v>6</v>
      </c>
      <c r="B91" s="42">
        <f t="shared" si="25"/>
        <v>4</v>
      </c>
      <c r="C91" s="42">
        <f t="shared" si="26"/>
        <v>0</v>
      </c>
      <c r="D91" s="42">
        <f t="shared" si="27"/>
        <v>1</v>
      </c>
      <c r="E91" s="42">
        <f t="shared" si="28"/>
        <v>0</v>
      </c>
      <c r="F91" s="42">
        <f t="shared" si="29"/>
        <v>1</v>
      </c>
      <c r="G91" s="43">
        <v>60</v>
      </c>
      <c r="H91" s="44" t="s">
        <v>28</v>
      </c>
      <c r="I91" s="45">
        <v>0</v>
      </c>
      <c r="J91" s="46">
        <v>0</v>
      </c>
      <c r="K91" s="47">
        <f t="shared" si="30"/>
        <v>467</v>
      </c>
      <c r="L91" s="48">
        <f t="shared" si="39"/>
        <v>0</v>
      </c>
      <c r="M91" s="46">
        <v>0</v>
      </c>
      <c r="N91" s="47">
        <f t="shared" si="31"/>
        <v>467</v>
      </c>
      <c r="O91" s="49">
        <f t="shared" si="40"/>
        <v>0</v>
      </c>
      <c r="P91" s="50">
        <v>176</v>
      </c>
      <c r="Q91" s="51">
        <v>1.5296367112810707E-2</v>
      </c>
      <c r="R91" s="52">
        <f t="shared" si="32"/>
        <v>118</v>
      </c>
      <c r="S91" s="53">
        <f t="shared" si="41"/>
        <v>1.1601737134609291</v>
      </c>
      <c r="T91" s="51">
        <v>4.4556962025316456E-2</v>
      </c>
      <c r="U91" s="52">
        <f t="shared" si="33"/>
        <v>507</v>
      </c>
      <c r="V91" s="54">
        <f t="shared" si="42"/>
        <v>0.22146653139828429</v>
      </c>
      <c r="W91" s="45">
        <v>136</v>
      </c>
      <c r="X91" s="46">
        <v>1.1819920041717365E-2</v>
      </c>
      <c r="Y91" s="47">
        <f t="shared" si="34"/>
        <v>211</v>
      </c>
      <c r="Z91" s="48">
        <f t="shared" si="43"/>
        <v>0.72829016263805302</v>
      </c>
      <c r="AA91" s="46">
        <v>3.4430379746835445E-2</v>
      </c>
      <c r="AB91" s="47">
        <f t="shared" si="35"/>
        <v>523</v>
      </c>
      <c r="AC91" s="49">
        <f t="shared" si="44"/>
        <v>0.13902391883176701</v>
      </c>
      <c r="AD91" s="50">
        <v>3638</v>
      </c>
      <c r="AE91" s="51">
        <v>0.31618286111593952</v>
      </c>
      <c r="AF91" s="52">
        <f t="shared" si="36"/>
        <v>1</v>
      </c>
      <c r="AG91" s="53">
        <f t="shared" si="45"/>
        <v>10.348848265759592</v>
      </c>
      <c r="AH91" s="51">
        <v>0.92101265822784806</v>
      </c>
      <c r="AI91" s="52">
        <f t="shared" si="37"/>
        <v>60</v>
      </c>
      <c r="AJ91" s="54">
        <f t="shared" si="46"/>
        <v>1.9755003089561993</v>
      </c>
      <c r="AK91" s="45">
        <v>3950</v>
      </c>
      <c r="AL91" s="46">
        <v>0.34329914827046759</v>
      </c>
      <c r="AM91" s="47">
        <f t="shared" si="38"/>
        <v>7</v>
      </c>
      <c r="AN91" s="55">
        <f t="shared" si="47"/>
        <v>5.2385961261770904</v>
      </c>
      <c r="AO91" s="56">
        <v>11506</v>
      </c>
    </row>
    <row r="92" spans="1:41">
      <c r="A92" s="41">
        <f t="shared" si="24"/>
        <v>6</v>
      </c>
      <c r="B92" s="42">
        <f t="shared" si="25"/>
        <v>4</v>
      </c>
      <c r="C92" s="42">
        <f t="shared" si="26"/>
        <v>0</v>
      </c>
      <c r="D92" s="42">
        <f t="shared" si="27"/>
        <v>0</v>
      </c>
      <c r="E92" s="42">
        <f t="shared" si="28"/>
        <v>1</v>
      </c>
      <c r="F92" s="42">
        <f t="shared" si="29"/>
        <v>1</v>
      </c>
      <c r="G92" s="58">
        <v>45</v>
      </c>
      <c r="H92" s="59" t="s">
        <v>13</v>
      </c>
      <c r="I92" s="45">
        <v>12</v>
      </c>
      <c r="J92" s="46">
        <v>9.0538705296514259E-4</v>
      </c>
      <c r="K92" s="47">
        <f t="shared" si="30"/>
        <v>350</v>
      </c>
      <c r="L92" s="48">
        <f t="shared" si="39"/>
        <v>0.1626650551077046</v>
      </c>
      <c r="M92" s="46">
        <v>4.0595399188092015E-3</v>
      </c>
      <c r="N92" s="47">
        <f t="shared" si="31"/>
        <v>444</v>
      </c>
      <c r="O92" s="49">
        <f t="shared" si="40"/>
        <v>4.7796336460650235E-2</v>
      </c>
      <c r="P92" s="50">
        <v>1</v>
      </c>
      <c r="Q92" s="51">
        <v>7.5448921080428549E-5</v>
      </c>
      <c r="R92" s="52">
        <f t="shared" si="32"/>
        <v>551</v>
      </c>
      <c r="S92" s="53">
        <f t="shared" si="41"/>
        <v>5.7225257671275273E-3</v>
      </c>
      <c r="T92" s="51">
        <v>3.3829499323410016E-4</v>
      </c>
      <c r="U92" s="52">
        <f t="shared" si="33"/>
        <v>558</v>
      </c>
      <c r="V92" s="54">
        <f t="shared" si="42"/>
        <v>1.6814660456068223E-3</v>
      </c>
      <c r="W92" s="45">
        <v>1789</v>
      </c>
      <c r="X92" s="46">
        <v>0.13497811981288668</v>
      </c>
      <c r="Y92" s="47">
        <f t="shared" si="34"/>
        <v>8</v>
      </c>
      <c r="Z92" s="48">
        <f t="shared" si="43"/>
        <v>8.3167429630787044</v>
      </c>
      <c r="AA92" s="46">
        <v>0.60520974289580509</v>
      </c>
      <c r="AB92" s="47">
        <f t="shared" si="35"/>
        <v>32</v>
      </c>
      <c r="AC92" s="49">
        <f t="shared" si="44"/>
        <v>2.4437322733936537</v>
      </c>
      <c r="AD92" s="50">
        <v>1154</v>
      </c>
      <c r="AE92" s="51">
        <v>8.7068054926814548E-2</v>
      </c>
      <c r="AF92" s="52">
        <f t="shared" si="36"/>
        <v>28</v>
      </c>
      <c r="AG92" s="53">
        <f t="shared" si="45"/>
        <v>2.8497878918934276</v>
      </c>
      <c r="AH92" s="51">
        <v>0.39039242219215153</v>
      </c>
      <c r="AI92" s="52">
        <f t="shared" si="37"/>
        <v>474</v>
      </c>
      <c r="AJ92" s="54">
        <f t="shared" si="46"/>
        <v>0.83736129331673448</v>
      </c>
      <c r="AK92" s="45">
        <v>2956</v>
      </c>
      <c r="AL92" s="46">
        <v>0.22302701071374678</v>
      </c>
      <c r="AM92" s="47">
        <f t="shared" si="38"/>
        <v>15</v>
      </c>
      <c r="AN92" s="55">
        <f t="shared" si="47"/>
        <v>3.4032954647397182</v>
      </c>
      <c r="AO92" s="56">
        <v>13254</v>
      </c>
    </row>
    <row r="93" spans="1:41">
      <c r="A93" s="41">
        <f t="shared" si="24"/>
        <v>6</v>
      </c>
      <c r="B93" s="42">
        <f t="shared" si="25"/>
        <v>4</v>
      </c>
      <c r="C93" s="42">
        <f t="shared" si="26"/>
        <v>0</v>
      </c>
      <c r="D93" s="42">
        <f t="shared" si="27"/>
        <v>0</v>
      </c>
      <c r="E93" s="42">
        <f t="shared" si="28"/>
        <v>1</v>
      </c>
      <c r="F93" s="42">
        <f t="shared" si="29"/>
        <v>1</v>
      </c>
      <c r="G93" s="58">
        <v>523</v>
      </c>
      <c r="H93" s="59" t="s">
        <v>493</v>
      </c>
      <c r="I93" s="45">
        <v>0</v>
      </c>
      <c r="J93" s="46">
        <v>0</v>
      </c>
      <c r="K93" s="47">
        <f t="shared" si="30"/>
        <v>467</v>
      </c>
      <c r="L93" s="48">
        <f t="shared" si="39"/>
        <v>0</v>
      </c>
      <c r="M93" s="46">
        <v>0</v>
      </c>
      <c r="N93" s="47">
        <f t="shared" si="31"/>
        <v>467</v>
      </c>
      <c r="O93" s="49">
        <f t="shared" si="40"/>
        <v>0</v>
      </c>
      <c r="P93" s="50">
        <v>0</v>
      </c>
      <c r="Q93" s="51">
        <v>0</v>
      </c>
      <c r="R93" s="52">
        <f t="shared" si="32"/>
        <v>559</v>
      </c>
      <c r="S93" s="53">
        <f t="shared" si="41"/>
        <v>0</v>
      </c>
      <c r="T93" s="51">
        <v>0</v>
      </c>
      <c r="U93" s="52">
        <f t="shared" si="33"/>
        <v>559</v>
      </c>
      <c r="V93" s="54">
        <f t="shared" si="42"/>
        <v>0</v>
      </c>
      <c r="W93" s="45">
        <v>79</v>
      </c>
      <c r="X93" s="46">
        <v>4.8259010384850337E-2</v>
      </c>
      <c r="Y93" s="47">
        <f t="shared" si="34"/>
        <v>27</v>
      </c>
      <c r="Z93" s="48">
        <f t="shared" si="43"/>
        <v>2.9735025615983397</v>
      </c>
      <c r="AA93" s="46">
        <v>0.28315412186379929</v>
      </c>
      <c r="AB93" s="47">
        <f t="shared" si="35"/>
        <v>162</v>
      </c>
      <c r="AC93" s="49">
        <f t="shared" si="44"/>
        <v>1.143327373799623</v>
      </c>
      <c r="AD93" s="50">
        <v>200</v>
      </c>
      <c r="AE93" s="51">
        <v>0.12217470983506414</v>
      </c>
      <c r="AF93" s="52">
        <f t="shared" si="36"/>
        <v>15</v>
      </c>
      <c r="AG93" s="53">
        <f t="shared" si="45"/>
        <v>3.998849050621565</v>
      </c>
      <c r="AH93" s="51">
        <v>0.71684587813620071</v>
      </c>
      <c r="AI93" s="52">
        <f t="shared" si="37"/>
        <v>140</v>
      </c>
      <c r="AJ93" s="54">
        <f t="shared" si="46"/>
        <v>1.537578491545236</v>
      </c>
      <c r="AK93" s="45">
        <v>279</v>
      </c>
      <c r="AL93" s="46">
        <v>0.17043372021991449</v>
      </c>
      <c r="AM93" s="47">
        <f t="shared" si="38"/>
        <v>25</v>
      </c>
      <c r="AN93" s="55">
        <f t="shared" si="47"/>
        <v>2.6007446596126624</v>
      </c>
      <c r="AO93" s="56">
        <v>1637</v>
      </c>
    </row>
    <row r="94" spans="1:41">
      <c r="A94" s="41">
        <f t="shared" si="24"/>
        <v>6</v>
      </c>
      <c r="B94" s="42">
        <f t="shared" si="25"/>
        <v>4</v>
      </c>
      <c r="C94" s="42">
        <f t="shared" si="26"/>
        <v>0</v>
      </c>
      <c r="D94" s="42">
        <f t="shared" si="27"/>
        <v>0</v>
      </c>
      <c r="E94" s="42">
        <f t="shared" si="28"/>
        <v>1</v>
      </c>
      <c r="F94" s="42">
        <f t="shared" si="29"/>
        <v>1</v>
      </c>
      <c r="G94" s="58">
        <v>343</v>
      </c>
      <c r="H94" s="59" t="s">
        <v>312</v>
      </c>
      <c r="I94" s="45">
        <v>16</v>
      </c>
      <c r="J94" s="46">
        <v>2.0077801480737861E-3</v>
      </c>
      <c r="K94" s="47">
        <f t="shared" si="30"/>
        <v>273</v>
      </c>
      <c r="L94" s="48">
        <f t="shared" si="39"/>
        <v>0.36072491578157306</v>
      </c>
      <c r="M94" s="46">
        <v>1.2810248198558846E-2</v>
      </c>
      <c r="N94" s="47">
        <f t="shared" si="31"/>
        <v>399</v>
      </c>
      <c r="O94" s="49">
        <f t="shared" si="40"/>
        <v>0.15082569583953251</v>
      </c>
      <c r="P94" s="50">
        <v>15</v>
      </c>
      <c r="Q94" s="51">
        <v>1.8822938888191742E-3</v>
      </c>
      <c r="R94" s="52">
        <f t="shared" si="32"/>
        <v>460</v>
      </c>
      <c r="S94" s="53">
        <f t="shared" si="41"/>
        <v>0.14276513336210611</v>
      </c>
      <c r="T94" s="51">
        <v>1.2009607686148919E-2</v>
      </c>
      <c r="U94" s="52">
        <f t="shared" si="33"/>
        <v>539</v>
      </c>
      <c r="V94" s="54">
        <f t="shared" si="42"/>
        <v>5.9692717743960365E-2</v>
      </c>
      <c r="W94" s="45">
        <v>260</v>
      </c>
      <c r="X94" s="46">
        <v>3.2626427406199018E-2</v>
      </c>
      <c r="Y94" s="47">
        <f t="shared" si="34"/>
        <v>50</v>
      </c>
      <c r="Z94" s="48">
        <f t="shared" si="43"/>
        <v>2.0102933047004696</v>
      </c>
      <c r="AA94" s="46">
        <v>0.20816653322658127</v>
      </c>
      <c r="AB94" s="47">
        <f t="shared" si="35"/>
        <v>286</v>
      </c>
      <c r="AC94" s="49">
        <f t="shared" si="44"/>
        <v>0.84054045966317015</v>
      </c>
      <c r="AD94" s="50">
        <v>958</v>
      </c>
      <c r="AE94" s="51">
        <v>0.12021583636591793</v>
      </c>
      <c r="AF94" s="52">
        <f t="shared" si="36"/>
        <v>16</v>
      </c>
      <c r="AG94" s="53">
        <f t="shared" si="45"/>
        <v>3.9347339868497091</v>
      </c>
      <c r="AH94" s="51">
        <v>0.76701361088871101</v>
      </c>
      <c r="AI94" s="52">
        <f t="shared" si="37"/>
        <v>115</v>
      </c>
      <c r="AJ94" s="54">
        <f t="shared" si="46"/>
        <v>1.6451843650007758</v>
      </c>
      <c r="AK94" s="45">
        <v>1249</v>
      </c>
      <c r="AL94" s="46">
        <v>0.15673233780900991</v>
      </c>
      <c r="AM94" s="47">
        <f t="shared" si="38"/>
        <v>29</v>
      </c>
      <c r="AN94" s="55">
        <f t="shared" si="47"/>
        <v>2.3916675058165011</v>
      </c>
      <c r="AO94" s="56">
        <v>7969</v>
      </c>
    </row>
    <row r="95" spans="1:41">
      <c r="A95" s="41">
        <f t="shared" si="24"/>
        <v>8</v>
      </c>
      <c r="B95" s="42">
        <f t="shared" si="25"/>
        <v>4</v>
      </c>
      <c r="C95" s="42">
        <f t="shared" si="26"/>
        <v>1</v>
      </c>
      <c r="D95" s="42">
        <f t="shared" si="27"/>
        <v>1</v>
      </c>
      <c r="E95" s="42">
        <f t="shared" si="28"/>
        <v>1</v>
      </c>
      <c r="F95" s="42">
        <f t="shared" si="29"/>
        <v>1</v>
      </c>
      <c r="G95" s="57">
        <v>6</v>
      </c>
      <c r="H95" s="44" t="s">
        <v>652</v>
      </c>
      <c r="I95" s="45">
        <v>101</v>
      </c>
      <c r="J95" s="46">
        <v>7.2573112021268949E-3</v>
      </c>
      <c r="K95" s="47">
        <f t="shared" si="30"/>
        <v>71</v>
      </c>
      <c r="L95" s="48">
        <f t="shared" si="39"/>
        <v>1.3038743184603312</v>
      </c>
      <c r="M95" s="46">
        <v>1.8356961105052708E-2</v>
      </c>
      <c r="N95" s="47">
        <f t="shared" si="31"/>
        <v>375</v>
      </c>
      <c r="O95" s="49">
        <f t="shared" si="40"/>
        <v>0.21613175554867761</v>
      </c>
      <c r="P95" s="50">
        <v>498</v>
      </c>
      <c r="Q95" s="51">
        <v>3.5783574046130633E-2</v>
      </c>
      <c r="R95" s="52">
        <f t="shared" si="32"/>
        <v>29</v>
      </c>
      <c r="S95" s="53">
        <f t="shared" si="41"/>
        <v>2.7140537145734789</v>
      </c>
      <c r="T95" s="51">
        <v>9.0512540894220284E-2</v>
      </c>
      <c r="U95" s="52">
        <f t="shared" si="33"/>
        <v>439</v>
      </c>
      <c r="V95" s="54">
        <f t="shared" si="42"/>
        <v>0.44988476702022095</v>
      </c>
      <c r="W95" s="45">
        <v>3842</v>
      </c>
      <c r="X95" s="46">
        <v>0.27606524394625276</v>
      </c>
      <c r="Y95" s="47">
        <f t="shared" si="34"/>
        <v>2</v>
      </c>
      <c r="Z95" s="48">
        <f t="shared" si="43"/>
        <v>17.009895219487287</v>
      </c>
      <c r="AA95" s="46">
        <v>0.69829153035259905</v>
      </c>
      <c r="AB95" s="47">
        <f t="shared" si="35"/>
        <v>21</v>
      </c>
      <c r="AC95" s="49">
        <f t="shared" si="44"/>
        <v>2.8195804330497642</v>
      </c>
      <c r="AD95" s="50">
        <v>1061</v>
      </c>
      <c r="AE95" s="51">
        <v>7.6237694905511244E-2</v>
      </c>
      <c r="AF95" s="52">
        <f t="shared" si="36"/>
        <v>35</v>
      </c>
      <c r="AG95" s="53">
        <f t="shared" si="45"/>
        <v>2.49530393242632</v>
      </c>
      <c r="AH95" s="51">
        <v>0.19283896764812794</v>
      </c>
      <c r="AI95" s="52">
        <f t="shared" si="37"/>
        <v>574</v>
      </c>
      <c r="AJ95" s="54">
        <f t="shared" si="46"/>
        <v>0.41362454333763099</v>
      </c>
      <c r="AK95" s="45">
        <v>5502</v>
      </c>
      <c r="AL95" s="46">
        <v>0.39534382410002156</v>
      </c>
      <c r="AM95" s="47">
        <f t="shared" si="38"/>
        <v>4</v>
      </c>
      <c r="AN95" s="82">
        <f t="shared" si="47"/>
        <v>6.0327753094416066</v>
      </c>
      <c r="AO95" s="56">
        <v>13917</v>
      </c>
    </row>
    <row r="96" spans="1:41">
      <c r="A96" s="41">
        <f t="shared" si="24"/>
        <v>6</v>
      </c>
      <c r="B96" s="42">
        <f t="shared" si="25"/>
        <v>4</v>
      </c>
      <c r="C96" s="42">
        <f t="shared" si="26"/>
        <v>0</v>
      </c>
      <c r="D96" s="42">
        <f t="shared" si="27"/>
        <v>0</v>
      </c>
      <c r="E96" s="42">
        <f t="shared" si="28"/>
        <v>1</v>
      </c>
      <c r="F96" s="42">
        <f t="shared" si="29"/>
        <v>1</v>
      </c>
      <c r="G96" s="58">
        <v>320</v>
      </c>
      <c r="H96" s="59" t="s">
        <v>289</v>
      </c>
      <c r="I96" s="45">
        <v>28</v>
      </c>
      <c r="J96" s="46">
        <v>2.3037683067302947E-3</v>
      </c>
      <c r="K96" s="47">
        <f t="shared" si="30"/>
        <v>252</v>
      </c>
      <c r="L96" s="48">
        <f t="shared" si="39"/>
        <v>0.41390320012019682</v>
      </c>
      <c r="M96" s="46">
        <v>1.8099547511312219E-2</v>
      </c>
      <c r="N96" s="47">
        <f t="shared" si="31"/>
        <v>378</v>
      </c>
      <c r="O96" s="49">
        <f t="shared" si="40"/>
        <v>0.21310101142938476</v>
      </c>
      <c r="P96" s="50">
        <v>138</v>
      </c>
      <c r="Q96" s="51">
        <v>1.1354286654599309E-2</v>
      </c>
      <c r="R96" s="52">
        <f t="shared" si="32"/>
        <v>203</v>
      </c>
      <c r="S96" s="53">
        <f t="shared" si="41"/>
        <v>0.86118127360672514</v>
      </c>
      <c r="T96" s="51">
        <v>8.9204912734324501E-2</v>
      </c>
      <c r="U96" s="52">
        <f t="shared" si="33"/>
        <v>443</v>
      </c>
      <c r="V96" s="54">
        <f t="shared" si="42"/>
        <v>0.44338531419023908</v>
      </c>
      <c r="W96" s="45">
        <v>522</v>
      </c>
      <c r="X96" s="46">
        <v>4.2948823432614774E-2</v>
      </c>
      <c r="Y96" s="47">
        <f t="shared" si="34"/>
        <v>33</v>
      </c>
      <c r="Z96" s="48">
        <f t="shared" si="43"/>
        <v>2.6463127916648199</v>
      </c>
      <c r="AA96" s="46">
        <v>0.33742727860374921</v>
      </c>
      <c r="AB96" s="47">
        <f t="shared" si="35"/>
        <v>98</v>
      </c>
      <c r="AC96" s="49">
        <f t="shared" si="44"/>
        <v>1.3624729944067286</v>
      </c>
      <c r="AD96" s="50">
        <v>859</v>
      </c>
      <c r="AE96" s="51">
        <v>7.067632055290439E-2</v>
      </c>
      <c r="AF96" s="52">
        <f t="shared" si="36"/>
        <v>39</v>
      </c>
      <c r="AG96" s="53">
        <f t="shared" si="45"/>
        <v>2.3132769271639724</v>
      </c>
      <c r="AH96" s="51">
        <v>0.55526826115061412</v>
      </c>
      <c r="AI96" s="52">
        <f t="shared" si="37"/>
        <v>277</v>
      </c>
      <c r="AJ96" s="54">
        <f t="shared" si="46"/>
        <v>1.1910071068591559</v>
      </c>
      <c r="AK96" s="45">
        <v>1547</v>
      </c>
      <c r="AL96" s="46">
        <v>0.12728319894684878</v>
      </c>
      <c r="AM96" s="47">
        <f t="shared" si="38"/>
        <v>44</v>
      </c>
      <c r="AN96" s="55">
        <f t="shared" si="47"/>
        <v>1.9422864178068524</v>
      </c>
      <c r="AO96" s="56">
        <v>12154</v>
      </c>
    </row>
    <row r="97" spans="1:41">
      <c r="A97" s="41">
        <f t="shared" si="24"/>
        <v>6</v>
      </c>
      <c r="B97" s="42">
        <f t="shared" si="25"/>
        <v>4</v>
      </c>
      <c r="C97" s="42">
        <f t="shared" si="26"/>
        <v>1</v>
      </c>
      <c r="D97" s="42">
        <f t="shared" si="27"/>
        <v>0</v>
      </c>
      <c r="E97" s="42">
        <f t="shared" si="28"/>
        <v>0</v>
      </c>
      <c r="F97" s="42">
        <f t="shared" si="29"/>
        <v>1</v>
      </c>
      <c r="G97" s="58">
        <v>52</v>
      </c>
      <c r="H97" s="59" t="s">
        <v>20</v>
      </c>
      <c r="I97" s="45">
        <v>392</v>
      </c>
      <c r="J97" s="46">
        <v>2.9853019572005177E-2</v>
      </c>
      <c r="K97" s="47">
        <f t="shared" si="30"/>
        <v>12</v>
      </c>
      <c r="L97" s="48">
        <f t="shared" si="39"/>
        <v>5.3634995750249184</v>
      </c>
      <c r="M97" s="46">
        <v>0.23628691983122363</v>
      </c>
      <c r="N97" s="47">
        <f t="shared" si="31"/>
        <v>26</v>
      </c>
      <c r="O97" s="49">
        <f t="shared" si="40"/>
        <v>2.7820022335971157</v>
      </c>
      <c r="P97" s="50">
        <v>82</v>
      </c>
      <c r="Q97" s="51">
        <v>6.2447642982255734E-3</v>
      </c>
      <c r="R97" s="52">
        <f t="shared" si="32"/>
        <v>333</v>
      </c>
      <c r="S97" s="53">
        <f t="shared" si="41"/>
        <v>0.47364261933102403</v>
      </c>
      <c r="T97" s="51">
        <v>4.9427365883062083E-2</v>
      </c>
      <c r="U97" s="52">
        <f t="shared" si="33"/>
        <v>503</v>
      </c>
      <c r="V97" s="54">
        <f t="shared" si="42"/>
        <v>0.2456744531203911</v>
      </c>
      <c r="W97" s="45">
        <v>123</v>
      </c>
      <c r="X97" s="46">
        <v>9.3671464473383589E-3</v>
      </c>
      <c r="Y97" s="47">
        <f t="shared" si="34"/>
        <v>260</v>
      </c>
      <c r="Z97" s="48">
        <f t="shared" si="43"/>
        <v>0.57716131627869427</v>
      </c>
      <c r="AA97" s="46">
        <v>7.4141048824593131E-2</v>
      </c>
      <c r="AB97" s="47">
        <f t="shared" si="35"/>
        <v>476</v>
      </c>
      <c r="AC97" s="49">
        <f t="shared" si="44"/>
        <v>0.29936873277848991</v>
      </c>
      <c r="AD97" s="50">
        <v>1062</v>
      </c>
      <c r="AE97" s="51">
        <v>8.0877313228238518E-2</v>
      </c>
      <c r="AF97" s="52">
        <f t="shared" si="36"/>
        <v>29</v>
      </c>
      <c r="AG97" s="53">
        <f t="shared" si="45"/>
        <v>2.6471613286921358</v>
      </c>
      <c r="AH97" s="51">
        <v>0.64014466546112114</v>
      </c>
      <c r="AI97" s="52">
        <f t="shared" si="37"/>
        <v>196</v>
      </c>
      <c r="AJ97" s="54">
        <f t="shared" si="46"/>
        <v>1.3730603733811644</v>
      </c>
      <c r="AK97" s="45">
        <v>1659</v>
      </c>
      <c r="AL97" s="46">
        <v>0.12634224354580764</v>
      </c>
      <c r="AM97" s="47">
        <f t="shared" si="38"/>
        <v>46</v>
      </c>
      <c r="AN97" s="55">
        <f t="shared" si="47"/>
        <v>1.9279278464453062</v>
      </c>
      <c r="AO97" s="56">
        <v>13131</v>
      </c>
    </row>
    <row r="98" spans="1:41">
      <c r="A98" s="41">
        <f t="shared" si="24"/>
        <v>8</v>
      </c>
      <c r="B98" s="42">
        <f t="shared" si="25"/>
        <v>4</v>
      </c>
      <c r="C98" s="42">
        <f t="shared" si="26"/>
        <v>1</v>
      </c>
      <c r="D98" s="42">
        <f t="shared" si="27"/>
        <v>1</v>
      </c>
      <c r="E98" s="42">
        <f t="shared" si="28"/>
        <v>1</v>
      </c>
      <c r="F98" s="42">
        <f t="shared" si="29"/>
        <v>1</v>
      </c>
      <c r="G98" s="57">
        <v>20</v>
      </c>
      <c r="H98" s="44" t="s">
        <v>666</v>
      </c>
      <c r="I98" s="45">
        <v>171</v>
      </c>
      <c r="J98" s="46">
        <v>1.8091409225560729E-2</v>
      </c>
      <c r="K98" s="47">
        <f t="shared" si="30"/>
        <v>24</v>
      </c>
      <c r="L98" s="48">
        <f t="shared" si="39"/>
        <v>3.2503668668709915</v>
      </c>
      <c r="M98" s="46">
        <v>5.1459524526030698E-2</v>
      </c>
      <c r="N98" s="47">
        <f t="shared" si="31"/>
        <v>220</v>
      </c>
      <c r="O98" s="49">
        <f t="shared" si="40"/>
        <v>0.60587573901052361</v>
      </c>
      <c r="P98" s="50">
        <v>361</v>
      </c>
      <c r="Q98" s="51">
        <v>3.8192975031739317E-2</v>
      </c>
      <c r="R98" s="52">
        <f t="shared" si="32"/>
        <v>25</v>
      </c>
      <c r="S98" s="53">
        <f t="shared" si="41"/>
        <v>2.8967980007215908</v>
      </c>
      <c r="T98" s="51">
        <v>0.10863677399939814</v>
      </c>
      <c r="U98" s="52">
        <f t="shared" si="33"/>
        <v>413</v>
      </c>
      <c r="V98" s="54">
        <f t="shared" si="42"/>
        <v>0.53996970229424313</v>
      </c>
      <c r="W98" s="45">
        <v>491</v>
      </c>
      <c r="X98" s="46">
        <v>5.194667795175624E-2</v>
      </c>
      <c r="Y98" s="47">
        <f t="shared" si="34"/>
        <v>23</v>
      </c>
      <c r="Z98" s="48">
        <f t="shared" si="43"/>
        <v>3.2007200049125126</v>
      </c>
      <c r="AA98" s="46">
        <v>0.14775804995486005</v>
      </c>
      <c r="AB98" s="47">
        <f t="shared" si="35"/>
        <v>386</v>
      </c>
      <c r="AC98" s="49">
        <f t="shared" si="44"/>
        <v>0.59662145159908331</v>
      </c>
      <c r="AD98" s="50">
        <v>2300</v>
      </c>
      <c r="AE98" s="51">
        <v>0.24333474396953025</v>
      </c>
      <c r="AF98" s="52">
        <f t="shared" si="36"/>
        <v>2</v>
      </c>
      <c r="AG98" s="53">
        <f t="shared" si="45"/>
        <v>7.9644871775789534</v>
      </c>
      <c r="AH98" s="51">
        <v>0.69214565151971108</v>
      </c>
      <c r="AI98" s="52">
        <f t="shared" si="37"/>
        <v>158</v>
      </c>
      <c r="AJ98" s="54">
        <f t="shared" si="46"/>
        <v>1.4845984321766144</v>
      </c>
      <c r="AK98" s="45">
        <v>3323</v>
      </c>
      <c r="AL98" s="46">
        <v>0.35156580617858652</v>
      </c>
      <c r="AM98" s="47">
        <f t="shared" si="38"/>
        <v>6</v>
      </c>
      <c r="AN98" s="55">
        <f t="shared" si="47"/>
        <v>5.364741740904293</v>
      </c>
      <c r="AO98" s="56">
        <v>9452</v>
      </c>
    </row>
    <row r="99" spans="1:41">
      <c r="A99" s="41">
        <f t="shared" si="24"/>
        <v>6</v>
      </c>
      <c r="B99" s="42">
        <f t="shared" si="25"/>
        <v>4</v>
      </c>
      <c r="C99" s="42">
        <f t="shared" si="26"/>
        <v>0</v>
      </c>
      <c r="D99" s="42">
        <f t="shared" si="27"/>
        <v>0</v>
      </c>
      <c r="E99" s="42">
        <f t="shared" si="28"/>
        <v>1</v>
      </c>
      <c r="F99" s="42">
        <f t="shared" si="29"/>
        <v>1</v>
      </c>
      <c r="G99" s="58">
        <v>66</v>
      </c>
      <c r="H99" s="59" t="s">
        <v>34</v>
      </c>
      <c r="I99" s="45">
        <v>468</v>
      </c>
      <c r="J99" s="46">
        <v>5.2264808362369342E-3</v>
      </c>
      <c r="K99" s="47">
        <f t="shared" si="30"/>
        <v>107</v>
      </c>
      <c r="L99" s="48">
        <f t="shared" si="39"/>
        <v>0.93900811864003342</v>
      </c>
      <c r="M99" s="46">
        <v>4.6391752577319589E-2</v>
      </c>
      <c r="N99" s="47">
        <f t="shared" si="31"/>
        <v>253</v>
      </c>
      <c r="O99" s="49">
        <f t="shared" si="40"/>
        <v>0.54620864914052358</v>
      </c>
      <c r="P99" s="50">
        <v>818</v>
      </c>
      <c r="Q99" s="51">
        <v>9.135173769320111E-3</v>
      </c>
      <c r="R99" s="52">
        <f t="shared" si="32"/>
        <v>260</v>
      </c>
      <c r="S99" s="53">
        <f t="shared" si="41"/>
        <v>0.6928696465572427</v>
      </c>
      <c r="T99" s="51">
        <v>8.1086439333862018E-2</v>
      </c>
      <c r="U99" s="52">
        <f t="shared" si="33"/>
        <v>456</v>
      </c>
      <c r="V99" s="54">
        <f t="shared" si="42"/>
        <v>0.40303314333918133</v>
      </c>
      <c r="W99" s="45">
        <v>1889</v>
      </c>
      <c r="X99" s="46">
        <v>2.1095774144554633E-2</v>
      </c>
      <c r="Y99" s="47">
        <f t="shared" si="34"/>
        <v>104</v>
      </c>
      <c r="Z99" s="48">
        <f t="shared" si="43"/>
        <v>1.2998264563963202</v>
      </c>
      <c r="AA99" s="46">
        <v>0.18725218080888184</v>
      </c>
      <c r="AB99" s="47">
        <f t="shared" si="35"/>
        <v>321</v>
      </c>
      <c r="AC99" s="49">
        <f t="shared" si="44"/>
        <v>0.75609192164771422</v>
      </c>
      <c r="AD99" s="50">
        <v>6913</v>
      </c>
      <c r="AE99" s="51">
        <v>7.7202269275440008E-2</v>
      </c>
      <c r="AF99" s="52">
        <f t="shared" si="36"/>
        <v>33</v>
      </c>
      <c r="AG99" s="53">
        <f t="shared" si="45"/>
        <v>2.5268750105050053</v>
      </c>
      <c r="AH99" s="51">
        <v>0.68526962727993657</v>
      </c>
      <c r="AI99" s="52">
        <f t="shared" si="37"/>
        <v>159</v>
      </c>
      <c r="AJ99" s="54">
        <f t="shared" si="46"/>
        <v>1.469849896541717</v>
      </c>
      <c r="AK99" s="45">
        <v>10088</v>
      </c>
      <c r="AL99" s="46">
        <v>0.11265969802555169</v>
      </c>
      <c r="AM99" s="47">
        <f t="shared" si="38"/>
        <v>61</v>
      </c>
      <c r="AN99" s="55">
        <f t="shared" si="47"/>
        <v>1.7191381354315647</v>
      </c>
      <c r="AO99" s="56">
        <v>89544</v>
      </c>
    </row>
    <row r="100" spans="1:41">
      <c r="A100" s="41">
        <f t="shared" si="24"/>
        <v>6</v>
      </c>
      <c r="B100" s="42">
        <f t="shared" si="25"/>
        <v>4</v>
      </c>
      <c r="C100" s="42">
        <f t="shared" si="26"/>
        <v>0</v>
      </c>
      <c r="D100" s="42">
        <f t="shared" si="27"/>
        <v>1</v>
      </c>
      <c r="E100" s="42">
        <f t="shared" si="28"/>
        <v>1</v>
      </c>
      <c r="F100" s="42">
        <f t="shared" si="29"/>
        <v>0</v>
      </c>
      <c r="G100" s="58">
        <v>356</v>
      </c>
      <c r="H100" s="59" t="s">
        <v>325</v>
      </c>
      <c r="I100" s="45">
        <v>24</v>
      </c>
      <c r="J100" s="46">
        <v>4.8612517723313755E-3</v>
      </c>
      <c r="K100" s="47">
        <f t="shared" si="30"/>
        <v>117</v>
      </c>
      <c r="L100" s="48">
        <f t="shared" si="39"/>
        <v>0.87338976722605499</v>
      </c>
      <c r="M100" s="46">
        <v>4.3557168784029036E-2</v>
      </c>
      <c r="N100" s="47">
        <f t="shared" si="31"/>
        <v>266</v>
      </c>
      <c r="O100" s="49">
        <f t="shared" si="40"/>
        <v>0.51283473893895493</v>
      </c>
      <c r="P100" s="50">
        <v>123</v>
      </c>
      <c r="Q100" s="51">
        <v>2.4913915333198297E-2</v>
      </c>
      <c r="R100" s="52">
        <f t="shared" si="32"/>
        <v>49</v>
      </c>
      <c r="S100" s="53">
        <f t="shared" si="41"/>
        <v>1.8896297046087731</v>
      </c>
      <c r="T100" s="51">
        <v>0.22323049001814882</v>
      </c>
      <c r="U100" s="52">
        <f t="shared" si="33"/>
        <v>205</v>
      </c>
      <c r="V100" s="54">
        <f t="shared" si="42"/>
        <v>1.1095478703994435</v>
      </c>
      <c r="W100" s="45">
        <v>278</v>
      </c>
      <c r="X100" s="46">
        <v>5.6309499696171765E-2</v>
      </c>
      <c r="Y100" s="47">
        <f t="shared" si="34"/>
        <v>17</v>
      </c>
      <c r="Z100" s="48">
        <f t="shared" si="43"/>
        <v>3.4695374035570774</v>
      </c>
      <c r="AA100" s="46">
        <v>0.50453720508166966</v>
      </c>
      <c r="AB100" s="47">
        <f t="shared" si="35"/>
        <v>48</v>
      </c>
      <c r="AC100" s="49">
        <f t="shared" si="44"/>
        <v>2.0372339765821947</v>
      </c>
      <c r="AD100" s="50">
        <v>126</v>
      </c>
      <c r="AE100" s="51">
        <v>2.5521571804739719E-2</v>
      </c>
      <c r="AF100" s="52">
        <f t="shared" si="36"/>
        <v>277</v>
      </c>
      <c r="AG100" s="53">
        <f t="shared" si="45"/>
        <v>0.83533583439265258</v>
      </c>
      <c r="AH100" s="51">
        <v>0.22867513611615245</v>
      </c>
      <c r="AI100" s="52">
        <f t="shared" si="37"/>
        <v>566</v>
      </c>
      <c r="AJ100" s="54">
        <f t="shared" si="46"/>
        <v>0.49049032932650838</v>
      </c>
      <c r="AK100" s="45">
        <v>551</v>
      </c>
      <c r="AL100" s="46">
        <v>0.11160623860644116</v>
      </c>
      <c r="AM100" s="47">
        <f t="shared" si="38"/>
        <v>62</v>
      </c>
      <c r="AN100" s="55">
        <f t="shared" si="47"/>
        <v>1.7030628015432052</v>
      </c>
      <c r="AO100" s="56">
        <v>4937</v>
      </c>
    </row>
    <row r="101" spans="1:41">
      <c r="A101" s="41">
        <f t="shared" si="24"/>
        <v>6</v>
      </c>
      <c r="B101" s="42">
        <f t="shared" si="25"/>
        <v>4</v>
      </c>
      <c r="C101" s="42">
        <f t="shared" si="26"/>
        <v>0</v>
      </c>
      <c r="D101" s="42">
        <f t="shared" si="27"/>
        <v>1</v>
      </c>
      <c r="E101" s="42">
        <f t="shared" si="28"/>
        <v>0</v>
      </c>
      <c r="F101" s="42">
        <f t="shared" si="29"/>
        <v>1</v>
      </c>
      <c r="G101" s="58">
        <v>72</v>
      </c>
      <c r="H101" s="59" t="s">
        <v>40</v>
      </c>
      <c r="I101" s="45">
        <v>10</v>
      </c>
      <c r="J101" s="46">
        <v>1.2062726176115801E-3</v>
      </c>
      <c r="K101" s="47">
        <f t="shared" si="30"/>
        <v>325</v>
      </c>
      <c r="L101" s="48">
        <f t="shared" si="39"/>
        <v>0.21672322480875719</v>
      </c>
      <c r="M101" s="46">
        <v>1.0869565217391304E-2</v>
      </c>
      <c r="N101" s="47">
        <f t="shared" si="31"/>
        <v>410</v>
      </c>
      <c r="O101" s="49">
        <f t="shared" si="40"/>
        <v>0.12797642262471204</v>
      </c>
      <c r="P101" s="50">
        <v>490</v>
      </c>
      <c r="Q101" s="51">
        <v>5.9107358262967431E-2</v>
      </c>
      <c r="R101" s="52">
        <f t="shared" si="32"/>
        <v>13</v>
      </c>
      <c r="S101" s="53">
        <f t="shared" si="41"/>
        <v>4.4830777676211149</v>
      </c>
      <c r="T101" s="51">
        <v>0.53260869565217395</v>
      </c>
      <c r="U101" s="52">
        <f t="shared" si="33"/>
        <v>42</v>
      </c>
      <c r="V101" s="54">
        <f t="shared" si="42"/>
        <v>2.6472855207595063</v>
      </c>
      <c r="W101" s="45">
        <v>20</v>
      </c>
      <c r="X101" s="46">
        <v>2.4125452352231603E-3</v>
      </c>
      <c r="Y101" s="47">
        <f t="shared" si="34"/>
        <v>441</v>
      </c>
      <c r="Z101" s="48">
        <f t="shared" si="43"/>
        <v>0.14865015630656064</v>
      </c>
      <c r="AA101" s="46">
        <v>2.1739130434782608E-2</v>
      </c>
      <c r="AB101" s="47">
        <f t="shared" si="35"/>
        <v>535</v>
      </c>
      <c r="AC101" s="49">
        <f t="shared" si="44"/>
        <v>8.7778849006630383E-2</v>
      </c>
      <c r="AD101" s="50">
        <v>400</v>
      </c>
      <c r="AE101" s="51">
        <v>4.8250904704463207E-2</v>
      </c>
      <c r="AF101" s="52">
        <f t="shared" si="36"/>
        <v>82</v>
      </c>
      <c r="AG101" s="53">
        <f t="shared" si="45"/>
        <v>1.5792800713793731</v>
      </c>
      <c r="AH101" s="51">
        <v>0.43478260869565216</v>
      </c>
      <c r="AI101" s="52">
        <f t="shared" si="37"/>
        <v>421</v>
      </c>
      <c r="AJ101" s="54">
        <f t="shared" si="46"/>
        <v>0.93257478074156697</v>
      </c>
      <c r="AK101" s="45">
        <v>920</v>
      </c>
      <c r="AL101" s="46">
        <v>0.11097708082026538</v>
      </c>
      <c r="AM101" s="47">
        <f t="shared" si="38"/>
        <v>64</v>
      </c>
      <c r="AN101" s="55">
        <f t="shared" si="47"/>
        <v>1.6934621265691503</v>
      </c>
      <c r="AO101" s="56">
        <v>8290</v>
      </c>
    </row>
    <row r="102" spans="1:41">
      <c r="A102" s="41">
        <f t="shared" si="24"/>
        <v>6</v>
      </c>
      <c r="B102" s="42">
        <f t="shared" si="25"/>
        <v>4</v>
      </c>
      <c r="C102" s="42">
        <f t="shared" si="26"/>
        <v>0</v>
      </c>
      <c r="D102" s="42">
        <f t="shared" si="27"/>
        <v>0</v>
      </c>
      <c r="E102" s="42">
        <f t="shared" si="28"/>
        <v>1</v>
      </c>
      <c r="F102" s="42">
        <f t="shared" si="29"/>
        <v>1</v>
      </c>
      <c r="G102" s="58">
        <v>292</v>
      </c>
      <c r="H102" s="59" t="s">
        <v>261</v>
      </c>
      <c r="I102" s="45">
        <v>32</v>
      </c>
      <c r="J102" s="46">
        <v>1.2790279387665375E-3</v>
      </c>
      <c r="K102" s="47">
        <f t="shared" si="30"/>
        <v>315</v>
      </c>
      <c r="L102" s="48">
        <f t="shared" si="39"/>
        <v>0.22979470433377477</v>
      </c>
      <c r="M102" s="46">
        <v>1.1708744968898645E-2</v>
      </c>
      <c r="N102" s="47">
        <f t="shared" si="31"/>
        <v>408</v>
      </c>
      <c r="O102" s="49">
        <f t="shared" si="40"/>
        <v>0.13785678309811644</v>
      </c>
      <c r="P102" s="50">
        <v>36</v>
      </c>
      <c r="Q102" s="51">
        <v>1.4389064311123546E-3</v>
      </c>
      <c r="R102" s="52">
        <f t="shared" si="32"/>
        <v>480</v>
      </c>
      <c r="S102" s="53">
        <f t="shared" si="41"/>
        <v>0.10913581016948307</v>
      </c>
      <c r="T102" s="51">
        <v>1.3172338090010977E-2</v>
      </c>
      <c r="U102" s="52">
        <f t="shared" si="33"/>
        <v>538</v>
      </c>
      <c r="V102" s="54">
        <f t="shared" si="42"/>
        <v>6.5471968792277929E-2</v>
      </c>
      <c r="W102" s="45">
        <v>713</v>
      </c>
      <c r="X102" s="46">
        <v>2.8498341260641911E-2</v>
      </c>
      <c r="Y102" s="47">
        <f t="shared" si="34"/>
        <v>68</v>
      </c>
      <c r="Z102" s="48">
        <f t="shared" si="43"/>
        <v>1.7559392549504966</v>
      </c>
      <c r="AA102" s="46">
        <v>0.26088547383827299</v>
      </c>
      <c r="AB102" s="47">
        <f t="shared" si="35"/>
        <v>189</v>
      </c>
      <c r="AC102" s="49">
        <f t="shared" si="44"/>
        <v>1.0534104243393574</v>
      </c>
      <c r="AD102" s="50">
        <v>1952</v>
      </c>
      <c r="AE102" s="51">
        <v>7.8020704264758781E-2</v>
      </c>
      <c r="AF102" s="52">
        <f t="shared" si="36"/>
        <v>32</v>
      </c>
      <c r="AG102" s="53">
        <f t="shared" si="45"/>
        <v>2.5536628619715742</v>
      </c>
      <c r="AH102" s="51">
        <v>0.71423344310281744</v>
      </c>
      <c r="AI102" s="52">
        <f t="shared" si="37"/>
        <v>144</v>
      </c>
      <c r="AJ102" s="54">
        <f t="shared" si="46"/>
        <v>1.5319750221797803</v>
      </c>
      <c r="AK102" s="45">
        <v>2733</v>
      </c>
      <c r="AL102" s="46">
        <v>0.10923697989527958</v>
      </c>
      <c r="AM102" s="47">
        <f t="shared" si="38"/>
        <v>66</v>
      </c>
      <c r="AN102" s="55">
        <f t="shared" si="47"/>
        <v>1.6669089410727331</v>
      </c>
      <c r="AO102" s="56">
        <v>25019</v>
      </c>
    </row>
    <row r="103" spans="1:41">
      <c r="A103" s="41">
        <f t="shared" si="24"/>
        <v>6</v>
      </c>
      <c r="B103" s="42">
        <f t="shared" si="25"/>
        <v>4</v>
      </c>
      <c r="C103" s="42">
        <f t="shared" si="26"/>
        <v>0</v>
      </c>
      <c r="D103" s="42">
        <f t="shared" si="27"/>
        <v>1</v>
      </c>
      <c r="E103" s="42">
        <f t="shared" si="28"/>
        <v>0</v>
      </c>
      <c r="F103" s="42">
        <f t="shared" si="29"/>
        <v>1</v>
      </c>
      <c r="G103" s="58">
        <v>664</v>
      </c>
      <c r="H103" s="59" t="s">
        <v>636</v>
      </c>
      <c r="I103" s="45">
        <v>356</v>
      </c>
      <c r="J103" s="46">
        <v>2.9631109335464109E-3</v>
      </c>
      <c r="K103" s="47">
        <f t="shared" si="30"/>
        <v>211</v>
      </c>
      <c r="L103" s="48">
        <f t="shared" si="39"/>
        <v>0.53236303933995588</v>
      </c>
      <c r="M103" s="46">
        <v>2.8409544330061449E-2</v>
      </c>
      <c r="N103" s="47">
        <f t="shared" si="31"/>
        <v>332</v>
      </c>
      <c r="O103" s="49">
        <f t="shared" si="40"/>
        <v>0.33448917036186809</v>
      </c>
      <c r="P103" s="50">
        <v>3695</v>
      </c>
      <c r="Q103" s="51">
        <v>3.0754760953522441E-2</v>
      </c>
      <c r="R103" s="52">
        <f t="shared" si="32"/>
        <v>37</v>
      </c>
      <c r="S103" s="53">
        <f t="shared" si="41"/>
        <v>2.3326365638916049</v>
      </c>
      <c r="T103" s="51">
        <v>0.29486872556060967</v>
      </c>
      <c r="U103" s="52">
        <f t="shared" si="33"/>
        <v>120</v>
      </c>
      <c r="V103" s="54">
        <f t="shared" si="42"/>
        <v>1.465619532827138</v>
      </c>
      <c r="W103" s="45">
        <v>1008</v>
      </c>
      <c r="X103" s="46">
        <v>8.3899320815021966E-3</v>
      </c>
      <c r="Y103" s="47">
        <f t="shared" si="34"/>
        <v>294</v>
      </c>
      <c r="Z103" s="48">
        <f t="shared" si="43"/>
        <v>0.51694977449878432</v>
      </c>
      <c r="AA103" s="46">
        <v>8.0440507541297585E-2</v>
      </c>
      <c r="AB103" s="47">
        <f t="shared" si="35"/>
        <v>472</v>
      </c>
      <c r="AC103" s="49">
        <f t="shared" si="44"/>
        <v>0.32480485761227662</v>
      </c>
      <c r="AD103" s="50">
        <v>7472</v>
      </c>
      <c r="AE103" s="51">
        <v>6.2192036223198827E-2</v>
      </c>
      <c r="AF103" s="52">
        <f t="shared" si="36"/>
        <v>52</v>
      </c>
      <c r="AG103" s="53">
        <f t="shared" si="45"/>
        <v>2.0355813845852464</v>
      </c>
      <c r="AH103" s="51">
        <v>0.59628122256803129</v>
      </c>
      <c r="AI103" s="52">
        <f t="shared" si="37"/>
        <v>229</v>
      </c>
      <c r="AJ103" s="54">
        <f t="shared" si="46"/>
        <v>1.2789767099123992</v>
      </c>
      <c r="AK103" s="45">
        <v>12531</v>
      </c>
      <c r="AL103" s="46">
        <v>0.10429984019176988</v>
      </c>
      <c r="AM103" s="47">
        <f t="shared" si="38"/>
        <v>72</v>
      </c>
      <c r="AN103" s="55">
        <f t="shared" si="47"/>
        <v>1.5915703302561857</v>
      </c>
      <c r="AO103" s="56">
        <v>120144</v>
      </c>
    </row>
    <row r="104" spans="1:41">
      <c r="A104" s="41">
        <f t="shared" si="24"/>
        <v>6</v>
      </c>
      <c r="B104" s="42">
        <f t="shared" si="25"/>
        <v>4</v>
      </c>
      <c r="C104" s="42">
        <f t="shared" si="26"/>
        <v>0</v>
      </c>
      <c r="D104" s="42">
        <f t="shared" si="27"/>
        <v>1</v>
      </c>
      <c r="E104" s="42">
        <f t="shared" si="28"/>
        <v>1</v>
      </c>
      <c r="F104" s="42">
        <f t="shared" si="29"/>
        <v>0</v>
      </c>
      <c r="G104" s="58">
        <v>368</v>
      </c>
      <c r="H104" s="59" t="s">
        <v>337</v>
      </c>
      <c r="I104" s="45">
        <v>219</v>
      </c>
      <c r="J104" s="46">
        <v>3.9963503649635039E-3</v>
      </c>
      <c r="K104" s="47">
        <f t="shared" si="30"/>
        <v>161</v>
      </c>
      <c r="L104" s="48">
        <f t="shared" si="39"/>
        <v>0.71799850706669122</v>
      </c>
      <c r="M104" s="46">
        <v>3.9409753464099334E-2</v>
      </c>
      <c r="N104" s="47">
        <f t="shared" si="31"/>
        <v>283</v>
      </c>
      <c r="O104" s="49">
        <f t="shared" si="40"/>
        <v>0.46400377236687029</v>
      </c>
      <c r="P104" s="50">
        <v>1692</v>
      </c>
      <c r="Q104" s="51">
        <v>3.0875912408759126E-2</v>
      </c>
      <c r="R104" s="52">
        <f t="shared" si="32"/>
        <v>36</v>
      </c>
      <c r="S104" s="53">
        <f t="shared" si="41"/>
        <v>2.3418254603581015</v>
      </c>
      <c r="T104" s="51">
        <v>0.30448083498290446</v>
      </c>
      <c r="U104" s="52">
        <f t="shared" si="33"/>
        <v>112</v>
      </c>
      <c r="V104" s="54">
        <f t="shared" si="42"/>
        <v>1.5133956925205854</v>
      </c>
      <c r="W104" s="45">
        <v>2173</v>
      </c>
      <c r="X104" s="46">
        <v>3.9653284671532847E-2</v>
      </c>
      <c r="Y104" s="47">
        <f t="shared" si="34"/>
        <v>38</v>
      </c>
      <c r="Z104" s="48">
        <f t="shared" si="43"/>
        <v>2.4432565567818942</v>
      </c>
      <c r="AA104" s="46">
        <v>0.39103833003419108</v>
      </c>
      <c r="AB104" s="47">
        <f t="shared" si="35"/>
        <v>78</v>
      </c>
      <c r="AC104" s="49">
        <f t="shared" si="44"/>
        <v>1.5789451482823034</v>
      </c>
      <c r="AD104" s="50">
        <v>1473</v>
      </c>
      <c r="AE104" s="51">
        <v>2.6879562043795619E-2</v>
      </c>
      <c r="AF104" s="52">
        <f t="shared" si="36"/>
        <v>262</v>
      </c>
      <c r="AG104" s="53">
        <f t="shared" si="45"/>
        <v>0.8797836418442363</v>
      </c>
      <c r="AH104" s="51">
        <v>0.2650710815188051</v>
      </c>
      <c r="AI104" s="52">
        <f t="shared" si="37"/>
        <v>548</v>
      </c>
      <c r="AJ104" s="54">
        <f t="shared" si="46"/>
        <v>0.56855679317515828</v>
      </c>
      <c r="AK104" s="45">
        <v>5557</v>
      </c>
      <c r="AL104" s="46">
        <v>0.1014051094890511</v>
      </c>
      <c r="AM104" s="47">
        <f t="shared" si="38"/>
        <v>75</v>
      </c>
      <c r="AN104" s="55">
        <f t="shared" si="47"/>
        <v>1.5473979950727574</v>
      </c>
      <c r="AO104" s="56">
        <v>54800</v>
      </c>
    </row>
    <row r="105" spans="1:41">
      <c r="A105" s="41">
        <f t="shared" si="24"/>
        <v>6</v>
      </c>
      <c r="B105" s="42">
        <f t="shared" si="25"/>
        <v>4</v>
      </c>
      <c r="C105" s="42">
        <f t="shared" si="26"/>
        <v>0</v>
      </c>
      <c r="D105" s="42">
        <f t="shared" si="27"/>
        <v>0</v>
      </c>
      <c r="E105" s="42">
        <f t="shared" si="28"/>
        <v>1</v>
      </c>
      <c r="F105" s="42">
        <f t="shared" si="29"/>
        <v>1</v>
      </c>
      <c r="G105" s="58">
        <v>532</v>
      </c>
      <c r="H105" s="59" t="s">
        <v>502</v>
      </c>
      <c r="I105" s="45">
        <v>18</v>
      </c>
      <c r="J105" s="46">
        <v>2.8033016664071016E-3</v>
      </c>
      <c r="K105" s="47">
        <f t="shared" si="30"/>
        <v>221</v>
      </c>
      <c r="L105" s="48">
        <f t="shared" si="39"/>
        <v>0.5036511385448178</v>
      </c>
      <c r="M105" s="46">
        <v>2.8799999999999999E-2</v>
      </c>
      <c r="N105" s="47">
        <f t="shared" si="31"/>
        <v>331</v>
      </c>
      <c r="O105" s="49">
        <f t="shared" si="40"/>
        <v>0.33908632938643701</v>
      </c>
      <c r="P105" s="50">
        <v>7</v>
      </c>
      <c r="Q105" s="51">
        <v>1.0901728702694285E-3</v>
      </c>
      <c r="R105" s="52">
        <f t="shared" si="32"/>
        <v>490</v>
      </c>
      <c r="S105" s="53">
        <f t="shared" si="41"/>
        <v>8.2685640184170336E-2</v>
      </c>
      <c r="T105" s="51">
        <v>1.12E-2</v>
      </c>
      <c r="U105" s="52">
        <f t="shared" si="33"/>
        <v>542</v>
      </c>
      <c r="V105" s="54">
        <f t="shared" si="42"/>
        <v>5.5668632665114189E-2</v>
      </c>
      <c r="W105" s="45">
        <v>183</v>
      </c>
      <c r="X105" s="46">
        <v>2.85002336084722E-2</v>
      </c>
      <c r="Y105" s="47">
        <f t="shared" si="34"/>
        <v>67</v>
      </c>
      <c r="Z105" s="48">
        <f t="shared" si="43"/>
        <v>1.7560558528889112</v>
      </c>
      <c r="AA105" s="46">
        <v>0.2928</v>
      </c>
      <c r="AB105" s="47">
        <f t="shared" si="35"/>
        <v>150</v>
      </c>
      <c r="AC105" s="49">
        <f t="shared" si="44"/>
        <v>1.1822757615005035</v>
      </c>
      <c r="AD105" s="50">
        <v>417</v>
      </c>
      <c r="AE105" s="51">
        <v>6.4943155271764516E-2</v>
      </c>
      <c r="AF105" s="52">
        <f t="shared" si="36"/>
        <v>46</v>
      </c>
      <c r="AG105" s="53">
        <f t="shared" si="45"/>
        <v>2.1256271052614455</v>
      </c>
      <c r="AH105" s="51">
        <v>0.66720000000000002</v>
      </c>
      <c r="AI105" s="52">
        <f t="shared" si="37"/>
        <v>173</v>
      </c>
      <c r="AJ105" s="54">
        <f t="shared" si="46"/>
        <v>1.4310919555347792</v>
      </c>
      <c r="AK105" s="45">
        <v>625</v>
      </c>
      <c r="AL105" s="46">
        <v>9.733686341691325E-2</v>
      </c>
      <c r="AM105" s="47">
        <f t="shared" si="38"/>
        <v>78</v>
      </c>
      <c r="AN105" s="55">
        <f t="shared" si="47"/>
        <v>1.4853183242631871</v>
      </c>
      <c r="AO105" s="56">
        <v>6421</v>
      </c>
    </row>
    <row r="106" spans="1:41">
      <c r="A106" s="41">
        <f t="shared" si="24"/>
        <v>6</v>
      </c>
      <c r="B106" s="42">
        <f t="shared" si="25"/>
        <v>4</v>
      </c>
      <c r="C106" s="42">
        <f t="shared" si="26"/>
        <v>0</v>
      </c>
      <c r="D106" s="42">
        <f t="shared" si="27"/>
        <v>0</v>
      </c>
      <c r="E106" s="42">
        <f t="shared" si="28"/>
        <v>1</v>
      </c>
      <c r="F106" s="42">
        <f t="shared" si="29"/>
        <v>1</v>
      </c>
      <c r="G106" s="58">
        <v>314</v>
      </c>
      <c r="H106" s="59" t="s">
        <v>283</v>
      </c>
      <c r="I106" s="45">
        <v>0</v>
      </c>
      <c r="J106" s="46">
        <v>0</v>
      </c>
      <c r="K106" s="47">
        <f t="shared" si="30"/>
        <v>467</v>
      </c>
      <c r="L106" s="48">
        <f t="shared" si="39"/>
        <v>0</v>
      </c>
      <c r="M106" s="46">
        <v>0</v>
      </c>
      <c r="N106" s="47">
        <f t="shared" si="31"/>
        <v>467</v>
      </c>
      <c r="O106" s="49">
        <f t="shared" si="40"/>
        <v>0</v>
      </c>
      <c r="P106" s="50">
        <v>8</v>
      </c>
      <c r="Q106" s="51">
        <v>5.7678442682047582E-3</v>
      </c>
      <c r="R106" s="52">
        <f t="shared" si="32"/>
        <v>348</v>
      </c>
      <c r="S106" s="53">
        <f t="shared" si="41"/>
        <v>0.43746997270372451</v>
      </c>
      <c r="T106" s="51">
        <v>6.1538461538461542E-2</v>
      </c>
      <c r="U106" s="52">
        <f t="shared" si="33"/>
        <v>482</v>
      </c>
      <c r="V106" s="54">
        <f t="shared" si="42"/>
        <v>0.30587160805007796</v>
      </c>
      <c r="W106" s="45">
        <v>71</v>
      </c>
      <c r="X106" s="46">
        <v>5.1189617880317229E-2</v>
      </c>
      <c r="Y106" s="47">
        <f t="shared" si="34"/>
        <v>24</v>
      </c>
      <c r="Z106" s="48">
        <f t="shared" si="43"/>
        <v>3.1540733778110503</v>
      </c>
      <c r="AA106" s="46">
        <v>0.5461538461538461</v>
      </c>
      <c r="AB106" s="47">
        <f t="shared" si="35"/>
        <v>40</v>
      </c>
      <c r="AC106" s="49">
        <f t="shared" si="44"/>
        <v>2.2052747758127293</v>
      </c>
      <c r="AD106" s="50">
        <v>51</v>
      </c>
      <c r="AE106" s="51">
        <v>3.6770007209805333E-2</v>
      </c>
      <c r="AF106" s="52">
        <f t="shared" si="36"/>
        <v>141</v>
      </c>
      <c r="AG106" s="53">
        <f t="shared" si="45"/>
        <v>1.2035036434363466</v>
      </c>
      <c r="AH106" s="51">
        <v>0.3923076923076923</v>
      </c>
      <c r="AI106" s="52">
        <f t="shared" si="37"/>
        <v>472</v>
      </c>
      <c r="AJ106" s="54">
        <f t="shared" si="46"/>
        <v>0.84146939831527545</v>
      </c>
      <c r="AK106" s="45">
        <v>130</v>
      </c>
      <c r="AL106" s="46">
        <v>9.372746935832732E-2</v>
      </c>
      <c r="AM106" s="47">
        <f t="shared" si="38"/>
        <v>81</v>
      </c>
      <c r="AN106" s="55">
        <f t="shared" si="47"/>
        <v>1.4302405361928885</v>
      </c>
      <c r="AO106" s="56">
        <v>1387</v>
      </c>
    </row>
    <row r="107" spans="1:41">
      <c r="A107" s="41">
        <f t="shared" si="24"/>
        <v>6</v>
      </c>
      <c r="B107" s="42">
        <f t="shared" si="25"/>
        <v>4</v>
      </c>
      <c r="C107" s="42">
        <f t="shared" si="26"/>
        <v>1</v>
      </c>
      <c r="D107" s="42">
        <f t="shared" si="27"/>
        <v>0</v>
      </c>
      <c r="E107" s="42">
        <f t="shared" si="28"/>
        <v>1</v>
      </c>
      <c r="F107" s="42">
        <f t="shared" si="29"/>
        <v>0</v>
      </c>
      <c r="G107" s="58">
        <v>459</v>
      </c>
      <c r="H107" s="59" t="s">
        <v>429</v>
      </c>
      <c r="I107" s="45">
        <v>340</v>
      </c>
      <c r="J107" s="46">
        <v>7.575757575757576E-2</v>
      </c>
      <c r="K107" s="47">
        <f t="shared" si="30"/>
        <v>1</v>
      </c>
      <c r="L107" s="48">
        <f t="shared" si="39"/>
        <v>13.610875255034827</v>
      </c>
      <c r="M107" s="46">
        <v>0.815347721822542</v>
      </c>
      <c r="N107" s="47">
        <f t="shared" si="31"/>
        <v>2</v>
      </c>
      <c r="O107" s="49">
        <f t="shared" si="40"/>
        <v>9.5997661863333157</v>
      </c>
      <c r="P107" s="50">
        <v>1</v>
      </c>
      <c r="Q107" s="51">
        <v>2.2281639928698751E-4</v>
      </c>
      <c r="R107" s="52">
        <f t="shared" si="32"/>
        <v>535</v>
      </c>
      <c r="S107" s="53">
        <f t="shared" si="41"/>
        <v>1.6899812058268324E-2</v>
      </c>
      <c r="T107" s="51">
        <v>2.3980815347721821E-3</v>
      </c>
      <c r="U107" s="52">
        <f t="shared" si="33"/>
        <v>552</v>
      </c>
      <c r="V107" s="54">
        <f t="shared" si="42"/>
        <v>1.1919457148234452E-2</v>
      </c>
      <c r="W107" s="45">
        <v>73</v>
      </c>
      <c r="X107" s="46">
        <v>1.6265597147950089E-2</v>
      </c>
      <c r="Y107" s="47">
        <f t="shared" si="34"/>
        <v>146</v>
      </c>
      <c r="Z107" s="48">
        <f t="shared" si="43"/>
        <v>1.0022127349826351</v>
      </c>
      <c r="AA107" s="46">
        <v>0.1750599520383693</v>
      </c>
      <c r="AB107" s="47">
        <f t="shared" si="35"/>
        <v>343</v>
      </c>
      <c r="AC107" s="49">
        <f t="shared" si="44"/>
        <v>0.70686181046586294</v>
      </c>
      <c r="AD107" s="50">
        <v>3</v>
      </c>
      <c r="AE107" s="51">
        <v>6.6844919786096253E-4</v>
      </c>
      <c r="AF107" s="52">
        <f t="shared" si="36"/>
        <v>598</v>
      </c>
      <c r="AG107" s="53">
        <f t="shared" si="45"/>
        <v>2.1878729598487637E-2</v>
      </c>
      <c r="AH107" s="51">
        <v>7.1942446043165471E-3</v>
      </c>
      <c r="AI107" s="52">
        <f t="shared" si="37"/>
        <v>616</v>
      </c>
      <c r="AJ107" s="54">
        <f t="shared" si="46"/>
        <v>1.5431093494284922E-2</v>
      </c>
      <c r="AK107" s="45">
        <v>417</v>
      </c>
      <c r="AL107" s="46">
        <v>9.2914438502673793E-2</v>
      </c>
      <c r="AM107" s="47">
        <f t="shared" si="38"/>
        <v>83</v>
      </c>
      <c r="AN107" s="55">
        <f t="shared" si="47"/>
        <v>1.4178340379177063</v>
      </c>
      <c r="AO107" s="56">
        <v>4488</v>
      </c>
    </row>
    <row r="108" spans="1:41">
      <c r="A108" s="41">
        <f t="shared" si="24"/>
        <v>5</v>
      </c>
      <c r="B108" s="42">
        <f t="shared" si="25"/>
        <v>4</v>
      </c>
      <c r="C108" s="42">
        <f t="shared" si="26"/>
        <v>0</v>
      </c>
      <c r="D108" s="42">
        <f t="shared" si="27"/>
        <v>0</v>
      </c>
      <c r="E108" s="42">
        <f t="shared" si="28"/>
        <v>0</v>
      </c>
      <c r="F108" s="42">
        <f t="shared" si="29"/>
        <v>1</v>
      </c>
      <c r="G108" s="58">
        <v>590</v>
      </c>
      <c r="H108" s="59" t="s">
        <v>561</v>
      </c>
      <c r="I108" s="45">
        <v>15</v>
      </c>
      <c r="J108" s="46">
        <v>2.8658769583492548E-3</v>
      </c>
      <c r="K108" s="47">
        <f t="shared" si="30"/>
        <v>218</v>
      </c>
      <c r="L108" s="48">
        <f t="shared" si="39"/>
        <v>0.51489363784808861</v>
      </c>
      <c r="M108" s="46">
        <v>3.2327586206896554E-2</v>
      </c>
      <c r="N108" s="47">
        <f t="shared" si="31"/>
        <v>314</v>
      </c>
      <c r="O108" s="49">
        <f t="shared" si="40"/>
        <v>0.38061953280625566</v>
      </c>
      <c r="P108" s="50">
        <v>65</v>
      </c>
      <c r="Q108" s="51">
        <v>1.2418800152846771E-2</v>
      </c>
      <c r="R108" s="52">
        <f t="shared" si="32"/>
        <v>177</v>
      </c>
      <c r="S108" s="53">
        <f t="shared" si="41"/>
        <v>0.94192074391250202</v>
      </c>
      <c r="T108" s="51">
        <v>0.14008620689655171</v>
      </c>
      <c r="U108" s="52">
        <f t="shared" si="33"/>
        <v>367</v>
      </c>
      <c r="V108" s="54">
        <f t="shared" si="42"/>
        <v>0.69628639224761812</v>
      </c>
      <c r="W108" s="45">
        <v>42</v>
      </c>
      <c r="X108" s="46">
        <v>8.0244554833779139E-3</v>
      </c>
      <c r="Y108" s="47">
        <f t="shared" si="34"/>
        <v>300</v>
      </c>
      <c r="Z108" s="48">
        <f t="shared" si="43"/>
        <v>0.49443075489891375</v>
      </c>
      <c r="AA108" s="46">
        <v>9.0517241379310345E-2</v>
      </c>
      <c r="AB108" s="47">
        <f t="shared" si="35"/>
        <v>460</v>
      </c>
      <c r="AC108" s="49">
        <f t="shared" si="44"/>
        <v>0.36549296612243515</v>
      </c>
      <c r="AD108" s="50">
        <v>342</v>
      </c>
      <c r="AE108" s="51">
        <v>6.5341994650363014E-2</v>
      </c>
      <c r="AF108" s="52">
        <f t="shared" si="36"/>
        <v>45</v>
      </c>
      <c r="AG108" s="53">
        <f t="shared" si="45"/>
        <v>2.138681349242153</v>
      </c>
      <c r="AH108" s="51">
        <v>0.73706896551724133</v>
      </c>
      <c r="AI108" s="52">
        <f t="shared" si="37"/>
        <v>131</v>
      </c>
      <c r="AJ108" s="54">
        <f t="shared" si="46"/>
        <v>1.5809554364899063</v>
      </c>
      <c r="AK108" s="45">
        <v>464</v>
      </c>
      <c r="AL108" s="46">
        <v>8.8651127244936956E-2</v>
      </c>
      <c r="AM108" s="47">
        <f t="shared" si="38"/>
        <v>92</v>
      </c>
      <c r="AN108" s="55">
        <f t="shared" si="47"/>
        <v>1.3527777569686148</v>
      </c>
      <c r="AO108" s="56">
        <v>5234</v>
      </c>
    </row>
    <row r="109" spans="1:41">
      <c r="A109" s="41">
        <f t="shared" si="24"/>
        <v>6</v>
      </c>
      <c r="B109" s="42">
        <f t="shared" si="25"/>
        <v>4</v>
      </c>
      <c r="C109" s="42">
        <f t="shared" si="26"/>
        <v>0</v>
      </c>
      <c r="D109" s="42">
        <f t="shared" si="27"/>
        <v>1</v>
      </c>
      <c r="E109" s="42">
        <f t="shared" si="28"/>
        <v>0</v>
      </c>
      <c r="F109" s="42">
        <f t="shared" si="29"/>
        <v>1</v>
      </c>
      <c r="G109" s="58">
        <v>623</v>
      </c>
      <c r="H109" s="59" t="s">
        <v>595</v>
      </c>
      <c r="I109" s="45">
        <v>9</v>
      </c>
      <c r="J109" s="46">
        <v>2.3222809960005161E-4</v>
      </c>
      <c r="K109" s="47">
        <f t="shared" si="30"/>
        <v>423</v>
      </c>
      <c r="L109" s="48">
        <f t="shared" si="39"/>
        <v>4.1722925565685395E-2</v>
      </c>
      <c r="M109" s="46">
        <v>2.6416201937188143E-3</v>
      </c>
      <c r="N109" s="47">
        <f t="shared" si="31"/>
        <v>454</v>
      </c>
      <c r="O109" s="49">
        <f t="shared" si="40"/>
        <v>3.1101989413930605E-2</v>
      </c>
      <c r="P109" s="50">
        <v>937</v>
      </c>
      <c r="Q109" s="51">
        <v>2.4177525480583151E-2</v>
      </c>
      <c r="R109" s="52">
        <f t="shared" si="32"/>
        <v>56</v>
      </c>
      <c r="S109" s="53">
        <f t="shared" si="41"/>
        <v>1.8337772173114495</v>
      </c>
      <c r="T109" s="51">
        <v>0.27502201350161432</v>
      </c>
      <c r="U109" s="52">
        <f t="shared" si="33"/>
        <v>134</v>
      </c>
      <c r="V109" s="54">
        <f t="shared" si="42"/>
        <v>1.3669731646822716</v>
      </c>
      <c r="W109" s="45">
        <v>31</v>
      </c>
      <c r="X109" s="46">
        <v>7.9989678751128885E-4</v>
      </c>
      <c r="Y109" s="47">
        <f t="shared" si="34"/>
        <v>502</v>
      </c>
      <c r="Z109" s="48">
        <f t="shared" si="43"/>
        <v>4.9286032343211231E-2</v>
      </c>
      <c r="AA109" s="46">
        <v>9.0989140005870266E-3</v>
      </c>
      <c r="AB109" s="47">
        <f t="shared" si="35"/>
        <v>548</v>
      </c>
      <c r="AC109" s="49">
        <f t="shared" si="44"/>
        <v>3.6739841116364816E-2</v>
      </c>
      <c r="AD109" s="50">
        <v>2430</v>
      </c>
      <c r="AE109" s="51">
        <v>6.2701586892013939E-2</v>
      </c>
      <c r="AF109" s="52">
        <f t="shared" si="36"/>
        <v>50</v>
      </c>
      <c r="AG109" s="53">
        <f t="shared" si="45"/>
        <v>2.0522592732496494</v>
      </c>
      <c r="AH109" s="51">
        <v>0.71323745230407987</v>
      </c>
      <c r="AI109" s="52">
        <f t="shared" si="37"/>
        <v>146</v>
      </c>
      <c r="AJ109" s="54">
        <f t="shared" si="46"/>
        <v>1.5298386996080477</v>
      </c>
      <c r="AK109" s="45">
        <v>3407</v>
      </c>
      <c r="AL109" s="46">
        <v>8.7911237259708425E-2</v>
      </c>
      <c r="AM109" s="47">
        <f t="shared" si="38"/>
        <v>94</v>
      </c>
      <c r="AN109" s="55">
        <f t="shared" si="47"/>
        <v>1.3414873566575669</v>
      </c>
      <c r="AO109" s="56">
        <v>38755</v>
      </c>
    </row>
    <row r="110" spans="1:41">
      <c r="A110" s="41">
        <f t="shared" si="24"/>
        <v>6</v>
      </c>
      <c r="B110" s="42">
        <f t="shared" si="25"/>
        <v>4</v>
      </c>
      <c r="C110" s="42">
        <f t="shared" si="26"/>
        <v>0</v>
      </c>
      <c r="D110" s="42">
        <f t="shared" si="27"/>
        <v>1</v>
      </c>
      <c r="E110" s="42">
        <f t="shared" si="28"/>
        <v>0</v>
      </c>
      <c r="F110" s="42">
        <f t="shared" si="29"/>
        <v>1</v>
      </c>
      <c r="G110" s="58">
        <v>418</v>
      </c>
      <c r="H110" s="59" t="s">
        <v>387</v>
      </c>
      <c r="I110" s="45">
        <v>58</v>
      </c>
      <c r="J110" s="46">
        <v>4.3727382388419785E-3</v>
      </c>
      <c r="K110" s="47">
        <f t="shared" si="30"/>
        <v>136</v>
      </c>
      <c r="L110" s="48">
        <f t="shared" si="39"/>
        <v>0.78562168993174486</v>
      </c>
      <c r="M110" s="46">
        <v>5.1555555555555556E-2</v>
      </c>
      <c r="N110" s="47">
        <f t="shared" si="31"/>
        <v>219</v>
      </c>
      <c r="O110" s="49">
        <f t="shared" si="40"/>
        <v>0.60700639211152307</v>
      </c>
      <c r="P110" s="50">
        <v>320</v>
      </c>
      <c r="Q110" s="51">
        <v>2.4125452352231604E-2</v>
      </c>
      <c r="R110" s="52">
        <f t="shared" si="32"/>
        <v>57</v>
      </c>
      <c r="S110" s="53">
        <f t="shared" si="41"/>
        <v>1.8298276602535162</v>
      </c>
      <c r="T110" s="51">
        <v>0.28444444444444444</v>
      </c>
      <c r="U110" s="52">
        <f t="shared" si="33"/>
        <v>129</v>
      </c>
      <c r="V110" s="54">
        <f t="shared" si="42"/>
        <v>1.4138065438759158</v>
      </c>
      <c r="W110" s="45">
        <v>138</v>
      </c>
      <c r="X110" s="46">
        <v>1.0404101326899879E-2</v>
      </c>
      <c r="Y110" s="47">
        <f t="shared" si="34"/>
        <v>247</v>
      </c>
      <c r="Z110" s="48">
        <f t="shared" si="43"/>
        <v>0.64105379907204285</v>
      </c>
      <c r="AA110" s="46">
        <v>0.12266666666666666</v>
      </c>
      <c r="AB110" s="47">
        <f t="shared" si="35"/>
        <v>430</v>
      </c>
      <c r="AC110" s="49">
        <f t="shared" si="44"/>
        <v>0.4953067853280797</v>
      </c>
      <c r="AD110" s="50">
        <v>609</v>
      </c>
      <c r="AE110" s="51">
        <v>4.5913751507840772E-2</v>
      </c>
      <c r="AF110" s="52">
        <f t="shared" si="36"/>
        <v>89</v>
      </c>
      <c r="AG110" s="53">
        <f t="shared" si="45"/>
        <v>1.5027836929219349</v>
      </c>
      <c r="AH110" s="51">
        <v>0.54133333333333333</v>
      </c>
      <c r="AI110" s="52">
        <f t="shared" si="37"/>
        <v>294</v>
      </c>
      <c r="AJ110" s="54">
        <f t="shared" si="46"/>
        <v>1.1611177736753004</v>
      </c>
      <c r="AK110" s="45">
        <v>1125</v>
      </c>
      <c r="AL110" s="46">
        <v>8.4816043425814239E-2</v>
      </c>
      <c r="AM110" s="47">
        <f t="shared" si="38"/>
        <v>97</v>
      </c>
      <c r="AN110" s="55">
        <f t="shared" si="47"/>
        <v>1.2942560410260151</v>
      </c>
      <c r="AO110" s="56">
        <v>13264</v>
      </c>
    </row>
    <row r="111" spans="1:41">
      <c r="A111" s="41">
        <f t="shared" si="24"/>
        <v>6</v>
      </c>
      <c r="B111" s="42">
        <f t="shared" si="25"/>
        <v>4</v>
      </c>
      <c r="C111" s="42">
        <f t="shared" si="26"/>
        <v>0</v>
      </c>
      <c r="D111" s="42">
        <f t="shared" si="27"/>
        <v>1</v>
      </c>
      <c r="E111" s="42">
        <f t="shared" si="28"/>
        <v>0</v>
      </c>
      <c r="F111" s="42">
        <f t="shared" si="29"/>
        <v>1</v>
      </c>
      <c r="G111" s="58">
        <v>307</v>
      </c>
      <c r="H111" s="59" t="s">
        <v>276</v>
      </c>
      <c r="I111" s="45">
        <v>0</v>
      </c>
      <c r="J111" s="46">
        <v>0</v>
      </c>
      <c r="K111" s="47">
        <f t="shared" si="30"/>
        <v>467</v>
      </c>
      <c r="L111" s="48">
        <f t="shared" si="39"/>
        <v>0</v>
      </c>
      <c r="M111" s="46">
        <v>0</v>
      </c>
      <c r="N111" s="47">
        <f t="shared" si="31"/>
        <v>467</v>
      </c>
      <c r="O111" s="49">
        <f t="shared" si="40"/>
        <v>0</v>
      </c>
      <c r="P111" s="50">
        <v>104</v>
      </c>
      <c r="Q111" s="51">
        <v>1.4844419069369112E-2</v>
      </c>
      <c r="R111" s="52">
        <f t="shared" si="32"/>
        <v>129</v>
      </c>
      <c r="S111" s="53">
        <f t="shared" si="41"/>
        <v>1.1258951010306677</v>
      </c>
      <c r="T111" s="51">
        <v>0.17717206132879046</v>
      </c>
      <c r="U111" s="52">
        <f t="shared" si="33"/>
        <v>299</v>
      </c>
      <c r="V111" s="54">
        <f t="shared" si="42"/>
        <v>0.88061842862799267</v>
      </c>
      <c r="W111" s="45">
        <v>57</v>
      </c>
      <c r="X111" s="46">
        <v>8.1358835284042249E-3</v>
      </c>
      <c r="Y111" s="47">
        <f t="shared" si="34"/>
        <v>297</v>
      </c>
      <c r="Z111" s="48">
        <f t="shared" si="43"/>
        <v>0.50129644846944843</v>
      </c>
      <c r="AA111" s="46">
        <v>9.7103918228279393E-2</v>
      </c>
      <c r="AB111" s="47">
        <f t="shared" si="35"/>
        <v>453</v>
      </c>
      <c r="AC111" s="49">
        <f t="shared" si="44"/>
        <v>0.3920888281011668</v>
      </c>
      <c r="AD111" s="50">
        <v>426</v>
      </c>
      <c r="AE111" s="51">
        <v>6.080502426491579E-2</v>
      </c>
      <c r="AF111" s="52">
        <f t="shared" si="36"/>
        <v>54</v>
      </c>
      <c r="AG111" s="53">
        <f t="shared" si="45"/>
        <v>1.990183679445872</v>
      </c>
      <c r="AH111" s="51">
        <v>0.72572402044293016</v>
      </c>
      <c r="AI111" s="52">
        <f t="shared" si="37"/>
        <v>136</v>
      </c>
      <c r="AJ111" s="54">
        <f t="shared" si="46"/>
        <v>1.5566214142599444</v>
      </c>
      <c r="AK111" s="45">
        <v>587</v>
      </c>
      <c r="AL111" s="46">
        <v>8.3785326862689122E-2</v>
      </c>
      <c r="AM111" s="47">
        <f t="shared" si="38"/>
        <v>100</v>
      </c>
      <c r="AN111" s="55">
        <f t="shared" si="47"/>
        <v>1.2785277532572386</v>
      </c>
      <c r="AO111" s="56">
        <v>7006</v>
      </c>
    </row>
    <row r="112" spans="1:41">
      <c r="A112" s="41">
        <f t="shared" si="24"/>
        <v>5</v>
      </c>
      <c r="B112" s="42">
        <f t="shared" si="25"/>
        <v>4</v>
      </c>
      <c r="C112" s="42">
        <f t="shared" si="26"/>
        <v>0</v>
      </c>
      <c r="D112" s="42">
        <f t="shared" si="27"/>
        <v>0</v>
      </c>
      <c r="E112" s="42">
        <f t="shared" si="28"/>
        <v>1</v>
      </c>
      <c r="F112" s="42">
        <f t="shared" si="29"/>
        <v>0</v>
      </c>
      <c r="G112" s="58">
        <v>391</v>
      </c>
      <c r="H112" s="59" t="s">
        <v>714</v>
      </c>
      <c r="I112" s="45">
        <v>40</v>
      </c>
      <c r="J112" s="46">
        <v>4.0371417036737991E-3</v>
      </c>
      <c r="K112" s="47">
        <f t="shared" si="30"/>
        <v>159</v>
      </c>
      <c r="L112" s="48">
        <f t="shared" si="39"/>
        <v>0.72532722392595772</v>
      </c>
      <c r="M112" s="46">
        <v>4.8602673147023087E-2</v>
      </c>
      <c r="N112" s="47">
        <f t="shared" si="31"/>
        <v>237</v>
      </c>
      <c r="O112" s="49">
        <f t="shared" si="40"/>
        <v>0.57223965402058363</v>
      </c>
      <c r="P112" s="50">
        <v>100</v>
      </c>
      <c r="Q112" s="51">
        <v>1.0092854259184497E-2</v>
      </c>
      <c r="R112" s="52">
        <f t="shared" si="32"/>
        <v>236</v>
      </c>
      <c r="S112" s="53">
        <f t="shared" si="41"/>
        <v>0.76550622242135891</v>
      </c>
      <c r="T112" s="51">
        <v>0.12150668286755771</v>
      </c>
      <c r="U112" s="52">
        <f t="shared" si="33"/>
        <v>394</v>
      </c>
      <c r="V112" s="54">
        <f t="shared" si="42"/>
        <v>0.60393847275987445</v>
      </c>
      <c r="W112" s="45">
        <v>383</v>
      </c>
      <c r="X112" s="46">
        <v>3.8655631812676623E-2</v>
      </c>
      <c r="Y112" s="47">
        <f t="shared" si="34"/>
        <v>41</v>
      </c>
      <c r="Z112" s="48">
        <f t="shared" si="43"/>
        <v>2.3817856872440024</v>
      </c>
      <c r="AA112" s="46">
        <v>0.46537059538274606</v>
      </c>
      <c r="AB112" s="47">
        <f t="shared" si="35"/>
        <v>60</v>
      </c>
      <c r="AC112" s="49">
        <f t="shared" si="44"/>
        <v>1.8790859803144766</v>
      </c>
      <c r="AD112" s="50">
        <v>300</v>
      </c>
      <c r="AE112" s="51">
        <v>3.0278562777553492E-2</v>
      </c>
      <c r="AF112" s="52">
        <f t="shared" si="36"/>
        <v>218</v>
      </c>
      <c r="AG112" s="53">
        <f t="shared" si="45"/>
        <v>0.99103490551082485</v>
      </c>
      <c r="AH112" s="51">
        <v>0.36452004860267317</v>
      </c>
      <c r="AI112" s="52">
        <f t="shared" si="37"/>
        <v>498</v>
      </c>
      <c r="AJ112" s="54">
        <f t="shared" si="46"/>
        <v>0.78186707012354961</v>
      </c>
      <c r="AK112" s="45">
        <v>823</v>
      </c>
      <c r="AL112" s="46">
        <v>8.3064190553088418E-2</v>
      </c>
      <c r="AM112" s="47">
        <f t="shared" si="38"/>
        <v>102</v>
      </c>
      <c r="AN112" s="55">
        <f t="shared" si="47"/>
        <v>1.2675235259034801</v>
      </c>
      <c r="AO112" s="56">
        <v>9908</v>
      </c>
    </row>
    <row r="113" spans="1:41">
      <c r="A113" s="41">
        <f t="shared" si="24"/>
        <v>6</v>
      </c>
      <c r="B113" s="42">
        <f t="shared" si="25"/>
        <v>4</v>
      </c>
      <c r="C113" s="42">
        <f t="shared" si="26"/>
        <v>0</v>
      </c>
      <c r="D113" s="42">
        <f t="shared" si="27"/>
        <v>1</v>
      </c>
      <c r="E113" s="42">
        <f t="shared" si="28"/>
        <v>0</v>
      </c>
      <c r="F113" s="42">
        <f t="shared" si="29"/>
        <v>1</v>
      </c>
      <c r="G113" s="58">
        <v>514</v>
      </c>
      <c r="H113" s="59" t="s">
        <v>484</v>
      </c>
      <c r="I113" s="45">
        <v>22</v>
      </c>
      <c r="J113" s="46">
        <v>1.1526169644260492E-3</v>
      </c>
      <c r="K113" s="47">
        <f t="shared" si="30"/>
        <v>329</v>
      </c>
      <c r="L113" s="48">
        <f t="shared" si="39"/>
        <v>0.2070832594992463</v>
      </c>
      <c r="M113" s="46">
        <v>1.4003819223424571E-2</v>
      </c>
      <c r="N113" s="47">
        <f t="shared" si="31"/>
        <v>395</v>
      </c>
      <c r="O113" s="49">
        <f t="shared" si="40"/>
        <v>0.16487859923132855</v>
      </c>
      <c r="P113" s="50">
        <v>281</v>
      </c>
      <c r="Q113" s="51">
        <v>1.4722062136532718E-2</v>
      </c>
      <c r="R113" s="52">
        <f t="shared" si="32"/>
        <v>131</v>
      </c>
      <c r="S113" s="53">
        <f t="shared" si="41"/>
        <v>1.1166147734803697</v>
      </c>
      <c r="T113" s="51">
        <v>0.17886696371737745</v>
      </c>
      <c r="U113" s="52">
        <f t="shared" si="33"/>
        <v>295</v>
      </c>
      <c r="V113" s="54">
        <f t="shared" si="42"/>
        <v>0.88904279456312429</v>
      </c>
      <c r="W113" s="45">
        <v>256</v>
      </c>
      <c r="X113" s="46">
        <v>1.3412270131503118E-2</v>
      </c>
      <c r="Y113" s="47">
        <f t="shared" si="34"/>
        <v>188</v>
      </c>
      <c r="Z113" s="48">
        <f t="shared" si="43"/>
        <v>0.82640359333587077</v>
      </c>
      <c r="AA113" s="46">
        <v>0.16295353278166771</v>
      </c>
      <c r="AB113" s="47">
        <f t="shared" si="35"/>
        <v>359</v>
      </c>
      <c r="AC113" s="49">
        <f t="shared" si="44"/>
        <v>0.65797818326039426</v>
      </c>
      <c r="AD113" s="50">
        <v>1012</v>
      </c>
      <c r="AE113" s="51">
        <v>5.3020380363598262E-2</v>
      </c>
      <c r="AF113" s="52">
        <f t="shared" si="36"/>
        <v>64</v>
      </c>
      <c r="AG113" s="53">
        <f t="shared" si="45"/>
        <v>1.7353877735154588</v>
      </c>
      <c r="AH113" s="51">
        <v>0.64417568427753025</v>
      </c>
      <c r="AI113" s="52">
        <f t="shared" si="37"/>
        <v>192</v>
      </c>
      <c r="AJ113" s="54">
        <f t="shared" si="46"/>
        <v>1.3817065943055833</v>
      </c>
      <c r="AK113" s="45">
        <v>1571</v>
      </c>
      <c r="AL113" s="46">
        <v>8.2307329596060144E-2</v>
      </c>
      <c r="AM113" s="47">
        <f t="shared" si="38"/>
        <v>103</v>
      </c>
      <c r="AN113" s="55">
        <f t="shared" si="47"/>
        <v>1.2559741559224649</v>
      </c>
      <c r="AO113" s="56">
        <v>19087</v>
      </c>
    </row>
    <row r="114" spans="1:41">
      <c r="A114" s="41">
        <f t="shared" si="24"/>
        <v>6</v>
      </c>
      <c r="B114" s="42">
        <f t="shared" si="25"/>
        <v>4</v>
      </c>
      <c r="C114" s="42">
        <f t="shared" si="26"/>
        <v>1</v>
      </c>
      <c r="D114" s="42">
        <f t="shared" si="27"/>
        <v>0</v>
      </c>
      <c r="E114" s="42">
        <f t="shared" si="28"/>
        <v>1</v>
      </c>
      <c r="F114" s="42">
        <f t="shared" si="29"/>
        <v>0</v>
      </c>
      <c r="G114" s="58">
        <v>516</v>
      </c>
      <c r="H114" s="59" t="s">
        <v>486</v>
      </c>
      <c r="I114" s="45">
        <v>252</v>
      </c>
      <c r="J114" s="46">
        <v>5.4735013032145959E-2</v>
      </c>
      <c r="K114" s="47">
        <f t="shared" si="30"/>
        <v>3</v>
      </c>
      <c r="L114" s="48">
        <f t="shared" si="39"/>
        <v>9.8338869349148244</v>
      </c>
      <c r="M114" s="46">
        <v>0.66843501326259946</v>
      </c>
      <c r="N114" s="47">
        <f t="shared" si="31"/>
        <v>4</v>
      </c>
      <c r="O114" s="49">
        <f t="shared" si="40"/>
        <v>7.8700408014093473</v>
      </c>
      <c r="P114" s="50">
        <v>0</v>
      </c>
      <c r="Q114" s="51">
        <v>0</v>
      </c>
      <c r="R114" s="52">
        <f t="shared" si="32"/>
        <v>559</v>
      </c>
      <c r="S114" s="53">
        <f t="shared" si="41"/>
        <v>0</v>
      </c>
      <c r="T114" s="51">
        <v>0</v>
      </c>
      <c r="U114" s="52">
        <f t="shared" si="33"/>
        <v>559</v>
      </c>
      <c r="V114" s="54">
        <f t="shared" si="42"/>
        <v>0</v>
      </c>
      <c r="W114" s="45">
        <v>115</v>
      </c>
      <c r="X114" s="46">
        <v>2.4978279756733276E-2</v>
      </c>
      <c r="Y114" s="47">
        <f t="shared" si="34"/>
        <v>85</v>
      </c>
      <c r="Z114" s="48">
        <f t="shared" si="43"/>
        <v>1.5390489412995179</v>
      </c>
      <c r="AA114" s="46">
        <v>0.30503978779840851</v>
      </c>
      <c r="AB114" s="47">
        <f t="shared" si="35"/>
        <v>132</v>
      </c>
      <c r="AC114" s="49">
        <f t="shared" si="44"/>
        <v>1.2316979078118695</v>
      </c>
      <c r="AD114" s="50">
        <v>10</v>
      </c>
      <c r="AE114" s="51">
        <v>2.1720243266724589E-3</v>
      </c>
      <c r="AF114" s="52">
        <f t="shared" si="36"/>
        <v>554</v>
      </c>
      <c r="AG114" s="53">
        <f t="shared" si="45"/>
        <v>7.1091614855207458E-2</v>
      </c>
      <c r="AH114" s="51">
        <v>2.6525198938992044E-2</v>
      </c>
      <c r="AI114" s="52">
        <f t="shared" si="37"/>
        <v>610</v>
      </c>
      <c r="AJ114" s="54">
        <f t="shared" si="46"/>
        <v>5.6894482644710989E-2</v>
      </c>
      <c r="AK114" s="45">
        <v>377</v>
      </c>
      <c r="AL114" s="46">
        <v>8.1885317115551692E-2</v>
      </c>
      <c r="AM114" s="47">
        <f t="shared" si="38"/>
        <v>108</v>
      </c>
      <c r="AN114" s="55">
        <f t="shared" si="47"/>
        <v>1.2495344284814629</v>
      </c>
      <c r="AO114" s="56">
        <v>4604</v>
      </c>
    </row>
    <row r="115" spans="1:41">
      <c r="A115" s="41">
        <f t="shared" si="24"/>
        <v>6</v>
      </c>
      <c r="B115" s="42">
        <f t="shared" si="25"/>
        <v>4</v>
      </c>
      <c r="C115" s="42">
        <f t="shared" si="26"/>
        <v>0</v>
      </c>
      <c r="D115" s="42">
        <f t="shared" si="27"/>
        <v>0</v>
      </c>
      <c r="E115" s="42">
        <f t="shared" si="28"/>
        <v>1</v>
      </c>
      <c r="F115" s="42">
        <f t="shared" si="29"/>
        <v>1</v>
      </c>
      <c r="G115" s="58">
        <v>88</v>
      </c>
      <c r="H115" s="59" t="s">
        <v>56</v>
      </c>
      <c r="I115" s="45">
        <v>0</v>
      </c>
      <c r="J115" s="46">
        <v>0</v>
      </c>
      <c r="K115" s="47">
        <f t="shared" si="30"/>
        <v>467</v>
      </c>
      <c r="L115" s="48">
        <f t="shared" si="39"/>
        <v>0</v>
      </c>
      <c r="M115" s="46">
        <v>0</v>
      </c>
      <c r="N115" s="47">
        <f t="shared" si="31"/>
        <v>467</v>
      </c>
      <c r="O115" s="49">
        <f t="shared" si="40"/>
        <v>0</v>
      </c>
      <c r="P115" s="50">
        <v>15</v>
      </c>
      <c r="Q115" s="51">
        <v>4.1187292347401083E-4</v>
      </c>
      <c r="R115" s="52">
        <f t="shared" si="32"/>
        <v>520</v>
      </c>
      <c r="S115" s="53">
        <f t="shared" si="41"/>
        <v>3.1239060593718216E-2</v>
      </c>
      <c r="T115" s="51">
        <v>5.1405071967100752E-3</v>
      </c>
      <c r="U115" s="52">
        <f t="shared" si="33"/>
        <v>547</v>
      </c>
      <c r="V115" s="54">
        <f t="shared" si="42"/>
        <v>2.5550447039824023E-2</v>
      </c>
      <c r="W115" s="45">
        <v>1105</v>
      </c>
      <c r="X115" s="46">
        <v>3.0341305362585464E-2</v>
      </c>
      <c r="Y115" s="47">
        <f t="shared" si="34"/>
        <v>59</v>
      </c>
      <c r="Z115" s="48">
        <f t="shared" si="43"/>
        <v>1.8694943907554211</v>
      </c>
      <c r="AA115" s="46">
        <v>0.37868403015764224</v>
      </c>
      <c r="AB115" s="47">
        <f t="shared" si="35"/>
        <v>81</v>
      </c>
      <c r="AC115" s="49">
        <f t="shared" si="44"/>
        <v>1.5290606220037775</v>
      </c>
      <c r="AD115" s="50">
        <v>1798</v>
      </c>
      <c r="AE115" s="51">
        <v>4.9369834427084765E-2</v>
      </c>
      <c r="AF115" s="52">
        <f t="shared" si="36"/>
        <v>75</v>
      </c>
      <c r="AG115" s="53">
        <f t="shared" si="45"/>
        <v>1.6159032895974312</v>
      </c>
      <c r="AH115" s="51">
        <v>0.61617546264564771</v>
      </c>
      <c r="AI115" s="52">
        <f t="shared" si="37"/>
        <v>211</v>
      </c>
      <c r="AJ115" s="54">
        <f t="shared" si="46"/>
        <v>1.3216483030427266</v>
      </c>
      <c r="AK115" s="45">
        <v>2918</v>
      </c>
      <c r="AL115" s="46">
        <v>8.0123012713144232E-2</v>
      </c>
      <c r="AM115" s="47">
        <f t="shared" si="38"/>
        <v>114</v>
      </c>
      <c r="AN115" s="55">
        <f t="shared" si="47"/>
        <v>1.2226424275484367</v>
      </c>
      <c r="AO115" s="56">
        <v>36419</v>
      </c>
    </row>
    <row r="116" spans="1:41">
      <c r="A116" s="41">
        <f t="shared" si="24"/>
        <v>6</v>
      </c>
      <c r="B116" s="42">
        <f t="shared" si="25"/>
        <v>4</v>
      </c>
      <c r="C116" s="42">
        <f t="shared" si="26"/>
        <v>0</v>
      </c>
      <c r="D116" s="42">
        <f t="shared" si="27"/>
        <v>1</v>
      </c>
      <c r="E116" s="42">
        <f t="shared" si="28"/>
        <v>1</v>
      </c>
      <c r="F116" s="42">
        <f t="shared" si="29"/>
        <v>0</v>
      </c>
      <c r="G116" s="58">
        <v>370</v>
      </c>
      <c r="H116" s="59" t="s">
        <v>339</v>
      </c>
      <c r="I116" s="45">
        <v>156</v>
      </c>
      <c r="J116" s="46">
        <v>4.7366023986640353E-3</v>
      </c>
      <c r="K116" s="47">
        <f t="shared" si="30"/>
        <v>123</v>
      </c>
      <c r="L116" s="48">
        <f t="shared" si="39"/>
        <v>0.85099481782807695</v>
      </c>
      <c r="M116" s="46">
        <v>5.9428571428571428E-2</v>
      </c>
      <c r="N116" s="47">
        <f t="shared" si="31"/>
        <v>192</v>
      </c>
      <c r="O116" s="49">
        <f t="shared" si="40"/>
        <v>0.69970194952756848</v>
      </c>
      <c r="P116" s="50">
        <v>440</v>
      </c>
      <c r="Q116" s="51">
        <v>1.3359647791103688E-2</v>
      </c>
      <c r="R116" s="52">
        <f t="shared" si="32"/>
        <v>161</v>
      </c>
      <c r="S116" s="53">
        <f t="shared" si="41"/>
        <v>1.0132806093123918</v>
      </c>
      <c r="T116" s="51">
        <v>0.16761904761904761</v>
      </c>
      <c r="U116" s="52">
        <f t="shared" si="33"/>
        <v>314</v>
      </c>
      <c r="V116" s="54">
        <f t="shared" si="42"/>
        <v>0.83313599906973612</v>
      </c>
      <c r="W116" s="45">
        <v>1208</v>
      </c>
      <c r="X116" s="46">
        <v>3.6678305753757398E-2</v>
      </c>
      <c r="Y116" s="47">
        <f t="shared" si="34"/>
        <v>43</v>
      </c>
      <c r="Z116" s="48">
        <f t="shared" si="43"/>
        <v>2.2599517736510042</v>
      </c>
      <c r="AA116" s="46">
        <v>0.46019047619047621</v>
      </c>
      <c r="AB116" s="47">
        <f t="shared" si="35"/>
        <v>61</v>
      </c>
      <c r="AC116" s="49">
        <f t="shared" si="44"/>
        <v>1.8581695548954049</v>
      </c>
      <c r="AD116" s="50">
        <v>821</v>
      </c>
      <c r="AE116" s="51">
        <v>2.4927888264763928E-2</v>
      </c>
      <c r="AF116" s="52">
        <f t="shared" si="36"/>
        <v>285</v>
      </c>
      <c r="AG116" s="53">
        <f t="shared" si="45"/>
        <v>0.81590422810190055</v>
      </c>
      <c r="AH116" s="51">
        <v>0.31276190476190474</v>
      </c>
      <c r="AI116" s="52">
        <f t="shared" si="37"/>
        <v>528</v>
      </c>
      <c r="AJ116" s="54">
        <f t="shared" si="46"/>
        <v>0.67084988894259079</v>
      </c>
      <c r="AK116" s="45">
        <v>2625</v>
      </c>
      <c r="AL116" s="46">
        <v>7.970244420828905E-2</v>
      </c>
      <c r="AM116" s="47">
        <f t="shared" si="38"/>
        <v>115</v>
      </c>
      <c r="AN116" s="55">
        <f t="shared" si="47"/>
        <v>1.2162247345497035</v>
      </c>
      <c r="AO116" s="56">
        <v>32935</v>
      </c>
    </row>
    <row r="117" spans="1:41">
      <c r="A117" s="41">
        <f t="shared" si="24"/>
        <v>6</v>
      </c>
      <c r="B117" s="42">
        <f t="shared" si="25"/>
        <v>4</v>
      </c>
      <c r="C117" s="42">
        <f t="shared" si="26"/>
        <v>0</v>
      </c>
      <c r="D117" s="42">
        <f t="shared" si="27"/>
        <v>1</v>
      </c>
      <c r="E117" s="42">
        <f t="shared" si="28"/>
        <v>0</v>
      </c>
      <c r="F117" s="42">
        <f t="shared" si="29"/>
        <v>1</v>
      </c>
      <c r="G117" s="58">
        <v>449</v>
      </c>
      <c r="H117" s="59" t="s">
        <v>419</v>
      </c>
      <c r="I117" s="45">
        <v>24</v>
      </c>
      <c r="J117" s="46">
        <v>1.4660965180207698E-3</v>
      </c>
      <c r="K117" s="47">
        <f t="shared" si="30"/>
        <v>308</v>
      </c>
      <c r="L117" s="48">
        <f t="shared" si="39"/>
        <v>0.26340411000580533</v>
      </c>
      <c r="M117" s="46">
        <v>1.889763779527559E-2</v>
      </c>
      <c r="N117" s="47">
        <f t="shared" si="31"/>
        <v>370</v>
      </c>
      <c r="O117" s="49">
        <f t="shared" si="40"/>
        <v>0.22249759146091666</v>
      </c>
      <c r="P117" s="50">
        <v>570</v>
      </c>
      <c r="Q117" s="51">
        <v>3.4819792302993278E-2</v>
      </c>
      <c r="R117" s="52">
        <f t="shared" si="32"/>
        <v>30</v>
      </c>
      <c r="S117" s="53">
        <f t="shared" si="41"/>
        <v>2.6409543808784175</v>
      </c>
      <c r="T117" s="51">
        <v>0.44881889763779526</v>
      </c>
      <c r="U117" s="52">
        <f t="shared" si="33"/>
        <v>58</v>
      </c>
      <c r="V117" s="54">
        <f t="shared" si="42"/>
        <v>2.2308155665857061</v>
      </c>
      <c r="W117" s="45">
        <v>149</v>
      </c>
      <c r="X117" s="46">
        <v>9.102015882712278E-3</v>
      </c>
      <c r="Y117" s="47">
        <f t="shared" si="34"/>
        <v>269</v>
      </c>
      <c r="Z117" s="48">
        <f t="shared" si="43"/>
        <v>0.56082516668120586</v>
      </c>
      <c r="AA117" s="46">
        <v>0.1173228346456693</v>
      </c>
      <c r="AB117" s="47">
        <f t="shared" si="35"/>
        <v>432</v>
      </c>
      <c r="AC117" s="49">
        <f t="shared" si="44"/>
        <v>0.47372931582003519</v>
      </c>
      <c r="AD117" s="50">
        <v>527</v>
      </c>
      <c r="AE117" s="51">
        <v>3.2193036041539398E-2</v>
      </c>
      <c r="AF117" s="52">
        <f t="shared" si="36"/>
        <v>200</v>
      </c>
      <c r="AG117" s="53">
        <f t="shared" si="45"/>
        <v>1.0536967248387823</v>
      </c>
      <c r="AH117" s="51">
        <v>0.41496062992125982</v>
      </c>
      <c r="AI117" s="52">
        <f t="shared" si="37"/>
        <v>448</v>
      </c>
      <c r="AJ117" s="54">
        <f t="shared" si="46"/>
        <v>0.89005818246996327</v>
      </c>
      <c r="AK117" s="45">
        <v>1270</v>
      </c>
      <c r="AL117" s="46">
        <v>7.7580940745265725E-2</v>
      </c>
      <c r="AM117" s="47">
        <f t="shared" si="38"/>
        <v>126</v>
      </c>
      <c r="AN117" s="55">
        <f t="shared" si="47"/>
        <v>1.1838515117233264</v>
      </c>
      <c r="AO117" s="56">
        <v>16370</v>
      </c>
    </row>
    <row r="118" spans="1:41">
      <c r="A118" s="41">
        <f t="shared" si="24"/>
        <v>6</v>
      </c>
      <c r="B118" s="42">
        <f t="shared" si="25"/>
        <v>4</v>
      </c>
      <c r="C118" s="42">
        <f t="shared" si="26"/>
        <v>1</v>
      </c>
      <c r="D118" s="42">
        <f t="shared" si="27"/>
        <v>0</v>
      </c>
      <c r="E118" s="42">
        <f t="shared" si="28"/>
        <v>0</v>
      </c>
      <c r="F118" s="42">
        <f t="shared" si="29"/>
        <v>1</v>
      </c>
      <c r="G118" s="58">
        <v>187</v>
      </c>
      <c r="H118" s="59" t="s">
        <v>155</v>
      </c>
      <c r="I118" s="45">
        <v>121</v>
      </c>
      <c r="J118" s="46">
        <v>1.1131554737810488E-2</v>
      </c>
      <c r="K118" s="47">
        <f t="shared" si="30"/>
        <v>41</v>
      </c>
      <c r="L118" s="48">
        <f t="shared" si="39"/>
        <v>1.9999346786882821</v>
      </c>
      <c r="M118" s="46">
        <v>0.14370546318289787</v>
      </c>
      <c r="N118" s="47">
        <f t="shared" si="31"/>
        <v>55</v>
      </c>
      <c r="O118" s="49">
        <f t="shared" si="40"/>
        <v>1.6919638202592571</v>
      </c>
      <c r="P118" s="50">
        <v>70</v>
      </c>
      <c r="Q118" s="51">
        <v>6.439742410303588E-3</v>
      </c>
      <c r="R118" s="52">
        <f t="shared" si="32"/>
        <v>329</v>
      </c>
      <c r="S118" s="53">
        <f t="shared" si="41"/>
        <v>0.48843099873280377</v>
      </c>
      <c r="T118" s="51">
        <v>8.3135391923990498E-2</v>
      </c>
      <c r="U118" s="52">
        <f t="shared" si="33"/>
        <v>453</v>
      </c>
      <c r="V118" s="54">
        <f t="shared" si="42"/>
        <v>0.41321728522204709</v>
      </c>
      <c r="W118" s="45">
        <v>81</v>
      </c>
      <c r="X118" s="46">
        <v>7.4517019319227228E-3</v>
      </c>
      <c r="Y118" s="47">
        <f t="shared" si="34"/>
        <v>310</v>
      </c>
      <c r="Z118" s="48">
        <f t="shared" si="43"/>
        <v>0.45914026429757321</v>
      </c>
      <c r="AA118" s="46">
        <v>9.6199524940617578E-2</v>
      </c>
      <c r="AB118" s="47">
        <f t="shared" si="35"/>
        <v>454</v>
      </c>
      <c r="AC118" s="49">
        <f t="shared" si="44"/>
        <v>0.38843704441651405</v>
      </c>
      <c r="AD118" s="50">
        <v>570</v>
      </c>
      <c r="AE118" s="51">
        <v>5.2437902483900643E-2</v>
      </c>
      <c r="AF118" s="52">
        <f t="shared" si="36"/>
        <v>65</v>
      </c>
      <c r="AG118" s="53">
        <f t="shared" si="45"/>
        <v>1.7163229349790599</v>
      </c>
      <c r="AH118" s="51">
        <v>0.6769596199524941</v>
      </c>
      <c r="AI118" s="52">
        <f t="shared" si="37"/>
        <v>165</v>
      </c>
      <c r="AJ118" s="54">
        <f t="shared" si="46"/>
        <v>1.4520255790406109</v>
      </c>
      <c r="AK118" s="45">
        <v>842</v>
      </c>
      <c r="AL118" s="46">
        <v>7.7460901563937437E-2</v>
      </c>
      <c r="AM118" s="47">
        <f t="shared" si="38"/>
        <v>128</v>
      </c>
      <c r="AN118" s="55">
        <f t="shared" si="47"/>
        <v>1.1820197658729101</v>
      </c>
      <c r="AO118" s="56">
        <v>10870</v>
      </c>
    </row>
    <row r="119" spans="1:41">
      <c r="A119" s="41">
        <f t="shared" si="24"/>
        <v>6</v>
      </c>
      <c r="B119" s="42">
        <f t="shared" si="25"/>
        <v>4</v>
      </c>
      <c r="C119" s="42">
        <f t="shared" si="26"/>
        <v>0</v>
      </c>
      <c r="D119" s="42">
        <f t="shared" si="27"/>
        <v>1</v>
      </c>
      <c r="E119" s="42">
        <f t="shared" si="28"/>
        <v>0</v>
      </c>
      <c r="F119" s="42">
        <f t="shared" si="29"/>
        <v>1</v>
      </c>
      <c r="G119" s="58">
        <v>448</v>
      </c>
      <c r="H119" s="59" t="s">
        <v>418</v>
      </c>
      <c r="I119" s="45">
        <v>62</v>
      </c>
      <c r="J119" s="46">
        <v>2.4267094602528475E-3</v>
      </c>
      <c r="K119" s="47">
        <f t="shared" si="30"/>
        <v>243</v>
      </c>
      <c r="L119" s="48">
        <f t="shared" si="39"/>
        <v>0.43599124461703015</v>
      </c>
      <c r="M119" s="46">
        <v>3.1632653061224487E-2</v>
      </c>
      <c r="N119" s="47">
        <f t="shared" si="31"/>
        <v>317</v>
      </c>
      <c r="O119" s="49">
        <f t="shared" si="40"/>
        <v>0.37243750747518234</v>
      </c>
      <c r="P119" s="50">
        <v>411</v>
      </c>
      <c r="Q119" s="51">
        <v>1.6086735292966458E-2</v>
      </c>
      <c r="R119" s="52">
        <f t="shared" si="32"/>
        <v>105</v>
      </c>
      <c r="S119" s="53">
        <f t="shared" si="41"/>
        <v>1.2201202602331165</v>
      </c>
      <c r="T119" s="51">
        <v>0.2096938775510204</v>
      </c>
      <c r="U119" s="52">
        <f t="shared" si="33"/>
        <v>238</v>
      </c>
      <c r="V119" s="54">
        <f t="shared" si="42"/>
        <v>1.0422653072777848</v>
      </c>
      <c r="W119" s="45">
        <v>167</v>
      </c>
      <c r="X119" s="46">
        <v>6.5364593526165407E-3</v>
      </c>
      <c r="Y119" s="47">
        <f t="shared" si="34"/>
        <v>336</v>
      </c>
      <c r="Z119" s="48">
        <f t="shared" si="43"/>
        <v>0.40274714449781157</v>
      </c>
      <c r="AA119" s="46">
        <v>8.5204081632653056E-2</v>
      </c>
      <c r="AB119" s="47">
        <f t="shared" si="35"/>
        <v>468</v>
      </c>
      <c r="AC119" s="49">
        <f t="shared" si="44"/>
        <v>0.34403934595353808</v>
      </c>
      <c r="AD119" s="50">
        <v>1320</v>
      </c>
      <c r="AE119" s="51">
        <v>5.166542721828643E-2</v>
      </c>
      <c r="AF119" s="52">
        <f t="shared" si="36"/>
        <v>68</v>
      </c>
      <c r="AG119" s="53">
        <f t="shared" si="45"/>
        <v>1.6910393719020516</v>
      </c>
      <c r="AH119" s="51">
        <v>0.67346938775510201</v>
      </c>
      <c r="AI119" s="52">
        <f t="shared" si="37"/>
        <v>166</v>
      </c>
      <c r="AJ119" s="54">
        <f t="shared" si="46"/>
        <v>1.4445393032303047</v>
      </c>
      <c r="AK119" s="45">
        <v>1960</v>
      </c>
      <c r="AL119" s="46">
        <v>7.6715331324122268E-2</v>
      </c>
      <c r="AM119" s="47">
        <f t="shared" si="38"/>
        <v>130</v>
      </c>
      <c r="AN119" s="55">
        <f t="shared" si="47"/>
        <v>1.1706426873401912</v>
      </c>
      <c r="AO119" s="56">
        <v>25549</v>
      </c>
    </row>
    <row r="120" spans="1:41">
      <c r="A120" s="41">
        <f t="shared" si="24"/>
        <v>6</v>
      </c>
      <c r="B120" s="42">
        <f t="shared" si="25"/>
        <v>4</v>
      </c>
      <c r="C120" s="42">
        <f t="shared" si="26"/>
        <v>0</v>
      </c>
      <c r="D120" s="42">
        <f t="shared" si="27"/>
        <v>0</v>
      </c>
      <c r="E120" s="42">
        <f t="shared" si="28"/>
        <v>1</v>
      </c>
      <c r="F120" s="42">
        <f t="shared" si="29"/>
        <v>1</v>
      </c>
      <c r="G120" s="58">
        <v>567</v>
      </c>
      <c r="H120" s="59" t="s">
        <v>538</v>
      </c>
      <c r="I120" s="45">
        <v>7</v>
      </c>
      <c r="J120" s="46">
        <v>1.1376564277588168E-3</v>
      </c>
      <c r="K120" s="47">
        <f t="shared" si="30"/>
        <v>331</v>
      </c>
      <c r="L120" s="48">
        <f t="shared" si="39"/>
        <v>0.2043953963213421</v>
      </c>
      <c r="M120" s="46">
        <v>1.4893617021276596E-2</v>
      </c>
      <c r="N120" s="47">
        <f t="shared" si="31"/>
        <v>388</v>
      </c>
      <c r="O120" s="49">
        <f t="shared" si="40"/>
        <v>0.17535492802194586</v>
      </c>
      <c r="P120" s="50">
        <v>69</v>
      </c>
      <c r="Q120" s="51">
        <v>1.121404193076548E-2</v>
      </c>
      <c r="R120" s="52">
        <f t="shared" si="32"/>
        <v>206</v>
      </c>
      <c r="S120" s="53">
        <f t="shared" si="41"/>
        <v>0.8505442222831251</v>
      </c>
      <c r="T120" s="51">
        <v>0.14680851063829786</v>
      </c>
      <c r="U120" s="52">
        <f t="shared" si="33"/>
        <v>356</v>
      </c>
      <c r="V120" s="54">
        <f t="shared" si="42"/>
        <v>0.72969902239606355</v>
      </c>
      <c r="W120" s="45">
        <v>149</v>
      </c>
      <c r="X120" s="46">
        <v>2.4215829676580529E-2</v>
      </c>
      <c r="Y120" s="47">
        <f t="shared" si="34"/>
        <v>88</v>
      </c>
      <c r="Z120" s="48">
        <f t="shared" si="43"/>
        <v>1.4920702061711912</v>
      </c>
      <c r="AA120" s="46">
        <v>0.31702127659574469</v>
      </c>
      <c r="AB120" s="47">
        <f t="shared" si="35"/>
        <v>121</v>
      </c>
      <c r="AC120" s="49">
        <f t="shared" si="44"/>
        <v>1.2800770874286058</v>
      </c>
      <c r="AD120" s="50">
        <v>245</v>
      </c>
      <c r="AE120" s="51">
        <v>3.981797497155859E-2</v>
      </c>
      <c r="AF120" s="52">
        <f t="shared" si="36"/>
        <v>121</v>
      </c>
      <c r="AG120" s="53">
        <f t="shared" si="45"/>
        <v>1.30326539451287</v>
      </c>
      <c r="AH120" s="51">
        <v>0.52127659574468088</v>
      </c>
      <c r="AI120" s="52">
        <f t="shared" si="37"/>
        <v>315</v>
      </c>
      <c r="AJ120" s="54">
        <f t="shared" si="46"/>
        <v>1.1180976360593045</v>
      </c>
      <c r="AK120" s="45">
        <v>470</v>
      </c>
      <c r="AL120" s="46">
        <v>7.6385503006663413E-2</v>
      </c>
      <c r="AM120" s="47">
        <f t="shared" si="38"/>
        <v>131</v>
      </c>
      <c r="AN120" s="55">
        <f t="shared" si="47"/>
        <v>1.165609650250387</v>
      </c>
      <c r="AO120" s="56">
        <v>6153</v>
      </c>
    </row>
    <row r="121" spans="1:41">
      <c r="A121" s="41">
        <f t="shared" si="24"/>
        <v>6</v>
      </c>
      <c r="B121" s="42">
        <f t="shared" si="25"/>
        <v>4</v>
      </c>
      <c r="C121" s="42">
        <f t="shared" si="26"/>
        <v>0</v>
      </c>
      <c r="D121" s="42">
        <f t="shared" si="27"/>
        <v>1</v>
      </c>
      <c r="E121" s="42">
        <f t="shared" si="28"/>
        <v>0</v>
      </c>
      <c r="F121" s="42">
        <f t="shared" si="29"/>
        <v>1</v>
      </c>
      <c r="G121" s="58">
        <v>672</v>
      </c>
      <c r="H121" s="59" t="s">
        <v>644</v>
      </c>
      <c r="I121" s="45">
        <v>107</v>
      </c>
      <c r="J121" s="46">
        <v>2.9652210059581542E-3</v>
      </c>
      <c r="K121" s="47">
        <f t="shared" si="30"/>
        <v>210</v>
      </c>
      <c r="L121" s="48">
        <f t="shared" si="39"/>
        <v>0.53274214244731022</v>
      </c>
      <c r="M121" s="46">
        <v>3.9571005917159764E-2</v>
      </c>
      <c r="N121" s="47">
        <f t="shared" si="31"/>
        <v>281</v>
      </c>
      <c r="O121" s="49">
        <f t="shared" si="40"/>
        <v>0.46590233147842652</v>
      </c>
      <c r="P121" s="50">
        <v>587</v>
      </c>
      <c r="Q121" s="51">
        <v>1.6267147013994735E-2</v>
      </c>
      <c r="R121" s="52">
        <f t="shared" si="32"/>
        <v>103</v>
      </c>
      <c r="S121" s="53">
        <f t="shared" si="41"/>
        <v>1.2338038319461644</v>
      </c>
      <c r="T121" s="51">
        <v>0.21708579881656806</v>
      </c>
      <c r="U121" s="52">
        <f t="shared" si="33"/>
        <v>220</v>
      </c>
      <c r="V121" s="54">
        <f t="shared" si="42"/>
        <v>1.0790062134939649</v>
      </c>
      <c r="W121" s="45">
        <v>491</v>
      </c>
      <c r="X121" s="46">
        <v>1.3606761812387418E-2</v>
      </c>
      <c r="Y121" s="47">
        <f t="shared" si="34"/>
        <v>185</v>
      </c>
      <c r="Z121" s="48">
        <f t="shared" si="43"/>
        <v>0.83838729351345631</v>
      </c>
      <c r="AA121" s="46">
        <v>0.18158284023668639</v>
      </c>
      <c r="AB121" s="47">
        <f t="shared" si="35"/>
        <v>326</v>
      </c>
      <c r="AC121" s="49">
        <f t="shared" si="44"/>
        <v>0.73320010490523446</v>
      </c>
      <c r="AD121" s="50">
        <v>1519</v>
      </c>
      <c r="AE121" s="51">
        <v>4.2095053346265759E-2</v>
      </c>
      <c r="AF121" s="52">
        <f t="shared" si="36"/>
        <v>105</v>
      </c>
      <c r="AG121" s="53">
        <f t="shared" si="45"/>
        <v>1.3777954892369038</v>
      </c>
      <c r="AH121" s="51">
        <v>0.56176035502958577</v>
      </c>
      <c r="AI121" s="52">
        <f t="shared" si="37"/>
        <v>265</v>
      </c>
      <c r="AJ121" s="54">
        <f t="shared" si="46"/>
        <v>1.2049321418183478</v>
      </c>
      <c r="AK121" s="45">
        <v>2704</v>
      </c>
      <c r="AL121" s="46">
        <v>7.4934183178606076E-2</v>
      </c>
      <c r="AM121" s="47">
        <f t="shared" si="38"/>
        <v>136</v>
      </c>
      <c r="AN121" s="55">
        <f t="shared" si="47"/>
        <v>1.1434631390591758</v>
      </c>
      <c r="AO121" s="56">
        <v>36085</v>
      </c>
    </row>
    <row r="122" spans="1:41">
      <c r="A122" s="41">
        <f t="shared" si="24"/>
        <v>6</v>
      </c>
      <c r="B122" s="42">
        <f t="shared" si="25"/>
        <v>4</v>
      </c>
      <c r="C122" s="42">
        <f t="shared" si="26"/>
        <v>0</v>
      </c>
      <c r="D122" s="42">
        <f t="shared" si="27"/>
        <v>1</v>
      </c>
      <c r="E122" s="42">
        <f t="shared" si="28"/>
        <v>0</v>
      </c>
      <c r="F122" s="42">
        <f t="shared" si="29"/>
        <v>1</v>
      </c>
      <c r="G122" s="58">
        <v>75</v>
      </c>
      <c r="H122" s="59" t="s">
        <v>43</v>
      </c>
      <c r="I122" s="45">
        <v>2</v>
      </c>
      <c r="J122" s="46">
        <v>6.7527188134122502E-6</v>
      </c>
      <c r="K122" s="47">
        <f t="shared" si="30"/>
        <v>465</v>
      </c>
      <c r="L122" s="48">
        <f t="shared" si="39"/>
        <v>1.2132174569021883E-3</v>
      </c>
      <c r="M122" s="46">
        <v>9.0444534888979331E-5</v>
      </c>
      <c r="N122" s="47">
        <f t="shared" si="31"/>
        <v>466</v>
      </c>
      <c r="O122" s="49">
        <f t="shared" si="40"/>
        <v>1.0648786579363729E-3</v>
      </c>
      <c r="P122" s="50">
        <v>11074</v>
      </c>
      <c r="Q122" s="51">
        <v>3.7389804069863627E-2</v>
      </c>
      <c r="R122" s="52">
        <f t="shared" si="32"/>
        <v>26</v>
      </c>
      <c r="S122" s="53">
        <f t="shared" si="41"/>
        <v>2.8358804096026575</v>
      </c>
      <c r="T122" s="51">
        <v>0.50079138968027859</v>
      </c>
      <c r="U122" s="52">
        <f t="shared" si="33"/>
        <v>45</v>
      </c>
      <c r="V122" s="54">
        <f t="shared" si="42"/>
        <v>2.4891403494610254</v>
      </c>
      <c r="W122" s="45">
        <v>318</v>
      </c>
      <c r="X122" s="46">
        <v>1.0736822913325478E-3</v>
      </c>
      <c r="Y122" s="47">
        <f t="shared" si="34"/>
        <v>488</v>
      </c>
      <c r="Z122" s="48">
        <f t="shared" si="43"/>
        <v>6.6155460258305224E-2</v>
      </c>
      <c r="AA122" s="46">
        <v>1.4380681047347714E-2</v>
      </c>
      <c r="AB122" s="47">
        <f t="shared" si="35"/>
        <v>539</v>
      </c>
      <c r="AC122" s="49">
        <f t="shared" si="44"/>
        <v>5.8066702992311731E-2</v>
      </c>
      <c r="AD122" s="50">
        <v>10719</v>
      </c>
      <c r="AE122" s="51">
        <v>3.6191196480482954E-2</v>
      </c>
      <c r="AF122" s="52">
        <f t="shared" si="36"/>
        <v>148</v>
      </c>
      <c r="AG122" s="53">
        <f t="shared" si="45"/>
        <v>1.1845588328567673</v>
      </c>
      <c r="AH122" s="51">
        <v>0.48473748473748474</v>
      </c>
      <c r="AI122" s="52">
        <f t="shared" si="37"/>
        <v>361</v>
      </c>
      <c r="AJ122" s="54">
        <f t="shared" si="46"/>
        <v>1.0397240931564407</v>
      </c>
      <c r="AK122" s="45">
        <v>22113</v>
      </c>
      <c r="AL122" s="46">
        <v>7.4661435560492539E-2</v>
      </c>
      <c r="AM122" s="47">
        <f t="shared" si="38"/>
        <v>138</v>
      </c>
      <c r="AN122" s="55">
        <f t="shared" si="47"/>
        <v>1.1393011286875454</v>
      </c>
      <c r="AO122" s="56">
        <v>296177</v>
      </c>
    </row>
    <row r="123" spans="1:41">
      <c r="A123" s="41">
        <f t="shared" si="24"/>
        <v>6</v>
      </c>
      <c r="B123" s="42">
        <f t="shared" si="25"/>
        <v>4</v>
      </c>
      <c r="C123" s="42">
        <f t="shared" si="26"/>
        <v>0</v>
      </c>
      <c r="D123" s="42">
        <f t="shared" si="27"/>
        <v>0</v>
      </c>
      <c r="E123" s="42">
        <f t="shared" si="28"/>
        <v>1</v>
      </c>
      <c r="F123" s="42">
        <f t="shared" si="29"/>
        <v>1</v>
      </c>
      <c r="G123" s="58">
        <v>89</v>
      </c>
      <c r="H123" s="59" t="s">
        <v>57</v>
      </c>
      <c r="I123" s="45">
        <v>49</v>
      </c>
      <c r="J123" s="46">
        <v>2.6698632376178279E-3</v>
      </c>
      <c r="K123" s="47">
        <f t="shared" si="30"/>
        <v>229</v>
      </c>
      <c r="L123" s="48">
        <f t="shared" si="39"/>
        <v>0.47967711627289955</v>
      </c>
      <c r="M123" s="46">
        <v>3.5897435897435895E-2</v>
      </c>
      <c r="N123" s="47">
        <f t="shared" si="31"/>
        <v>296</v>
      </c>
      <c r="O123" s="49">
        <f t="shared" si="40"/>
        <v>0.42265033933494639</v>
      </c>
      <c r="P123" s="50">
        <v>106</v>
      </c>
      <c r="Q123" s="51">
        <v>5.7756225140304035E-3</v>
      </c>
      <c r="R123" s="52">
        <f t="shared" si="32"/>
        <v>347</v>
      </c>
      <c r="S123" s="53">
        <f t="shared" si="41"/>
        <v>0.43805992430969726</v>
      </c>
      <c r="T123" s="51">
        <v>7.7655677655677657E-2</v>
      </c>
      <c r="U123" s="52">
        <f t="shared" si="33"/>
        <v>462</v>
      </c>
      <c r="V123" s="54">
        <f t="shared" si="42"/>
        <v>0.38598083872986028</v>
      </c>
      <c r="W123" s="45">
        <v>461</v>
      </c>
      <c r="X123" s="46">
        <v>2.5118509235547322E-2</v>
      </c>
      <c r="Y123" s="47">
        <f t="shared" si="34"/>
        <v>84</v>
      </c>
      <c r="Z123" s="48">
        <f t="shared" si="43"/>
        <v>1.5476892493195114</v>
      </c>
      <c r="AA123" s="46">
        <v>0.33772893772893775</v>
      </c>
      <c r="AB123" s="47">
        <f t="shared" si="35"/>
        <v>97</v>
      </c>
      <c r="AC123" s="49">
        <f t="shared" si="44"/>
        <v>1.3636910417835928</v>
      </c>
      <c r="AD123" s="50">
        <v>749</v>
      </c>
      <c r="AE123" s="51">
        <v>4.0810766632158227E-2</v>
      </c>
      <c r="AF123" s="52">
        <f t="shared" si="36"/>
        <v>112</v>
      </c>
      <c r="AG123" s="53">
        <f t="shared" si="45"/>
        <v>1.33576004086655</v>
      </c>
      <c r="AH123" s="51">
        <v>0.54871794871794877</v>
      </c>
      <c r="AI123" s="52">
        <f t="shared" si="37"/>
        <v>283</v>
      </c>
      <c r="AJ123" s="54">
        <f t="shared" si="46"/>
        <v>1.176957197643588</v>
      </c>
      <c r="AK123" s="45">
        <v>1365</v>
      </c>
      <c r="AL123" s="46">
        <v>7.4374761619353788E-2</v>
      </c>
      <c r="AM123" s="47">
        <f t="shared" si="38"/>
        <v>142</v>
      </c>
      <c r="AN123" s="55">
        <f t="shared" si="47"/>
        <v>1.1349266086658929</v>
      </c>
      <c r="AO123" s="56">
        <v>18353</v>
      </c>
    </row>
    <row r="124" spans="1:41">
      <c r="A124" s="41">
        <f t="shared" si="24"/>
        <v>6</v>
      </c>
      <c r="B124" s="42">
        <f t="shared" si="25"/>
        <v>4</v>
      </c>
      <c r="C124" s="42">
        <f t="shared" si="26"/>
        <v>0</v>
      </c>
      <c r="D124" s="42">
        <f t="shared" si="27"/>
        <v>0</v>
      </c>
      <c r="E124" s="42">
        <f t="shared" si="28"/>
        <v>1</v>
      </c>
      <c r="F124" s="42">
        <f t="shared" si="29"/>
        <v>1</v>
      </c>
      <c r="G124" s="58">
        <v>579</v>
      </c>
      <c r="H124" s="59" t="s">
        <v>550</v>
      </c>
      <c r="I124" s="45">
        <v>32</v>
      </c>
      <c r="J124" s="46">
        <v>3.0044127311989483E-3</v>
      </c>
      <c r="K124" s="47">
        <f t="shared" si="30"/>
        <v>207</v>
      </c>
      <c r="L124" s="48">
        <f t="shared" si="39"/>
        <v>0.53978346706663327</v>
      </c>
      <c r="M124" s="46">
        <v>4.0868454661558112E-2</v>
      </c>
      <c r="N124" s="47">
        <f t="shared" si="31"/>
        <v>276</v>
      </c>
      <c r="O124" s="49">
        <f t="shared" si="40"/>
        <v>0.48117827357235282</v>
      </c>
      <c r="P124" s="50">
        <v>80</v>
      </c>
      <c r="Q124" s="51">
        <v>7.5110318279973708E-3</v>
      </c>
      <c r="R124" s="52">
        <f t="shared" si="32"/>
        <v>300</v>
      </c>
      <c r="S124" s="53">
        <f t="shared" si="41"/>
        <v>0.56968439784064029</v>
      </c>
      <c r="T124" s="51">
        <v>0.10217113665389528</v>
      </c>
      <c r="U124" s="52">
        <f t="shared" si="33"/>
        <v>419</v>
      </c>
      <c r="V124" s="54">
        <f t="shared" si="42"/>
        <v>0.50783281030025718</v>
      </c>
      <c r="W124" s="45">
        <v>326</v>
      </c>
      <c r="X124" s="46">
        <v>3.0607454699089286E-2</v>
      </c>
      <c r="Y124" s="47">
        <f t="shared" si="34"/>
        <v>58</v>
      </c>
      <c r="Z124" s="48">
        <f t="shared" si="43"/>
        <v>1.8858933124811399</v>
      </c>
      <c r="AA124" s="46">
        <v>0.41634738186462322</v>
      </c>
      <c r="AB124" s="47">
        <f t="shared" si="35"/>
        <v>72</v>
      </c>
      <c r="AC124" s="49">
        <f t="shared" si="44"/>
        <v>1.6811387224820298</v>
      </c>
      <c r="AD124" s="50">
        <v>345</v>
      </c>
      <c r="AE124" s="51">
        <v>3.2391324758238665E-2</v>
      </c>
      <c r="AF124" s="52">
        <f t="shared" si="36"/>
        <v>195</v>
      </c>
      <c r="AG124" s="53">
        <f t="shared" si="45"/>
        <v>1.0601868294405634</v>
      </c>
      <c r="AH124" s="51">
        <v>0.44061302681992337</v>
      </c>
      <c r="AI124" s="52">
        <f t="shared" si="37"/>
        <v>411</v>
      </c>
      <c r="AJ124" s="54">
        <f t="shared" si="46"/>
        <v>0.94508057282047697</v>
      </c>
      <c r="AK124" s="45">
        <v>783</v>
      </c>
      <c r="AL124" s="46">
        <v>7.3514224016524271E-2</v>
      </c>
      <c r="AM124" s="47">
        <f t="shared" si="38"/>
        <v>147</v>
      </c>
      <c r="AN124" s="55">
        <f t="shared" si="47"/>
        <v>1.1217951780307642</v>
      </c>
      <c r="AO124" s="56">
        <v>10651</v>
      </c>
    </row>
    <row r="125" spans="1:41">
      <c r="A125" s="41">
        <f t="shared" si="24"/>
        <v>6</v>
      </c>
      <c r="B125" s="42">
        <f t="shared" si="25"/>
        <v>4</v>
      </c>
      <c r="C125" s="42">
        <f t="shared" si="26"/>
        <v>0</v>
      </c>
      <c r="D125" s="42">
        <f t="shared" si="27"/>
        <v>1</v>
      </c>
      <c r="E125" s="42">
        <f t="shared" si="28"/>
        <v>0</v>
      </c>
      <c r="F125" s="42">
        <f t="shared" si="29"/>
        <v>1</v>
      </c>
      <c r="G125" s="58">
        <v>645</v>
      </c>
      <c r="H125" s="59" t="s">
        <v>617</v>
      </c>
      <c r="I125" s="45">
        <v>0</v>
      </c>
      <c r="J125" s="46">
        <v>0</v>
      </c>
      <c r="K125" s="47">
        <f t="shared" si="30"/>
        <v>467</v>
      </c>
      <c r="L125" s="48">
        <f t="shared" si="39"/>
        <v>0</v>
      </c>
      <c r="M125" s="46">
        <v>0</v>
      </c>
      <c r="N125" s="47">
        <f t="shared" si="31"/>
        <v>467</v>
      </c>
      <c r="O125" s="49">
        <f t="shared" si="40"/>
        <v>0</v>
      </c>
      <c r="P125" s="50">
        <v>6</v>
      </c>
      <c r="Q125" s="51">
        <v>1.5706806282722512E-2</v>
      </c>
      <c r="R125" s="52">
        <f t="shared" si="32"/>
        <v>112</v>
      </c>
      <c r="S125" s="53">
        <f t="shared" si="41"/>
        <v>1.1913040290708101</v>
      </c>
      <c r="T125" s="51">
        <v>0.21428571428571427</v>
      </c>
      <c r="U125" s="52">
        <f t="shared" si="33"/>
        <v>229</v>
      </c>
      <c r="V125" s="54">
        <f t="shared" si="42"/>
        <v>1.0650886351743785</v>
      </c>
      <c r="W125" s="45">
        <v>0</v>
      </c>
      <c r="X125" s="46">
        <v>0</v>
      </c>
      <c r="Y125" s="47">
        <f t="shared" si="34"/>
        <v>563</v>
      </c>
      <c r="Z125" s="48">
        <f t="shared" si="43"/>
        <v>0</v>
      </c>
      <c r="AA125" s="46">
        <v>0</v>
      </c>
      <c r="AB125" s="47">
        <f t="shared" si="35"/>
        <v>563</v>
      </c>
      <c r="AC125" s="49">
        <f t="shared" si="44"/>
        <v>0</v>
      </c>
      <c r="AD125" s="50">
        <v>22</v>
      </c>
      <c r="AE125" s="51">
        <v>5.7591623036649213E-2</v>
      </c>
      <c r="AF125" s="52">
        <f t="shared" si="36"/>
        <v>61</v>
      </c>
      <c r="AG125" s="53">
        <f t="shared" si="45"/>
        <v>1.8850071951450922</v>
      </c>
      <c r="AH125" s="51">
        <v>0.7857142857142857</v>
      </c>
      <c r="AI125" s="52">
        <f t="shared" si="37"/>
        <v>107</v>
      </c>
      <c r="AJ125" s="54">
        <f t="shared" si="46"/>
        <v>1.6852958537686888</v>
      </c>
      <c r="AK125" s="45">
        <v>28</v>
      </c>
      <c r="AL125" s="46">
        <v>7.3298429319371722E-2</v>
      </c>
      <c r="AM125" s="47">
        <f t="shared" si="38"/>
        <v>148</v>
      </c>
      <c r="AN125" s="55">
        <f t="shared" si="47"/>
        <v>1.1185022445345754</v>
      </c>
      <c r="AO125" s="56">
        <v>382</v>
      </c>
    </row>
    <row r="126" spans="1:41">
      <c r="A126" s="41">
        <f t="shared" si="24"/>
        <v>6</v>
      </c>
      <c r="B126" s="42">
        <f t="shared" si="25"/>
        <v>4</v>
      </c>
      <c r="C126" s="42">
        <f t="shared" si="26"/>
        <v>0</v>
      </c>
      <c r="D126" s="42">
        <f t="shared" si="27"/>
        <v>1</v>
      </c>
      <c r="E126" s="42">
        <f t="shared" si="28"/>
        <v>1</v>
      </c>
      <c r="F126" s="42">
        <f t="shared" si="29"/>
        <v>0</v>
      </c>
      <c r="G126" s="58">
        <v>393</v>
      </c>
      <c r="H126" s="59" t="s">
        <v>362</v>
      </c>
      <c r="I126" s="45">
        <v>58</v>
      </c>
      <c r="J126" s="46">
        <v>3.5406873817227275E-3</v>
      </c>
      <c r="K126" s="47">
        <f t="shared" si="30"/>
        <v>187</v>
      </c>
      <c r="L126" s="48">
        <f t="shared" si="39"/>
        <v>0.63613247636009174</v>
      </c>
      <c r="M126" s="46">
        <v>5.0043140638481448E-2</v>
      </c>
      <c r="N126" s="47">
        <f t="shared" si="31"/>
        <v>228</v>
      </c>
      <c r="O126" s="49">
        <f t="shared" si="40"/>
        <v>0.58919947465527478</v>
      </c>
      <c r="P126" s="50">
        <v>260</v>
      </c>
      <c r="Q126" s="51">
        <v>1.587204688358464E-2</v>
      </c>
      <c r="R126" s="52">
        <f t="shared" si="32"/>
        <v>108</v>
      </c>
      <c r="S126" s="53">
        <f t="shared" si="41"/>
        <v>1.2038369265949662</v>
      </c>
      <c r="T126" s="51">
        <v>0.22433132010353754</v>
      </c>
      <c r="U126" s="52">
        <f t="shared" si="33"/>
        <v>200</v>
      </c>
      <c r="V126" s="54">
        <f t="shared" si="42"/>
        <v>1.1150194512610694</v>
      </c>
      <c r="W126" s="45">
        <v>399</v>
      </c>
      <c r="X126" s="46">
        <v>2.4357487332885661E-2</v>
      </c>
      <c r="Y126" s="47">
        <f t="shared" si="34"/>
        <v>87</v>
      </c>
      <c r="Z126" s="48">
        <f t="shared" si="43"/>
        <v>1.5007985120468035</v>
      </c>
      <c r="AA126" s="46">
        <v>0.34426229508196721</v>
      </c>
      <c r="AB126" s="47">
        <f t="shared" si="35"/>
        <v>94</v>
      </c>
      <c r="AC126" s="49">
        <f t="shared" si="44"/>
        <v>1.3900716088590976</v>
      </c>
      <c r="AD126" s="50">
        <v>442</v>
      </c>
      <c r="AE126" s="51">
        <v>2.698247970209389E-2</v>
      </c>
      <c r="AF126" s="52">
        <f t="shared" si="36"/>
        <v>259</v>
      </c>
      <c r="AG126" s="53">
        <f t="shared" si="45"/>
        <v>0.88315219643899512</v>
      </c>
      <c r="AH126" s="51">
        <v>0.3813632441760138</v>
      </c>
      <c r="AI126" s="52">
        <f t="shared" si="37"/>
        <v>483</v>
      </c>
      <c r="AJ126" s="54">
        <f t="shared" si="46"/>
        <v>0.81799441078677915</v>
      </c>
      <c r="AK126" s="45">
        <v>1159</v>
      </c>
      <c r="AL126" s="46">
        <v>7.0752701300286922E-2</v>
      </c>
      <c r="AM126" s="47">
        <f t="shared" si="38"/>
        <v>155</v>
      </c>
      <c r="AN126" s="55">
        <f t="shared" si="47"/>
        <v>1.0796555389535545</v>
      </c>
      <c r="AO126" s="56">
        <v>16381</v>
      </c>
    </row>
    <row r="127" spans="1:41">
      <c r="A127" s="41">
        <f t="shared" si="24"/>
        <v>6</v>
      </c>
      <c r="B127" s="42">
        <f t="shared" si="25"/>
        <v>4</v>
      </c>
      <c r="C127" s="42">
        <f t="shared" si="26"/>
        <v>0</v>
      </c>
      <c r="D127" s="42">
        <f t="shared" si="27"/>
        <v>1</v>
      </c>
      <c r="E127" s="42">
        <f t="shared" si="28"/>
        <v>0</v>
      </c>
      <c r="F127" s="42">
        <f t="shared" si="29"/>
        <v>1</v>
      </c>
      <c r="G127" s="58">
        <v>486</v>
      </c>
      <c r="H127" s="59" t="s">
        <v>456</v>
      </c>
      <c r="I127" s="45">
        <v>4</v>
      </c>
      <c r="J127" s="46">
        <v>9.0090090090090091E-4</v>
      </c>
      <c r="K127" s="47">
        <f t="shared" si="30"/>
        <v>351</v>
      </c>
      <c r="L127" s="48">
        <f t="shared" si="39"/>
        <v>0.16185905708690065</v>
      </c>
      <c r="M127" s="46">
        <v>1.2738853503184714E-2</v>
      </c>
      <c r="N127" s="47">
        <f t="shared" si="31"/>
        <v>400</v>
      </c>
      <c r="O127" s="49">
        <f t="shared" si="40"/>
        <v>0.14998510677036317</v>
      </c>
      <c r="P127" s="50">
        <v>68</v>
      </c>
      <c r="Q127" s="51">
        <v>1.5315315315315315E-2</v>
      </c>
      <c r="R127" s="52">
        <f t="shared" si="32"/>
        <v>117</v>
      </c>
      <c r="S127" s="53">
        <f t="shared" si="41"/>
        <v>1.1616108655834596</v>
      </c>
      <c r="T127" s="51">
        <v>0.21656050955414013</v>
      </c>
      <c r="U127" s="52">
        <f t="shared" si="33"/>
        <v>222</v>
      </c>
      <c r="V127" s="54">
        <f t="shared" si="42"/>
        <v>1.0763953085838731</v>
      </c>
      <c r="W127" s="45">
        <v>61</v>
      </c>
      <c r="X127" s="46">
        <v>1.3738738738738739E-2</v>
      </c>
      <c r="Y127" s="47">
        <f t="shared" si="34"/>
        <v>181</v>
      </c>
      <c r="Z127" s="48">
        <f t="shared" si="43"/>
        <v>0.84651911647144884</v>
      </c>
      <c r="AA127" s="46">
        <v>0.19426751592356689</v>
      </c>
      <c r="AB127" s="47">
        <f t="shared" si="35"/>
        <v>309</v>
      </c>
      <c r="AC127" s="49">
        <f t="shared" si="44"/>
        <v>0.78441863156880542</v>
      </c>
      <c r="AD127" s="50">
        <v>181</v>
      </c>
      <c r="AE127" s="51">
        <v>4.0765765765765766E-2</v>
      </c>
      <c r="AF127" s="52">
        <f t="shared" si="36"/>
        <v>113</v>
      </c>
      <c r="AG127" s="53">
        <f t="shared" si="45"/>
        <v>1.3342871364324524</v>
      </c>
      <c r="AH127" s="51">
        <v>0.57643312101910826</v>
      </c>
      <c r="AI127" s="52">
        <f t="shared" si="37"/>
        <v>251</v>
      </c>
      <c r="AJ127" s="54">
        <f t="shared" si="46"/>
        <v>1.2364040803271157</v>
      </c>
      <c r="AK127" s="45">
        <v>314</v>
      </c>
      <c r="AL127" s="46">
        <v>7.072072072072072E-2</v>
      </c>
      <c r="AM127" s="47">
        <f t="shared" si="38"/>
        <v>156</v>
      </c>
      <c r="AN127" s="55">
        <f t="shared" si="47"/>
        <v>1.0791675291781955</v>
      </c>
      <c r="AO127" s="56">
        <v>4440</v>
      </c>
    </row>
    <row r="128" spans="1:41">
      <c r="A128" s="41">
        <f t="shared" si="24"/>
        <v>6</v>
      </c>
      <c r="B128" s="42">
        <f t="shared" si="25"/>
        <v>4</v>
      </c>
      <c r="C128" s="42">
        <f t="shared" si="26"/>
        <v>0</v>
      </c>
      <c r="D128" s="42">
        <f t="shared" si="27"/>
        <v>0</v>
      </c>
      <c r="E128" s="42">
        <f t="shared" si="28"/>
        <v>1</v>
      </c>
      <c r="F128" s="42">
        <f t="shared" si="29"/>
        <v>1</v>
      </c>
      <c r="G128" s="58">
        <v>376</v>
      </c>
      <c r="H128" s="59" t="s">
        <v>345</v>
      </c>
      <c r="I128" s="45">
        <v>497</v>
      </c>
      <c r="J128" s="46">
        <v>3.4438077288191965E-3</v>
      </c>
      <c r="K128" s="47">
        <f t="shared" si="30"/>
        <v>191</v>
      </c>
      <c r="L128" s="48">
        <f t="shared" si="39"/>
        <v>0.6187267336705341</v>
      </c>
      <c r="M128" s="46">
        <v>4.932023419668552E-2</v>
      </c>
      <c r="N128" s="47">
        <f t="shared" si="31"/>
        <v>230</v>
      </c>
      <c r="O128" s="49">
        <f t="shared" si="40"/>
        <v>0.58068809646644171</v>
      </c>
      <c r="P128" s="50">
        <v>1144</v>
      </c>
      <c r="Q128" s="51">
        <v>7.926994047825273E-3</v>
      </c>
      <c r="R128" s="52">
        <f t="shared" si="32"/>
        <v>287</v>
      </c>
      <c r="S128" s="53">
        <f t="shared" si="41"/>
        <v>0.60123361666352149</v>
      </c>
      <c r="T128" s="51">
        <v>0.11352585094770269</v>
      </c>
      <c r="U128" s="52">
        <f t="shared" si="33"/>
        <v>407</v>
      </c>
      <c r="V128" s="54">
        <f t="shared" si="42"/>
        <v>0.56427043700019341</v>
      </c>
      <c r="W128" s="45">
        <v>2630</v>
      </c>
      <c r="X128" s="46">
        <v>1.8223771281276634E-2</v>
      </c>
      <c r="Y128" s="47">
        <f t="shared" si="34"/>
        <v>130</v>
      </c>
      <c r="Z128" s="48">
        <f t="shared" si="43"/>
        <v>1.1228665932998365</v>
      </c>
      <c r="AA128" s="46">
        <v>0.26099037411928155</v>
      </c>
      <c r="AB128" s="47">
        <f t="shared" si="35"/>
        <v>188</v>
      </c>
      <c r="AC128" s="49">
        <f t="shared" si="44"/>
        <v>1.053833993532018</v>
      </c>
      <c r="AD128" s="50">
        <v>5806</v>
      </c>
      <c r="AE128" s="51">
        <v>4.0230880630833514E-2</v>
      </c>
      <c r="AF128" s="52">
        <f t="shared" si="36"/>
        <v>119</v>
      </c>
      <c r="AG128" s="53">
        <f t="shared" si="45"/>
        <v>1.3167800360112363</v>
      </c>
      <c r="AH128" s="51">
        <v>0.57616354073633025</v>
      </c>
      <c r="AI128" s="52">
        <f t="shared" si="37"/>
        <v>253</v>
      </c>
      <c r="AJ128" s="54">
        <f t="shared" si="46"/>
        <v>1.2358258516489766</v>
      </c>
      <c r="AK128" s="45">
        <v>10077</v>
      </c>
      <c r="AL128" s="46">
        <v>6.9825453688754618E-2</v>
      </c>
      <c r="AM128" s="47">
        <f t="shared" si="38"/>
        <v>160</v>
      </c>
      <c r="AN128" s="55">
        <f t="shared" si="47"/>
        <v>1.0655061425153403</v>
      </c>
      <c r="AO128" s="56">
        <v>144317</v>
      </c>
    </row>
    <row r="129" spans="1:41">
      <c r="A129" s="41">
        <f t="shared" si="24"/>
        <v>6</v>
      </c>
      <c r="B129" s="42">
        <f t="shared" si="25"/>
        <v>4</v>
      </c>
      <c r="C129" s="42">
        <f t="shared" si="26"/>
        <v>1</v>
      </c>
      <c r="D129" s="42">
        <f t="shared" si="27"/>
        <v>0</v>
      </c>
      <c r="E129" s="42">
        <f t="shared" si="28"/>
        <v>0</v>
      </c>
      <c r="F129" s="42">
        <f t="shared" si="29"/>
        <v>1</v>
      </c>
      <c r="G129" s="58">
        <v>335</v>
      </c>
      <c r="H129" s="59" t="s">
        <v>304</v>
      </c>
      <c r="I129" s="45">
        <v>301</v>
      </c>
      <c r="J129" s="46">
        <v>8.3254964872489911E-3</v>
      </c>
      <c r="K129" s="47">
        <f t="shared" si="30"/>
        <v>61</v>
      </c>
      <c r="L129" s="48">
        <f t="shared" si="39"/>
        <v>1.495788282439132</v>
      </c>
      <c r="M129" s="46">
        <v>0.1199203187250996</v>
      </c>
      <c r="N129" s="47">
        <f t="shared" si="31"/>
        <v>75</v>
      </c>
      <c r="O129" s="49">
        <f t="shared" si="40"/>
        <v>1.4119215519217234</v>
      </c>
      <c r="P129" s="50">
        <v>437</v>
      </c>
      <c r="Q129" s="51">
        <v>1.2087182607733584E-2</v>
      </c>
      <c r="R129" s="52">
        <f t="shared" si="32"/>
        <v>180</v>
      </c>
      <c r="S129" s="53">
        <f t="shared" si="41"/>
        <v>0.91676876135838636</v>
      </c>
      <c r="T129" s="51">
        <v>0.17410358565737052</v>
      </c>
      <c r="U129" s="52">
        <f t="shared" si="33"/>
        <v>303</v>
      </c>
      <c r="V129" s="54">
        <f t="shared" si="42"/>
        <v>0.86536683532494663</v>
      </c>
      <c r="W129" s="45">
        <v>193</v>
      </c>
      <c r="X129" s="46">
        <v>5.3382751562759305E-3</v>
      </c>
      <c r="Y129" s="47">
        <f t="shared" si="34"/>
        <v>360</v>
      </c>
      <c r="Z129" s="48">
        <f t="shared" si="43"/>
        <v>0.32892043838276241</v>
      </c>
      <c r="AA129" s="46">
        <v>7.6892430278884469E-2</v>
      </c>
      <c r="AB129" s="47">
        <f t="shared" si="35"/>
        <v>475</v>
      </c>
      <c r="AC129" s="49">
        <f t="shared" si="44"/>
        <v>0.3104783352513405</v>
      </c>
      <c r="AD129" s="50">
        <v>1579</v>
      </c>
      <c r="AE129" s="51">
        <v>4.3674282237096865E-2</v>
      </c>
      <c r="AF129" s="52">
        <f t="shared" si="36"/>
        <v>98</v>
      </c>
      <c r="AG129" s="53">
        <f t="shared" si="45"/>
        <v>1.4294845659643174</v>
      </c>
      <c r="AH129" s="51">
        <v>0.62908366533864546</v>
      </c>
      <c r="AI129" s="52">
        <f t="shared" si="37"/>
        <v>204</v>
      </c>
      <c r="AJ129" s="54">
        <f t="shared" si="46"/>
        <v>1.3493353909239638</v>
      </c>
      <c r="AK129" s="45">
        <v>2510</v>
      </c>
      <c r="AL129" s="46">
        <v>6.9425236488355371E-2</v>
      </c>
      <c r="AM129" s="47">
        <f t="shared" si="38"/>
        <v>162</v>
      </c>
      <c r="AN129" s="55">
        <f t="shared" si="47"/>
        <v>1.0593990015969796</v>
      </c>
      <c r="AO129" s="56">
        <v>36154</v>
      </c>
    </row>
    <row r="130" spans="1:41">
      <c r="A130" s="41">
        <f t="shared" si="24"/>
        <v>6</v>
      </c>
      <c r="B130" s="42">
        <f t="shared" si="25"/>
        <v>4</v>
      </c>
      <c r="C130" s="42">
        <f t="shared" si="26"/>
        <v>0</v>
      </c>
      <c r="D130" s="42">
        <f t="shared" si="27"/>
        <v>1</v>
      </c>
      <c r="E130" s="42">
        <f t="shared" si="28"/>
        <v>0</v>
      </c>
      <c r="F130" s="42">
        <f t="shared" si="29"/>
        <v>1</v>
      </c>
      <c r="G130" s="58">
        <v>576</v>
      </c>
      <c r="H130" s="59" t="s">
        <v>547</v>
      </c>
      <c r="I130" s="45">
        <v>1</v>
      </c>
      <c r="J130" s="46">
        <v>3.9093041438623924E-4</v>
      </c>
      <c r="K130" s="47">
        <f t="shared" si="30"/>
        <v>407</v>
      </c>
      <c r="L130" s="48">
        <f t="shared" si="39"/>
        <v>7.0235947367654303E-2</v>
      </c>
      <c r="M130" s="46">
        <v>5.6497175141242938E-3</v>
      </c>
      <c r="N130" s="47">
        <f t="shared" si="31"/>
        <v>432</v>
      </c>
      <c r="O130" s="49">
        <f t="shared" si="40"/>
        <v>6.6518818539398353E-2</v>
      </c>
      <c r="P130" s="50">
        <v>38</v>
      </c>
      <c r="Q130" s="51">
        <v>1.4855355746677092E-2</v>
      </c>
      <c r="R130" s="52">
        <f t="shared" si="32"/>
        <v>127</v>
      </c>
      <c r="S130" s="53">
        <f t="shared" si="41"/>
        <v>1.1267246081568856</v>
      </c>
      <c r="T130" s="51">
        <v>0.21468926553672316</v>
      </c>
      <c r="U130" s="52">
        <f t="shared" si="33"/>
        <v>227</v>
      </c>
      <c r="V130" s="54">
        <f t="shared" si="42"/>
        <v>1.0670944518131249</v>
      </c>
      <c r="W130" s="45">
        <v>23</v>
      </c>
      <c r="X130" s="46">
        <v>8.9913995308835027E-3</v>
      </c>
      <c r="Y130" s="47">
        <f t="shared" si="34"/>
        <v>273</v>
      </c>
      <c r="Z130" s="48">
        <f t="shared" si="43"/>
        <v>0.55400948598459576</v>
      </c>
      <c r="AA130" s="46">
        <v>0.12994350282485875</v>
      </c>
      <c r="AB130" s="47">
        <f t="shared" si="35"/>
        <v>419</v>
      </c>
      <c r="AC130" s="49">
        <f t="shared" si="44"/>
        <v>0.52468939123737257</v>
      </c>
      <c r="AD130" s="50">
        <v>115</v>
      </c>
      <c r="AE130" s="51">
        <v>4.4956997654417512E-2</v>
      </c>
      <c r="AF130" s="52">
        <f t="shared" si="36"/>
        <v>91</v>
      </c>
      <c r="AG130" s="53">
        <f t="shared" si="45"/>
        <v>1.4714685848803024</v>
      </c>
      <c r="AH130" s="51">
        <v>0.64971751412429379</v>
      </c>
      <c r="AI130" s="52">
        <f t="shared" si="37"/>
        <v>188</v>
      </c>
      <c r="AJ130" s="54">
        <f t="shared" si="46"/>
        <v>1.3935933870403643</v>
      </c>
      <c r="AK130" s="45">
        <v>177</v>
      </c>
      <c r="AL130" s="46">
        <v>6.9194683346364347E-2</v>
      </c>
      <c r="AM130" s="47">
        <f t="shared" si="38"/>
        <v>163</v>
      </c>
      <c r="AN130" s="55">
        <f t="shared" si="47"/>
        <v>1.0558808606327597</v>
      </c>
      <c r="AO130" s="56">
        <v>2558</v>
      </c>
    </row>
    <row r="131" spans="1:41">
      <c r="A131" s="41">
        <f t="shared" si="24"/>
        <v>6</v>
      </c>
      <c r="B131" s="42">
        <f t="shared" si="25"/>
        <v>4</v>
      </c>
      <c r="C131" s="42">
        <f t="shared" si="26"/>
        <v>0</v>
      </c>
      <c r="D131" s="42">
        <f t="shared" si="27"/>
        <v>0</v>
      </c>
      <c r="E131" s="42">
        <f t="shared" si="28"/>
        <v>1</v>
      </c>
      <c r="F131" s="42">
        <f t="shared" si="29"/>
        <v>1</v>
      </c>
      <c r="G131" s="58">
        <v>77</v>
      </c>
      <c r="H131" s="59" t="s">
        <v>45</v>
      </c>
      <c r="I131" s="45">
        <v>20</v>
      </c>
      <c r="J131" s="46">
        <v>1.1672016340822876E-3</v>
      </c>
      <c r="K131" s="47">
        <f t="shared" si="30"/>
        <v>328</v>
      </c>
      <c r="L131" s="48">
        <f t="shared" si="39"/>
        <v>0.20970359307436207</v>
      </c>
      <c r="M131" s="46">
        <v>1.6934801016088061E-2</v>
      </c>
      <c r="N131" s="47">
        <f t="shared" si="31"/>
        <v>382</v>
      </c>
      <c r="O131" s="49">
        <f t="shared" si="40"/>
        <v>0.19938748317482655</v>
      </c>
      <c r="P131" s="50">
        <v>146</v>
      </c>
      <c r="Q131" s="51">
        <v>8.5205719288007006E-3</v>
      </c>
      <c r="R131" s="52">
        <f t="shared" si="32"/>
        <v>272</v>
      </c>
      <c r="S131" s="53">
        <f t="shared" si="41"/>
        <v>0.64625433624489081</v>
      </c>
      <c r="T131" s="51">
        <v>0.12362404741744284</v>
      </c>
      <c r="U131" s="52">
        <f t="shared" si="33"/>
        <v>393</v>
      </c>
      <c r="V131" s="54">
        <f t="shared" si="42"/>
        <v>0.61446265038002534</v>
      </c>
      <c r="W131" s="45">
        <v>301</v>
      </c>
      <c r="X131" s="46">
        <v>1.7566384592938428E-2</v>
      </c>
      <c r="Y131" s="47">
        <f t="shared" si="34"/>
        <v>137</v>
      </c>
      <c r="Z131" s="48">
        <f t="shared" si="43"/>
        <v>1.0823613905170637</v>
      </c>
      <c r="AA131" s="46">
        <v>0.25486875529212533</v>
      </c>
      <c r="AB131" s="47">
        <f t="shared" si="35"/>
        <v>206</v>
      </c>
      <c r="AC131" s="49">
        <f t="shared" si="44"/>
        <v>1.0291159554155838</v>
      </c>
      <c r="AD131" s="50">
        <v>714</v>
      </c>
      <c r="AE131" s="51">
        <v>4.1669098336737674E-2</v>
      </c>
      <c r="AF131" s="52">
        <f t="shared" si="36"/>
        <v>109</v>
      </c>
      <c r="AG131" s="53">
        <f t="shared" si="45"/>
        <v>1.3638537349429229</v>
      </c>
      <c r="AH131" s="51">
        <v>0.60457239627434378</v>
      </c>
      <c r="AI131" s="52">
        <f t="shared" si="37"/>
        <v>220</v>
      </c>
      <c r="AJ131" s="54">
        <f t="shared" si="46"/>
        <v>1.2967606307652848</v>
      </c>
      <c r="AK131" s="45">
        <v>1181</v>
      </c>
      <c r="AL131" s="46">
        <v>6.8923256492559093E-2</v>
      </c>
      <c r="AM131" s="47">
        <f t="shared" si="38"/>
        <v>164</v>
      </c>
      <c r="AN131" s="55">
        <f t="shared" si="47"/>
        <v>1.0517390045517059</v>
      </c>
      <c r="AO131" s="56">
        <v>17135</v>
      </c>
    </row>
    <row r="132" spans="1:41">
      <c r="A132" s="41">
        <f t="shared" si="24"/>
        <v>6</v>
      </c>
      <c r="B132" s="42">
        <f t="shared" si="25"/>
        <v>4</v>
      </c>
      <c r="C132" s="42">
        <f t="shared" si="26"/>
        <v>0</v>
      </c>
      <c r="D132" s="42">
        <f t="shared" si="27"/>
        <v>1</v>
      </c>
      <c r="E132" s="42">
        <f t="shared" si="28"/>
        <v>0</v>
      </c>
      <c r="F132" s="42">
        <f t="shared" si="29"/>
        <v>1</v>
      </c>
      <c r="G132" s="58">
        <v>80</v>
      </c>
      <c r="H132" s="59" t="s">
        <v>48</v>
      </c>
      <c r="I132" s="45">
        <v>30</v>
      </c>
      <c r="J132" s="46">
        <v>5.9643332869440747E-4</v>
      </c>
      <c r="K132" s="47">
        <f t="shared" si="30"/>
        <v>379</v>
      </c>
      <c r="L132" s="48">
        <f t="shared" si="39"/>
        <v>0.10715733117942289</v>
      </c>
      <c r="M132" s="46">
        <v>8.7489063867016627E-3</v>
      </c>
      <c r="N132" s="47">
        <f t="shared" si="31"/>
        <v>417</v>
      </c>
      <c r="O132" s="49">
        <f t="shared" si="40"/>
        <v>0.10300814419486884</v>
      </c>
      <c r="P132" s="50">
        <v>1155</v>
      </c>
      <c r="Q132" s="51">
        <v>2.2962683154734688E-2</v>
      </c>
      <c r="R132" s="52">
        <f t="shared" si="32"/>
        <v>60</v>
      </c>
      <c r="S132" s="53">
        <f t="shared" si="41"/>
        <v>1.741635853152588</v>
      </c>
      <c r="T132" s="51">
        <v>0.33683289588801402</v>
      </c>
      <c r="U132" s="52">
        <f t="shared" si="33"/>
        <v>97</v>
      </c>
      <c r="V132" s="54">
        <f t="shared" si="42"/>
        <v>1.6741988170282591</v>
      </c>
      <c r="W132" s="45">
        <v>28</v>
      </c>
      <c r="X132" s="46">
        <v>5.5667110678144698E-4</v>
      </c>
      <c r="Y132" s="47">
        <f t="shared" si="34"/>
        <v>515</v>
      </c>
      <c r="Z132" s="48">
        <f t="shared" si="43"/>
        <v>3.4299562895762206E-2</v>
      </c>
      <c r="AA132" s="46">
        <v>8.1656459609215516E-3</v>
      </c>
      <c r="AB132" s="47">
        <f t="shared" si="35"/>
        <v>549</v>
      </c>
      <c r="AC132" s="49">
        <f t="shared" si="44"/>
        <v>3.2971466176885372E-2</v>
      </c>
      <c r="AD132" s="50">
        <v>2216</v>
      </c>
      <c r="AE132" s="51">
        <v>4.4056541879560228E-2</v>
      </c>
      <c r="AF132" s="52">
        <f t="shared" si="36"/>
        <v>96</v>
      </c>
      <c r="AG132" s="53">
        <f t="shared" si="45"/>
        <v>1.4419961455737076</v>
      </c>
      <c r="AH132" s="51">
        <v>0.6462525517643628</v>
      </c>
      <c r="AI132" s="52">
        <f t="shared" si="37"/>
        <v>189</v>
      </c>
      <c r="AJ132" s="54">
        <f t="shared" si="46"/>
        <v>1.3861613130602564</v>
      </c>
      <c r="AK132" s="45">
        <v>3429</v>
      </c>
      <c r="AL132" s="46">
        <v>6.8172329469770768E-2</v>
      </c>
      <c r="AM132" s="47">
        <f t="shared" si="38"/>
        <v>166</v>
      </c>
      <c r="AN132" s="55">
        <f t="shared" si="47"/>
        <v>1.0402801838338596</v>
      </c>
      <c r="AO132" s="56">
        <v>50299</v>
      </c>
    </row>
    <row r="133" spans="1:41">
      <c r="A133" s="41">
        <f t="shared" si="24"/>
        <v>6</v>
      </c>
      <c r="B133" s="42">
        <f t="shared" si="25"/>
        <v>4</v>
      </c>
      <c r="C133" s="42">
        <f t="shared" si="26"/>
        <v>0</v>
      </c>
      <c r="D133" s="42">
        <f t="shared" si="27"/>
        <v>1</v>
      </c>
      <c r="E133" s="42">
        <f t="shared" si="28"/>
        <v>1</v>
      </c>
      <c r="F133" s="42">
        <f t="shared" si="29"/>
        <v>0</v>
      </c>
      <c r="G133" s="58">
        <v>409</v>
      </c>
      <c r="H133" s="59" t="s">
        <v>378</v>
      </c>
      <c r="I133" s="45">
        <v>6605</v>
      </c>
      <c r="J133" s="46">
        <v>5.3325001554135167E-3</v>
      </c>
      <c r="K133" s="47">
        <f t="shared" si="30"/>
        <v>105</v>
      </c>
      <c r="L133" s="48">
        <f t="shared" si="39"/>
        <v>0.9580559262487911</v>
      </c>
      <c r="M133" s="46">
        <v>8.0112071997768264E-2</v>
      </c>
      <c r="N133" s="47">
        <f t="shared" si="31"/>
        <v>136</v>
      </c>
      <c r="O133" s="49">
        <f t="shared" si="40"/>
        <v>0.94322598726615303</v>
      </c>
      <c r="P133" s="50">
        <v>16911</v>
      </c>
      <c r="Q133" s="51">
        <v>1.3652976552338832E-2</v>
      </c>
      <c r="R133" s="52">
        <f t="shared" si="32"/>
        <v>155</v>
      </c>
      <c r="S133" s="53">
        <f t="shared" si="41"/>
        <v>1.0355285271138717</v>
      </c>
      <c r="T133" s="51">
        <v>0.20511358812327921</v>
      </c>
      <c r="U133" s="52">
        <f t="shared" si="33"/>
        <v>248</v>
      </c>
      <c r="V133" s="54">
        <f t="shared" si="42"/>
        <v>1.0194993742730676</v>
      </c>
      <c r="W133" s="45">
        <v>26689</v>
      </c>
      <c r="X133" s="46">
        <v>2.154717587400929E-2</v>
      </c>
      <c r="Y133" s="47">
        <f t="shared" si="34"/>
        <v>100</v>
      </c>
      <c r="Z133" s="48">
        <f t="shared" si="43"/>
        <v>1.3276397950483019</v>
      </c>
      <c r="AA133" s="46">
        <v>0.32371099009060367</v>
      </c>
      <c r="AB133" s="47">
        <f t="shared" si="35"/>
        <v>109</v>
      </c>
      <c r="AC133" s="49">
        <f t="shared" si="44"/>
        <v>1.3070889935636967</v>
      </c>
      <c r="AD133" s="50">
        <v>32242</v>
      </c>
      <c r="AE133" s="51">
        <v>2.6030351250695326E-2</v>
      </c>
      <c r="AF133" s="52">
        <f t="shared" si="36"/>
        <v>273</v>
      </c>
      <c r="AG133" s="53">
        <f t="shared" si="45"/>
        <v>0.85198848048595588</v>
      </c>
      <c r="AH133" s="51">
        <v>0.39106334978834889</v>
      </c>
      <c r="AI133" s="52">
        <f t="shared" si="37"/>
        <v>473</v>
      </c>
      <c r="AJ133" s="54">
        <f t="shared" si="46"/>
        <v>0.83880038067534402</v>
      </c>
      <c r="AK133" s="45">
        <v>82447</v>
      </c>
      <c r="AL133" s="46">
        <v>6.656300383245696E-2</v>
      </c>
      <c r="AM133" s="47">
        <f t="shared" si="38"/>
        <v>170</v>
      </c>
      <c r="AN133" s="55">
        <f t="shared" si="47"/>
        <v>1.0157225725148022</v>
      </c>
      <c r="AO133" s="56">
        <v>1238631</v>
      </c>
    </row>
    <row r="134" spans="1:41">
      <c r="A134" s="41">
        <f t="shared" si="24"/>
        <v>5</v>
      </c>
      <c r="B134" s="42">
        <f t="shared" si="25"/>
        <v>4</v>
      </c>
      <c r="C134" s="42">
        <f t="shared" si="26"/>
        <v>0</v>
      </c>
      <c r="D134" s="42">
        <f t="shared" si="27"/>
        <v>0</v>
      </c>
      <c r="E134" s="42">
        <f t="shared" si="28"/>
        <v>0</v>
      </c>
      <c r="F134" s="42">
        <f t="shared" si="29"/>
        <v>1</v>
      </c>
      <c r="G134" s="58">
        <v>428</v>
      </c>
      <c r="H134" s="59" t="s">
        <v>397</v>
      </c>
      <c r="I134" s="45">
        <v>36</v>
      </c>
      <c r="J134" s="46">
        <v>5.3262316910785623E-3</v>
      </c>
      <c r="K134" s="47">
        <f t="shared" si="30"/>
        <v>106</v>
      </c>
      <c r="L134" s="48">
        <f t="shared" si="39"/>
        <v>0.95692971167222229</v>
      </c>
      <c r="M134" s="46">
        <v>8.0717488789237665E-2</v>
      </c>
      <c r="N134" s="47">
        <f t="shared" si="31"/>
        <v>135</v>
      </c>
      <c r="O134" s="49">
        <f t="shared" si="40"/>
        <v>0.95035406218171803</v>
      </c>
      <c r="P134" s="50">
        <v>89</v>
      </c>
      <c r="Q134" s="51">
        <v>1.3167628347388667E-2</v>
      </c>
      <c r="R134" s="52">
        <f t="shared" si="32"/>
        <v>163</v>
      </c>
      <c r="S134" s="53">
        <f t="shared" si="41"/>
        <v>0.99871663412608869</v>
      </c>
      <c r="T134" s="51">
        <v>0.19955156950672645</v>
      </c>
      <c r="U134" s="52">
        <f t="shared" si="33"/>
        <v>254</v>
      </c>
      <c r="V134" s="54">
        <f t="shared" si="42"/>
        <v>0.99185384112651398</v>
      </c>
      <c r="W134" s="45">
        <v>60</v>
      </c>
      <c r="X134" s="46">
        <v>8.8770528184642702E-3</v>
      </c>
      <c r="Y134" s="47">
        <f t="shared" si="34"/>
        <v>275</v>
      </c>
      <c r="Z134" s="48">
        <f t="shared" si="43"/>
        <v>0.54696395729311487</v>
      </c>
      <c r="AA134" s="46">
        <v>0.13452914798206278</v>
      </c>
      <c r="AB134" s="47">
        <f t="shared" si="35"/>
        <v>412</v>
      </c>
      <c r="AC134" s="49">
        <f t="shared" si="44"/>
        <v>0.54320543331457372</v>
      </c>
      <c r="AD134" s="50">
        <v>261</v>
      </c>
      <c r="AE134" s="51">
        <v>3.8615179760319571E-2</v>
      </c>
      <c r="AF134" s="52">
        <f t="shared" si="36"/>
        <v>125</v>
      </c>
      <c r="AG134" s="53">
        <f t="shared" si="45"/>
        <v>1.2638972102540449</v>
      </c>
      <c r="AH134" s="51">
        <v>0.58520179372197312</v>
      </c>
      <c r="AI134" s="52">
        <f t="shared" si="37"/>
        <v>236</v>
      </c>
      <c r="AJ134" s="54">
        <f t="shared" si="46"/>
        <v>1.2552121992806338</v>
      </c>
      <c r="AK134" s="45">
        <v>446</v>
      </c>
      <c r="AL134" s="46">
        <v>6.5986092617251066E-2</v>
      </c>
      <c r="AM134" s="47">
        <f t="shared" si="38"/>
        <v>172</v>
      </c>
      <c r="AN134" s="55">
        <f t="shared" si="47"/>
        <v>1.0069191575562988</v>
      </c>
      <c r="AO134" s="56">
        <v>6759</v>
      </c>
    </row>
    <row r="135" spans="1:41">
      <c r="A135" s="41">
        <f t="shared" ref="A135:A198" si="48">SUM(B135:F135)</f>
        <v>6</v>
      </c>
      <c r="B135" s="42">
        <f t="shared" ref="B135:B198" si="49">IF(AN135&gt;1,4,0)</f>
        <v>4</v>
      </c>
      <c r="C135" s="42">
        <f t="shared" ref="C135:C198" si="50">IF(L135&gt;1,1,0)</f>
        <v>0</v>
      </c>
      <c r="D135" s="42">
        <f t="shared" ref="D135:D198" si="51">IF(S135&gt;1,1,0)</f>
        <v>1</v>
      </c>
      <c r="E135" s="42">
        <f t="shared" ref="E135:E198" si="52">IF(Z135&gt;1,1,0)</f>
        <v>0</v>
      </c>
      <c r="F135" s="42">
        <f t="shared" ref="F135:F198" si="53">IF(AG135&gt;1,1,0)</f>
        <v>1</v>
      </c>
      <c r="G135" s="58">
        <v>443</v>
      </c>
      <c r="H135" s="59" t="s">
        <v>412</v>
      </c>
      <c r="I135" s="45">
        <v>1992</v>
      </c>
      <c r="J135" s="46">
        <v>4.2758158823377893E-3</v>
      </c>
      <c r="K135" s="47">
        <f t="shared" ref="K135:K198" si="54">RANK(J135,$J$7:$J$642)</f>
        <v>141</v>
      </c>
      <c r="L135" s="48">
        <f t="shared" si="39"/>
        <v>0.76820827496155142</v>
      </c>
      <c r="M135" s="46">
        <v>6.4869089488081288E-2</v>
      </c>
      <c r="N135" s="47">
        <f t="shared" ref="N135:N198" si="55">RANK(M135,$M$7:$M$642)</f>
        <v>174</v>
      </c>
      <c r="O135" s="49">
        <f t="shared" si="40"/>
        <v>0.76375768906783992</v>
      </c>
      <c r="P135" s="50">
        <v>6980</v>
      </c>
      <c r="Q135" s="51">
        <v>1.4982527539516953E-2</v>
      </c>
      <c r="R135" s="52">
        <f t="shared" ref="R135:R198" si="56">RANK(Q135,Q$7:Q$642)</f>
        <v>122</v>
      </c>
      <c r="S135" s="53">
        <f t="shared" si="41"/>
        <v>1.1363701252955885</v>
      </c>
      <c r="T135" s="51">
        <v>0.22730233163996352</v>
      </c>
      <c r="U135" s="52">
        <f t="shared" ref="U135:U198" si="57">RANK(T135,T$7:T$642)</f>
        <v>191</v>
      </c>
      <c r="V135" s="54">
        <f t="shared" si="42"/>
        <v>1.1297866074990259</v>
      </c>
      <c r="W135" s="45">
        <v>6439</v>
      </c>
      <c r="X135" s="46">
        <v>1.3821274330508547E-2</v>
      </c>
      <c r="Y135" s="47">
        <f t="shared" ref="Y135:Y198" si="58">RANK(X135,X$7:X$642)</f>
        <v>179</v>
      </c>
      <c r="Z135" s="48">
        <f t="shared" si="43"/>
        <v>0.8516045873833763</v>
      </c>
      <c r="AA135" s="46">
        <v>0.20968477269766836</v>
      </c>
      <c r="AB135" s="47">
        <f t="shared" ref="AB135:AB198" si="59">RANK(AA135,AA$7:AA$642)</f>
        <v>283</v>
      </c>
      <c r="AC135" s="49">
        <f t="shared" si="44"/>
        <v>0.84667084807443926</v>
      </c>
      <c r="AD135" s="50">
        <v>15297</v>
      </c>
      <c r="AE135" s="51">
        <v>3.2834917445843957E-2</v>
      </c>
      <c r="AF135" s="52">
        <f t="shared" ref="AF135:AF198" si="60">RANK(AE135,AE$7:AE$642)</f>
        <v>188</v>
      </c>
      <c r="AG135" s="53">
        <f t="shared" si="45"/>
        <v>1.0747058751586813</v>
      </c>
      <c r="AH135" s="51">
        <v>0.49814380617428683</v>
      </c>
      <c r="AI135" s="52">
        <f t="shared" ref="AI135:AI198" si="61">RANK(AH135,AH$7:AH$642)</f>
        <v>339</v>
      </c>
      <c r="AJ135" s="54">
        <f t="shared" si="46"/>
        <v>1.0684796068877369</v>
      </c>
      <c r="AK135" s="45">
        <v>30708</v>
      </c>
      <c r="AL135" s="46">
        <v>6.5914535198207252E-2</v>
      </c>
      <c r="AM135" s="47">
        <f t="shared" ref="AM135:AM198" si="62">RANK(AL135,AL$7:AL$642)</f>
        <v>173</v>
      </c>
      <c r="AN135" s="55">
        <f t="shared" si="47"/>
        <v>1.005827222373556</v>
      </c>
      <c r="AO135" s="56">
        <v>465876</v>
      </c>
    </row>
    <row r="136" spans="1:41">
      <c r="A136" s="41">
        <f t="shared" si="48"/>
        <v>2</v>
      </c>
      <c r="B136" s="42">
        <f t="shared" si="49"/>
        <v>0</v>
      </c>
      <c r="C136" s="42">
        <f t="shared" si="50"/>
        <v>0</v>
      </c>
      <c r="D136" s="42">
        <f t="shared" si="51"/>
        <v>1</v>
      </c>
      <c r="E136" s="42">
        <f t="shared" si="52"/>
        <v>0</v>
      </c>
      <c r="F136" s="42">
        <f t="shared" si="53"/>
        <v>1</v>
      </c>
      <c r="G136" s="58">
        <v>447</v>
      </c>
      <c r="H136" s="59" t="s">
        <v>417</v>
      </c>
      <c r="I136" s="45">
        <v>695</v>
      </c>
      <c r="J136" s="46">
        <v>4.9046936860008047E-3</v>
      </c>
      <c r="K136" s="47">
        <f t="shared" si="54"/>
        <v>115</v>
      </c>
      <c r="L136" s="48">
        <f t="shared" ref="L136:L199" si="63">J136/J$4</f>
        <v>0.88119469580094356</v>
      </c>
      <c r="M136" s="46">
        <v>7.4997302255314563E-2</v>
      </c>
      <c r="N136" s="47">
        <f t="shared" si="55"/>
        <v>149</v>
      </c>
      <c r="O136" s="49">
        <f t="shared" ref="O136:O199" si="64">M136/M$4</f>
        <v>0.88300555332082531</v>
      </c>
      <c r="P136" s="50">
        <v>2294</v>
      </c>
      <c r="Q136" s="51">
        <v>1.618901772041129E-2</v>
      </c>
      <c r="R136" s="52">
        <f t="shared" si="56"/>
        <v>104</v>
      </c>
      <c r="S136" s="53">
        <f t="shared" ref="S136:S199" si="65">Q136/Q$4</f>
        <v>1.2278780096905733</v>
      </c>
      <c r="T136" s="51">
        <v>0.24754505233624691</v>
      </c>
      <c r="U136" s="52">
        <f t="shared" si="57"/>
        <v>163</v>
      </c>
      <c r="V136" s="54">
        <f t="shared" ref="V136:V199" si="66">T136/T$4</f>
        <v>1.2304013023725888</v>
      </c>
      <c r="W136" s="45">
        <v>1623</v>
      </c>
      <c r="X136" s="46">
        <v>1.14536947516249E-2</v>
      </c>
      <c r="Y136" s="47">
        <f t="shared" si="58"/>
        <v>223</v>
      </c>
      <c r="Z136" s="48">
        <f t="shared" ref="Z136:Z199" si="67">X136/X$4</f>
        <v>0.70572501201586169</v>
      </c>
      <c r="AA136" s="46">
        <v>0.17513758497895759</v>
      </c>
      <c r="AB136" s="47">
        <f t="shared" si="59"/>
        <v>342</v>
      </c>
      <c r="AC136" s="49">
        <f t="shared" ref="AC136:AC199" si="68">AA136/AA$4</f>
        <v>0.70717527885367559</v>
      </c>
      <c r="AD136" s="50">
        <v>4655</v>
      </c>
      <c r="AE136" s="51">
        <v>3.285086202637949E-2</v>
      </c>
      <c r="AF136" s="52">
        <f t="shared" si="60"/>
        <v>187</v>
      </c>
      <c r="AG136" s="53">
        <f t="shared" ref="AG136:AG199" si="69">AE136/AE$4</f>
        <v>1.0752277505191643</v>
      </c>
      <c r="AH136" s="51">
        <v>0.50232006042948096</v>
      </c>
      <c r="AI136" s="52">
        <f t="shared" si="61"/>
        <v>331</v>
      </c>
      <c r="AJ136" s="54">
        <f t="shared" ref="AJ136:AJ199" si="70">AH136/AH$4</f>
        <v>1.0774373464993621</v>
      </c>
      <c r="AK136" s="45">
        <v>9267</v>
      </c>
      <c r="AL136" s="46">
        <v>6.5398268184416478E-2</v>
      </c>
      <c r="AM136" s="47">
        <f t="shared" si="62"/>
        <v>176</v>
      </c>
      <c r="AN136" s="55">
        <f t="shared" ref="AN136:AN199" si="71">AL136/AL$4</f>
        <v>0.9979492116294495</v>
      </c>
      <c r="AO136" s="56">
        <v>141701</v>
      </c>
    </row>
    <row r="137" spans="1:41">
      <c r="A137" s="41">
        <f t="shared" si="48"/>
        <v>2</v>
      </c>
      <c r="B137" s="42">
        <f t="shared" si="49"/>
        <v>0</v>
      </c>
      <c r="C137" s="42">
        <f t="shared" si="50"/>
        <v>0</v>
      </c>
      <c r="D137" s="42">
        <f t="shared" si="51"/>
        <v>1</v>
      </c>
      <c r="E137" s="42">
        <f t="shared" si="52"/>
        <v>1</v>
      </c>
      <c r="F137" s="42">
        <f t="shared" si="53"/>
        <v>0</v>
      </c>
      <c r="G137" s="58">
        <v>513</v>
      </c>
      <c r="H137" s="59" t="s">
        <v>483</v>
      </c>
      <c r="I137" s="45">
        <v>0</v>
      </c>
      <c r="J137" s="46">
        <v>0</v>
      </c>
      <c r="K137" s="47">
        <f t="shared" si="54"/>
        <v>467</v>
      </c>
      <c r="L137" s="48">
        <f t="shared" si="63"/>
        <v>0</v>
      </c>
      <c r="M137" s="46">
        <v>0</v>
      </c>
      <c r="N137" s="47">
        <f t="shared" si="55"/>
        <v>467</v>
      </c>
      <c r="O137" s="49">
        <f t="shared" si="64"/>
        <v>0</v>
      </c>
      <c r="P137" s="50">
        <v>21</v>
      </c>
      <c r="Q137" s="51">
        <v>1.3592233009708738E-2</v>
      </c>
      <c r="R137" s="52">
        <f t="shared" si="56"/>
        <v>157</v>
      </c>
      <c r="S137" s="53">
        <f t="shared" si="65"/>
        <v>1.030921350723413</v>
      </c>
      <c r="T137" s="51">
        <v>0.20792079207920791</v>
      </c>
      <c r="U137" s="52">
        <f t="shared" si="57"/>
        <v>240</v>
      </c>
      <c r="V137" s="54">
        <f t="shared" si="66"/>
        <v>1.03345233908009</v>
      </c>
      <c r="W137" s="45">
        <v>49</v>
      </c>
      <c r="X137" s="46">
        <v>3.1715210355987053E-2</v>
      </c>
      <c r="Y137" s="47">
        <f t="shared" si="58"/>
        <v>53</v>
      </c>
      <c r="Z137" s="48">
        <f t="shared" si="67"/>
        <v>1.9541482198475082</v>
      </c>
      <c r="AA137" s="46">
        <v>0.48514851485148514</v>
      </c>
      <c r="AB137" s="47">
        <f t="shared" si="59"/>
        <v>57</v>
      </c>
      <c r="AC137" s="49">
        <f t="shared" si="68"/>
        <v>1.9589457986232168</v>
      </c>
      <c r="AD137" s="50">
        <v>31</v>
      </c>
      <c r="AE137" s="51">
        <v>2.0064724919093852E-2</v>
      </c>
      <c r="AF137" s="52">
        <f t="shared" si="60"/>
        <v>336</v>
      </c>
      <c r="AG137" s="53">
        <f t="shared" si="69"/>
        <v>0.65673007369544523</v>
      </c>
      <c r="AH137" s="51">
        <v>0.30693069306930693</v>
      </c>
      <c r="AI137" s="52">
        <f t="shared" si="61"/>
        <v>535</v>
      </c>
      <c r="AJ137" s="54">
        <f t="shared" si="70"/>
        <v>0.65834239472152201</v>
      </c>
      <c r="AK137" s="45">
        <v>101</v>
      </c>
      <c r="AL137" s="46">
        <v>6.5372168284789645E-2</v>
      </c>
      <c r="AM137" s="47">
        <f t="shared" si="62"/>
        <v>177</v>
      </c>
      <c r="AN137" s="55">
        <f t="shared" si="71"/>
        <v>0.99755093847972698</v>
      </c>
      <c r="AO137" s="56">
        <v>1545</v>
      </c>
    </row>
    <row r="138" spans="1:41">
      <c r="A138" s="41">
        <f t="shared" si="48"/>
        <v>2</v>
      </c>
      <c r="B138" s="42">
        <f t="shared" si="49"/>
        <v>0</v>
      </c>
      <c r="C138" s="42">
        <f t="shared" si="50"/>
        <v>1</v>
      </c>
      <c r="D138" s="42">
        <f t="shared" si="51"/>
        <v>0</v>
      </c>
      <c r="E138" s="42">
        <f t="shared" si="52"/>
        <v>0</v>
      </c>
      <c r="F138" s="42">
        <f t="shared" si="53"/>
        <v>1</v>
      </c>
      <c r="G138" s="58">
        <v>575</v>
      </c>
      <c r="H138" s="59" t="s">
        <v>546</v>
      </c>
      <c r="I138" s="45">
        <v>102</v>
      </c>
      <c r="J138" s="46">
        <v>1.2815680361854504E-2</v>
      </c>
      <c r="K138" s="47">
        <f t="shared" si="54"/>
        <v>33</v>
      </c>
      <c r="L138" s="48">
        <f t="shared" si="63"/>
        <v>2.3025106726195363</v>
      </c>
      <c r="M138" s="46">
        <v>0.19615384615384615</v>
      </c>
      <c r="N138" s="47">
        <f t="shared" si="55"/>
        <v>34</v>
      </c>
      <c r="O138" s="49">
        <f t="shared" si="64"/>
        <v>2.3094822113659572</v>
      </c>
      <c r="P138" s="50">
        <v>39</v>
      </c>
      <c r="Q138" s="51">
        <v>4.9001130795326047E-3</v>
      </c>
      <c r="R138" s="52">
        <f t="shared" si="56"/>
        <v>367</v>
      </c>
      <c r="S138" s="53">
        <f t="shared" si="65"/>
        <v>0.37165572360633514</v>
      </c>
      <c r="T138" s="51">
        <v>7.4999999999999997E-2</v>
      </c>
      <c r="U138" s="52">
        <f t="shared" si="57"/>
        <v>466</v>
      </c>
      <c r="V138" s="54">
        <f t="shared" si="66"/>
        <v>0.37278102231103249</v>
      </c>
      <c r="W138" s="45">
        <v>94</v>
      </c>
      <c r="X138" s="46">
        <v>1.181052896092474E-2</v>
      </c>
      <c r="Y138" s="47">
        <f t="shared" si="58"/>
        <v>212</v>
      </c>
      <c r="Z138" s="48">
        <f t="shared" si="67"/>
        <v>0.72771152659536664</v>
      </c>
      <c r="AA138" s="46">
        <v>0.18076923076923077</v>
      </c>
      <c r="AB138" s="47">
        <f t="shared" si="59"/>
        <v>329</v>
      </c>
      <c r="AC138" s="49">
        <f t="shared" si="68"/>
        <v>0.72991489058590342</v>
      </c>
      <c r="AD138" s="50">
        <v>285</v>
      </c>
      <c r="AE138" s="51">
        <v>3.580851865812288E-2</v>
      </c>
      <c r="AF138" s="52">
        <f t="shared" si="60"/>
        <v>153</v>
      </c>
      <c r="AG138" s="53">
        <f t="shared" si="69"/>
        <v>1.1720335659770311</v>
      </c>
      <c r="AH138" s="51">
        <v>0.54807692307692313</v>
      </c>
      <c r="AI138" s="52">
        <f t="shared" si="61"/>
        <v>285</v>
      </c>
      <c r="AJ138" s="54">
        <f t="shared" si="70"/>
        <v>1.1755822476463409</v>
      </c>
      <c r="AK138" s="45">
        <v>520</v>
      </c>
      <c r="AL138" s="46">
        <v>6.5334841060434731E-2</v>
      </c>
      <c r="AM138" s="47">
        <f t="shared" si="62"/>
        <v>178</v>
      </c>
      <c r="AN138" s="55">
        <f t="shared" si="71"/>
        <v>0.99698134122353887</v>
      </c>
      <c r="AO138" s="56">
        <v>7959</v>
      </c>
    </row>
    <row r="139" spans="1:41">
      <c r="A139" s="41">
        <f t="shared" si="48"/>
        <v>2</v>
      </c>
      <c r="B139" s="42">
        <f t="shared" si="49"/>
        <v>0</v>
      </c>
      <c r="C139" s="42">
        <f t="shared" si="50"/>
        <v>0</v>
      </c>
      <c r="D139" s="42">
        <f t="shared" si="51"/>
        <v>1</v>
      </c>
      <c r="E139" s="42">
        <f t="shared" si="52"/>
        <v>1</v>
      </c>
      <c r="F139" s="42">
        <f t="shared" si="53"/>
        <v>0</v>
      </c>
      <c r="G139" s="58">
        <v>430</v>
      </c>
      <c r="H139" s="59" t="s">
        <v>399</v>
      </c>
      <c r="I139" s="45">
        <v>306</v>
      </c>
      <c r="J139" s="46">
        <v>3.7924324860262497E-3</v>
      </c>
      <c r="K139" s="47">
        <f t="shared" si="54"/>
        <v>172</v>
      </c>
      <c r="L139" s="48">
        <f t="shared" si="63"/>
        <v>0.68136189634187261</v>
      </c>
      <c r="M139" s="46">
        <v>5.8744480706469572E-2</v>
      </c>
      <c r="N139" s="47">
        <f t="shared" si="55"/>
        <v>196</v>
      </c>
      <c r="O139" s="49">
        <f t="shared" si="64"/>
        <v>0.6916475810579561</v>
      </c>
      <c r="P139" s="50">
        <v>1394</v>
      </c>
      <c r="Q139" s="51">
        <v>1.7276636880786247E-2</v>
      </c>
      <c r="R139" s="52">
        <f t="shared" si="56"/>
        <v>91</v>
      </c>
      <c r="S139" s="53">
        <f t="shared" si="65"/>
        <v>1.3103699602836454</v>
      </c>
      <c r="T139" s="51">
        <v>0.26761374544058358</v>
      </c>
      <c r="U139" s="52">
        <f t="shared" si="57"/>
        <v>141</v>
      </c>
      <c r="V139" s="54">
        <f t="shared" si="66"/>
        <v>1.3301510081310022</v>
      </c>
      <c r="W139" s="45">
        <v>1331</v>
      </c>
      <c r="X139" s="46">
        <v>1.6495841957192607E-2</v>
      </c>
      <c r="Y139" s="47">
        <f t="shared" si="58"/>
        <v>143</v>
      </c>
      <c r="Z139" s="48">
        <f t="shared" si="67"/>
        <v>1.0163993816755035</v>
      </c>
      <c r="AA139" s="46">
        <v>0.25551929353042813</v>
      </c>
      <c r="AB139" s="47">
        <f t="shared" si="59"/>
        <v>203</v>
      </c>
      <c r="AC139" s="49">
        <f t="shared" si="68"/>
        <v>1.0317427163140627</v>
      </c>
      <c r="AD139" s="50">
        <v>2178</v>
      </c>
      <c r="AE139" s="51">
        <v>2.699319592995154E-2</v>
      </c>
      <c r="AF139" s="52">
        <f t="shared" si="60"/>
        <v>257</v>
      </c>
      <c r="AG139" s="53">
        <f t="shared" si="69"/>
        <v>0.88350294478660873</v>
      </c>
      <c r="AH139" s="51">
        <v>0.4181224803225187</v>
      </c>
      <c r="AI139" s="52">
        <f t="shared" si="61"/>
        <v>444</v>
      </c>
      <c r="AJ139" s="54">
        <f t="shared" si="70"/>
        <v>0.89684010494275401</v>
      </c>
      <c r="AK139" s="45">
        <v>5209</v>
      </c>
      <c r="AL139" s="46">
        <v>6.4558107253956651E-2</v>
      </c>
      <c r="AM139" s="47">
        <f t="shared" si="62"/>
        <v>182</v>
      </c>
      <c r="AN139" s="55">
        <f t="shared" si="71"/>
        <v>0.98512872017805608</v>
      </c>
      <c r="AO139" s="56">
        <v>80687</v>
      </c>
    </row>
    <row r="140" spans="1:41">
      <c r="A140" s="41">
        <f t="shared" si="48"/>
        <v>2</v>
      </c>
      <c r="B140" s="42">
        <f t="shared" si="49"/>
        <v>0</v>
      </c>
      <c r="C140" s="42">
        <f t="shared" si="50"/>
        <v>1</v>
      </c>
      <c r="D140" s="42">
        <f t="shared" si="51"/>
        <v>0</v>
      </c>
      <c r="E140" s="42">
        <f t="shared" si="52"/>
        <v>0</v>
      </c>
      <c r="F140" s="42">
        <f t="shared" si="53"/>
        <v>1</v>
      </c>
      <c r="G140" s="58">
        <v>427</v>
      </c>
      <c r="H140" s="59" t="s">
        <v>396</v>
      </c>
      <c r="I140" s="45">
        <v>1203</v>
      </c>
      <c r="J140" s="46">
        <v>8.7033901983765254E-3</v>
      </c>
      <c r="K140" s="47">
        <f t="shared" si="54"/>
        <v>54</v>
      </c>
      <c r="L140" s="48">
        <f t="shared" si="63"/>
        <v>1.5636820093751433</v>
      </c>
      <c r="M140" s="46">
        <v>0.1352293165467626</v>
      </c>
      <c r="N140" s="47">
        <f t="shared" si="55"/>
        <v>61</v>
      </c>
      <c r="O140" s="49">
        <f t="shared" si="64"/>
        <v>1.5921671032388298</v>
      </c>
      <c r="P140" s="50">
        <v>1178</v>
      </c>
      <c r="Q140" s="51">
        <v>8.5225217403886496E-3</v>
      </c>
      <c r="R140" s="52">
        <f t="shared" si="56"/>
        <v>271</v>
      </c>
      <c r="S140" s="53">
        <f t="shared" si="65"/>
        <v>0.64640222234973232</v>
      </c>
      <c r="T140" s="51">
        <v>0.13241906474820145</v>
      </c>
      <c r="U140" s="52">
        <f t="shared" si="57"/>
        <v>377</v>
      </c>
      <c r="V140" s="54">
        <f t="shared" si="66"/>
        <v>0.65817752440407118</v>
      </c>
      <c r="W140" s="45">
        <v>1636</v>
      </c>
      <c r="X140" s="46">
        <v>1.1836031890726512E-2</v>
      </c>
      <c r="Y140" s="47">
        <f t="shared" si="58"/>
        <v>210</v>
      </c>
      <c r="Z140" s="48">
        <f t="shared" si="67"/>
        <v>0.72928290210615909</v>
      </c>
      <c r="AA140" s="46">
        <v>0.18390287769784172</v>
      </c>
      <c r="AB140" s="47">
        <f t="shared" si="59"/>
        <v>324</v>
      </c>
      <c r="AC140" s="49">
        <f t="shared" si="68"/>
        <v>0.74256801493288849</v>
      </c>
      <c r="AD140" s="50">
        <v>4879</v>
      </c>
      <c r="AE140" s="51">
        <v>3.52982882609136E-2</v>
      </c>
      <c r="AF140" s="52">
        <f t="shared" si="60"/>
        <v>158</v>
      </c>
      <c r="AG140" s="53">
        <f t="shared" si="69"/>
        <v>1.1553334294083988</v>
      </c>
      <c r="AH140" s="51">
        <v>0.54844874100719421</v>
      </c>
      <c r="AI140" s="52">
        <f t="shared" si="61"/>
        <v>284</v>
      </c>
      <c r="AJ140" s="54">
        <f t="shared" si="70"/>
        <v>1.176379768103377</v>
      </c>
      <c r="AK140" s="45">
        <v>8896</v>
      </c>
      <c r="AL140" s="46">
        <v>6.4360232090405284E-2</v>
      </c>
      <c r="AM140" s="47">
        <f t="shared" si="62"/>
        <v>185</v>
      </c>
      <c r="AN140" s="55">
        <f t="shared" si="71"/>
        <v>0.98210923099356739</v>
      </c>
      <c r="AO140" s="56">
        <v>138222</v>
      </c>
    </row>
    <row r="141" spans="1:41">
      <c r="A141" s="41">
        <f t="shared" si="48"/>
        <v>2</v>
      </c>
      <c r="B141" s="42">
        <f t="shared" si="49"/>
        <v>0</v>
      </c>
      <c r="C141" s="42">
        <f t="shared" si="50"/>
        <v>0</v>
      </c>
      <c r="D141" s="42">
        <f t="shared" si="51"/>
        <v>0</v>
      </c>
      <c r="E141" s="42">
        <f t="shared" si="52"/>
        <v>1</v>
      </c>
      <c r="F141" s="42">
        <f t="shared" si="53"/>
        <v>1</v>
      </c>
      <c r="G141" s="58">
        <v>207</v>
      </c>
      <c r="H141" s="59" t="s">
        <v>175</v>
      </c>
      <c r="I141" s="45">
        <v>124</v>
      </c>
      <c r="J141" s="46">
        <v>1.9549109254296073E-3</v>
      </c>
      <c r="K141" s="47">
        <f t="shared" si="54"/>
        <v>278</v>
      </c>
      <c r="L141" s="48">
        <f t="shared" si="63"/>
        <v>0.35122624337759739</v>
      </c>
      <c r="M141" s="46">
        <v>3.0876494023904383E-2</v>
      </c>
      <c r="N141" s="47">
        <f t="shared" si="55"/>
        <v>324</v>
      </c>
      <c r="O141" s="49">
        <f t="shared" si="64"/>
        <v>0.3635346188502776</v>
      </c>
      <c r="P141" s="50">
        <v>482</v>
      </c>
      <c r="Q141" s="51">
        <v>7.5989279520731513E-3</v>
      </c>
      <c r="R141" s="52">
        <f t="shared" si="56"/>
        <v>295</v>
      </c>
      <c r="S141" s="53">
        <f t="shared" si="65"/>
        <v>0.57635099860379901</v>
      </c>
      <c r="T141" s="51">
        <v>0.1200199203187251</v>
      </c>
      <c r="U141" s="52">
        <f t="shared" si="57"/>
        <v>399</v>
      </c>
      <c r="V141" s="54">
        <f t="shared" si="66"/>
        <v>0.59654864792137341</v>
      </c>
      <c r="W141" s="45">
        <v>1265</v>
      </c>
      <c r="X141" s="46">
        <v>1.9943244521519785E-2</v>
      </c>
      <c r="Y141" s="47">
        <f t="shared" si="58"/>
        <v>115</v>
      </c>
      <c r="Z141" s="48">
        <f t="shared" si="67"/>
        <v>1.2288127791766164</v>
      </c>
      <c r="AA141" s="46">
        <v>0.31499003984063745</v>
      </c>
      <c r="AB141" s="47">
        <f t="shared" si="59"/>
        <v>124</v>
      </c>
      <c r="AC141" s="49">
        <f t="shared" si="68"/>
        <v>1.271875304705135</v>
      </c>
      <c r="AD141" s="50">
        <v>2145</v>
      </c>
      <c r="AE141" s="51">
        <v>3.3816805927794416E-2</v>
      </c>
      <c r="AF141" s="52">
        <f t="shared" si="60"/>
        <v>177</v>
      </c>
      <c r="AG141" s="53">
        <f t="shared" si="69"/>
        <v>1.106843654157007</v>
      </c>
      <c r="AH141" s="51">
        <v>0.53411354581673309</v>
      </c>
      <c r="AI141" s="52">
        <f t="shared" si="61"/>
        <v>299</v>
      </c>
      <c r="AJ141" s="54">
        <f t="shared" si="70"/>
        <v>1.1456318926266238</v>
      </c>
      <c r="AK141" s="45">
        <v>4016</v>
      </c>
      <c r="AL141" s="46">
        <v>6.3313889326816961E-2</v>
      </c>
      <c r="AM141" s="47">
        <f t="shared" si="62"/>
        <v>192</v>
      </c>
      <c r="AN141" s="55">
        <f t="shared" si="71"/>
        <v>0.96614249418224052</v>
      </c>
      <c r="AO141" s="56">
        <v>63430</v>
      </c>
    </row>
    <row r="142" spans="1:41">
      <c r="A142" s="41">
        <f t="shared" si="48"/>
        <v>2</v>
      </c>
      <c r="B142" s="42">
        <f t="shared" si="49"/>
        <v>0</v>
      </c>
      <c r="C142" s="42">
        <f t="shared" si="50"/>
        <v>0</v>
      </c>
      <c r="D142" s="42">
        <f t="shared" si="51"/>
        <v>0</v>
      </c>
      <c r="E142" s="42">
        <f t="shared" si="52"/>
        <v>1</v>
      </c>
      <c r="F142" s="42">
        <f t="shared" si="53"/>
        <v>1</v>
      </c>
      <c r="G142" s="58">
        <v>534</v>
      </c>
      <c r="H142" s="59" t="s">
        <v>504</v>
      </c>
      <c r="I142" s="45">
        <v>14</v>
      </c>
      <c r="J142" s="46">
        <v>2.166511915815537E-3</v>
      </c>
      <c r="K142" s="47">
        <f t="shared" si="54"/>
        <v>260</v>
      </c>
      <c r="L142" s="48">
        <f t="shared" si="63"/>
        <v>0.38924322920619558</v>
      </c>
      <c r="M142" s="46">
        <v>3.4482758620689655E-2</v>
      </c>
      <c r="N142" s="47">
        <f t="shared" si="55"/>
        <v>303</v>
      </c>
      <c r="O142" s="49">
        <f t="shared" si="64"/>
        <v>0.40599416832667268</v>
      </c>
      <c r="P142" s="50">
        <v>22</v>
      </c>
      <c r="Q142" s="51">
        <v>3.4045187248529867E-3</v>
      </c>
      <c r="R142" s="52">
        <f t="shared" si="56"/>
        <v>405</v>
      </c>
      <c r="S142" s="53">
        <f t="shared" si="65"/>
        <v>0.25822034097573215</v>
      </c>
      <c r="T142" s="51">
        <v>5.4187192118226604E-2</v>
      </c>
      <c r="U142" s="52">
        <f t="shared" si="57"/>
        <v>493</v>
      </c>
      <c r="V142" s="54">
        <f t="shared" si="66"/>
        <v>0.26933275831995779</v>
      </c>
      <c r="W142" s="45">
        <v>128</v>
      </c>
      <c r="X142" s="46">
        <v>1.9808108944599195E-2</v>
      </c>
      <c r="Y142" s="47">
        <f t="shared" si="58"/>
        <v>118</v>
      </c>
      <c r="Z142" s="48">
        <f t="shared" si="67"/>
        <v>1.2204863344167258</v>
      </c>
      <c r="AA142" s="46">
        <v>0.31527093596059114</v>
      </c>
      <c r="AB142" s="47">
        <f t="shared" si="59"/>
        <v>123</v>
      </c>
      <c r="AC142" s="49">
        <f t="shared" si="68"/>
        <v>1.2730095146577334</v>
      </c>
      <c r="AD142" s="50">
        <v>242</v>
      </c>
      <c r="AE142" s="51">
        <v>3.7449705973382853E-2</v>
      </c>
      <c r="AF142" s="52">
        <f t="shared" si="60"/>
        <v>134</v>
      </c>
      <c r="AG142" s="53">
        <f t="shared" si="69"/>
        <v>1.2257505778396283</v>
      </c>
      <c r="AH142" s="51">
        <v>0.59605911330049266</v>
      </c>
      <c r="AI142" s="52">
        <f t="shared" si="61"/>
        <v>230</v>
      </c>
      <c r="AJ142" s="54">
        <f t="shared" si="70"/>
        <v>1.2785003028590056</v>
      </c>
      <c r="AK142" s="45">
        <v>406</v>
      </c>
      <c r="AL142" s="46">
        <v>6.2828845558650578E-2</v>
      </c>
      <c r="AM142" s="47">
        <f t="shared" si="62"/>
        <v>194</v>
      </c>
      <c r="AN142" s="55">
        <f t="shared" si="71"/>
        <v>0.95874093662596938</v>
      </c>
      <c r="AO142" s="56">
        <v>6462</v>
      </c>
    </row>
    <row r="143" spans="1:41">
      <c r="A143" s="41">
        <f t="shared" si="48"/>
        <v>2</v>
      </c>
      <c r="B143" s="42">
        <f t="shared" si="49"/>
        <v>0</v>
      </c>
      <c r="C143" s="42">
        <f t="shared" si="50"/>
        <v>1</v>
      </c>
      <c r="D143" s="42">
        <f t="shared" si="51"/>
        <v>1</v>
      </c>
      <c r="E143" s="42">
        <f t="shared" si="52"/>
        <v>0</v>
      </c>
      <c r="F143" s="42">
        <f t="shared" si="53"/>
        <v>0</v>
      </c>
      <c r="G143" s="58">
        <v>57</v>
      </c>
      <c r="H143" s="59" t="s">
        <v>25</v>
      </c>
      <c r="I143" s="45">
        <v>495</v>
      </c>
      <c r="J143" s="46">
        <v>8.2690187431091518E-3</v>
      </c>
      <c r="K143" s="47">
        <f t="shared" si="54"/>
        <v>63</v>
      </c>
      <c r="L143" s="48">
        <f t="shared" si="63"/>
        <v>1.4856412902408467</v>
      </c>
      <c r="M143" s="46">
        <v>0.13285024154589373</v>
      </c>
      <c r="N143" s="47">
        <f t="shared" si="55"/>
        <v>63</v>
      </c>
      <c r="O143" s="49">
        <f t="shared" si="64"/>
        <v>1.5641562765242583</v>
      </c>
      <c r="P143" s="50">
        <v>889</v>
      </c>
      <c r="Q143" s="51">
        <v>1.4850823560856636E-2</v>
      </c>
      <c r="R143" s="52">
        <f t="shared" si="56"/>
        <v>128</v>
      </c>
      <c r="S143" s="53">
        <f t="shared" si="65"/>
        <v>1.1263808583753436</v>
      </c>
      <c r="T143" s="51">
        <v>0.23859366612989802</v>
      </c>
      <c r="U143" s="52">
        <f t="shared" si="57"/>
        <v>177</v>
      </c>
      <c r="V143" s="54">
        <f t="shared" si="66"/>
        <v>1.1859092103578741</v>
      </c>
      <c r="W143" s="45">
        <v>757</v>
      </c>
      <c r="X143" s="46">
        <v>1.264575189602753E-2</v>
      </c>
      <c r="Y143" s="47">
        <f t="shared" si="58"/>
        <v>199</v>
      </c>
      <c r="Z143" s="48">
        <f t="shared" si="67"/>
        <v>0.77917419682478917</v>
      </c>
      <c r="AA143" s="46">
        <v>0.20316693505099301</v>
      </c>
      <c r="AB143" s="47">
        <f t="shared" si="59"/>
        <v>290</v>
      </c>
      <c r="AC143" s="49">
        <f t="shared" si="68"/>
        <v>0.82035294688912597</v>
      </c>
      <c r="AD143" s="50">
        <v>1585</v>
      </c>
      <c r="AE143" s="51">
        <v>2.6477565066319202E-2</v>
      </c>
      <c r="AF143" s="52">
        <f t="shared" si="60"/>
        <v>271</v>
      </c>
      <c r="AG143" s="53">
        <f t="shared" si="69"/>
        <v>0.86662604782249097</v>
      </c>
      <c r="AH143" s="51">
        <v>0.42538915727321525</v>
      </c>
      <c r="AI143" s="52">
        <f t="shared" si="61"/>
        <v>435</v>
      </c>
      <c r="AJ143" s="54">
        <f t="shared" si="70"/>
        <v>0.91242656016998991</v>
      </c>
      <c r="AK143" s="45">
        <v>3726</v>
      </c>
      <c r="AL143" s="46">
        <v>6.224315926631252E-2</v>
      </c>
      <c r="AM143" s="47">
        <f t="shared" si="62"/>
        <v>197</v>
      </c>
      <c r="AN143" s="55">
        <f t="shared" si="71"/>
        <v>0.94980361779586286</v>
      </c>
      <c r="AO143" s="56">
        <v>59862</v>
      </c>
    </row>
    <row r="144" spans="1:41">
      <c r="A144" s="41">
        <f t="shared" si="48"/>
        <v>1</v>
      </c>
      <c r="B144" s="42">
        <f t="shared" si="49"/>
        <v>0</v>
      </c>
      <c r="C144" s="42">
        <f t="shared" si="50"/>
        <v>0</v>
      </c>
      <c r="D144" s="42">
        <f t="shared" si="51"/>
        <v>1</v>
      </c>
      <c r="E144" s="42">
        <f t="shared" si="52"/>
        <v>0</v>
      </c>
      <c r="F144" s="42">
        <f t="shared" si="53"/>
        <v>0</v>
      </c>
      <c r="G144" s="58">
        <v>424</v>
      </c>
      <c r="H144" s="59" t="s">
        <v>393</v>
      </c>
      <c r="I144" s="45">
        <v>351</v>
      </c>
      <c r="J144" s="46">
        <v>4.2113598732992589E-3</v>
      </c>
      <c r="K144" s="47">
        <f t="shared" si="54"/>
        <v>147</v>
      </c>
      <c r="L144" s="48">
        <f t="shared" si="63"/>
        <v>0.75662787934186848</v>
      </c>
      <c r="M144" s="46">
        <v>6.7669172932330823E-2</v>
      </c>
      <c r="N144" s="47">
        <f t="shared" si="55"/>
        <v>169</v>
      </c>
      <c r="O144" s="49">
        <f t="shared" si="64"/>
        <v>0.79672539799444786</v>
      </c>
      <c r="P144" s="50">
        <v>1161</v>
      </c>
      <c r="Q144" s="51">
        <v>1.3929882657836009E-2</v>
      </c>
      <c r="R144" s="52">
        <f t="shared" si="56"/>
        <v>153</v>
      </c>
      <c r="S144" s="53">
        <f t="shared" si="65"/>
        <v>1.0565308463132852</v>
      </c>
      <c r="T144" s="51">
        <v>0.2238288027761712</v>
      </c>
      <c r="U144" s="52">
        <f t="shared" si="57"/>
        <v>202</v>
      </c>
      <c r="V144" s="54">
        <f t="shared" si="66"/>
        <v>1.1125217322874077</v>
      </c>
      <c r="W144" s="45">
        <v>1240</v>
      </c>
      <c r="X144" s="46">
        <v>1.4877738583735272E-2</v>
      </c>
      <c r="Y144" s="47">
        <f t="shared" si="58"/>
        <v>169</v>
      </c>
      <c r="Z144" s="48">
        <f t="shared" si="67"/>
        <v>0.91669914979058431</v>
      </c>
      <c r="AA144" s="46">
        <v>0.23905918642760748</v>
      </c>
      <c r="AB144" s="47">
        <f t="shared" si="59"/>
        <v>229</v>
      </c>
      <c r="AC144" s="49">
        <f t="shared" si="68"/>
        <v>0.96527965053753562</v>
      </c>
      <c r="AD144" s="50">
        <v>2435</v>
      </c>
      <c r="AE144" s="51">
        <v>2.9215559234996281E-2</v>
      </c>
      <c r="AF144" s="52">
        <f t="shared" si="60"/>
        <v>230</v>
      </c>
      <c r="AG144" s="53">
        <f t="shared" si="69"/>
        <v>0.95624218357433877</v>
      </c>
      <c r="AH144" s="51">
        <v>0.46944283786389052</v>
      </c>
      <c r="AI144" s="52">
        <f t="shared" si="61"/>
        <v>380</v>
      </c>
      <c r="AJ144" s="54">
        <f t="shared" si="70"/>
        <v>1.0069182686607183</v>
      </c>
      <c r="AK144" s="45">
        <v>5187</v>
      </c>
      <c r="AL144" s="46">
        <v>6.2234540349866821E-2</v>
      </c>
      <c r="AM144" s="47">
        <f t="shared" si="62"/>
        <v>198</v>
      </c>
      <c r="AN144" s="55">
        <f t="shared" si="71"/>
        <v>0.94967209686861398</v>
      </c>
      <c r="AO144" s="56">
        <v>83346</v>
      </c>
    </row>
    <row r="145" spans="1:41">
      <c r="A145" s="41">
        <f t="shared" si="48"/>
        <v>2</v>
      </c>
      <c r="B145" s="42">
        <f t="shared" si="49"/>
        <v>0</v>
      </c>
      <c r="C145" s="42">
        <f t="shared" si="50"/>
        <v>0</v>
      </c>
      <c r="D145" s="42">
        <f t="shared" si="51"/>
        <v>1</v>
      </c>
      <c r="E145" s="42">
        <f t="shared" si="52"/>
        <v>1</v>
      </c>
      <c r="F145" s="42">
        <f t="shared" si="53"/>
        <v>0</v>
      </c>
      <c r="G145" s="58">
        <v>592</v>
      </c>
      <c r="H145" s="59" t="s">
        <v>563</v>
      </c>
      <c r="I145" s="45">
        <v>304</v>
      </c>
      <c r="J145" s="46">
        <v>3.5639757086918804E-3</v>
      </c>
      <c r="K145" s="47">
        <f t="shared" si="54"/>
        <v>185</v>
      </c>
      <c r="L145" s="48">
        <f t="shared" si="63"/>
        <v>0.64031653993532978</v>
      </c>
      <c r="M145" s="46">
        <v>5.7358490566037736E-2</v>
      </c>
      <c r="N145" s="47">
        <f t="shared" si="55"/>
        <v>202</v>
      </c>
      <c r="O145" s="49">
        <f t="shared" si="64"/>
        <v>0.67532916754112193</v>
      </c>
      <c r="P145" s="50">
        <v>1246</v>
      </c>
      <c r="Q145" s="51">
        <v>1.4607610963914747E-2</v>
      </c>
      <c r="R145" s="52">
        <f t="shared" si="56"/>
        <v>133</v>
      </c>
      <c r="S145" s="53">
        <f t="shared" si="65"/>
        <v>1.1079340690381401</v>
      </c>
      <c r="T145" s="51">
        <v>0.23509433962264151</v>
      </c>
      <c r="U145" s="52">
        <f t="shared" si="57"/>
        <v>182</v>
      </c>
      <c r="V145" s="54">
        <f t="shared" si="66"/>
        <v>1.1685161101875383</v>
      </c>
      <c r="W145" s="45">
        <v>1791</v>
      </c>
      <c r="X145" s="46">
        <v>2.0996975310089334E-2</v>
      </c>
      <c r="Y145" s="47">
        <f t="shared" si="58"/>
        <v>106</v>
      </c>
      <c r="Z145" s="48">
        <f t="shared" si="67"/>
        <v>1.2937389178201515</v>
      </c>
      <c r="AA145" s="46">
        <v>0.3379245283018868</v>
      </c>
      <c r="AB145" s="47">
        <f t="shared" si="59"/>
        <v>96</v>
      </c>
      <c r="AC145" s="49">
        <f t="shared" si="68"/>
        <v>1.3644808026906134</v>
      </c>
      <c r="AD145" s="50">
        <v>1959</v>
      </c>
      <c r="AE145" s="51">
        <v>2.2966540833313794E-2</v>
      </c>
      <c r="AF145" s="52">
        <f t="shared" si="60"/>
        <v>305</v>
      </c>
      <c r="AG145" s="53">
        <f t="shared" si="69"/>
        <v>0.75170819011022749</v>
      </c>
      <c r="AH145" s="51">
        <v>0.36962264150943397</v>
      </c>
      <c r="AI145" s="52">
        <f t="shared" si="61"/>
        <v>496</v>
      </c>
      <c r="AJ145" s="54">
        <f t="shared" si="70"/>
        <v>0.79281173388439219</v>
      </c>
      <c r="AK145" s="45">
        <v>5300</v>
      </c>
      <c r="AL145" s="46">
        <v>6.2135102816009757E-2</v>
      </c>
      <c r="AM145" s="47">
        <f t="shared" si="62"/>
        <v>199</v>
      </c>
      <c r="AN145" s="55">
        <f t="shared" si="71"/>
        <v>0.94815472322441896</v>
      </c>
      <c r="AO145" s="56">
        <v>85298</v>
      </c>
    </row>
    <row r="146" spans="1:41">
      <c r="A146" s="41">
        <f t="shared" si="48"/>
        <v>2</v>
      </c>
      <c r="B146" s="42">
        <f t="shared" si="49"/>
        <v>0</v>
      </c>
      <c r="C146" s="42">
        <f t="shared" si="50"/>
        <v>1</v>
      </c>
      <c r="D146" s="42">
        <f t="shared" si="51"/>
        <v>0</v>
      </c>
      <c r="E146" s="42">
        <f t="shared" si="52"/>
        <v>1</v>
      </c>
      <c r="F146" s="42">
        <f t="shared" si="53"/>
        <v>0</v>
      </c>
      <c r="G146" s="58">
        <v>397</v>
      </c>
      <c r="H146" s="59" t="s">
        <v>366</v>
      </c>
      <c r="I146" s="45">
        <v>453</v>
      </c>
      <c r="J146" s="46">
        <v>9.1251535966802976E-3</v>
      </c>
      <c r="K146" s="47">
        <f t="shared" si="54"/>
        <v>52</v>
      </c>
      <c r="L146" s="48">
        <f t="shared" si="63"/>
        <v>1.6394575201943125</v>
      </c>
      <c r="M146" s="46">
        <v>0.14779771615008155</v>
      </c>
      <c r="N146" s="47">
        <f t="shared" si="55"/>
        <v>52</v>
      </c>
      <c r="O146" s="49">
        <f t="shared" si="64"/>
        <v>1.7401453146190859</v>
      </c>
      <c r="P146" s="50">
        <v>409</v>
      </c>
      <c r="Q146" s="51">
        <v>8.238825212013778E-3</v>
      </c>
      <c r="R146" s="52">
        <f t="shared" si="56"/>
        <v>280</v>
      </c>
      <c r="S146" s="53">
        <f t="shared" si="65"/>
        <v>0.62488487431583239</v>
      </c>
      <c r="T146" s="51">
        <v>0.13344208809135399</v>
      </c>
      <c r="U146" s="52">
        <f t="shared" si="57"/>
        <v>373</v>
      </c>
      <c r="V146" s="54">
        <f t="shared" si="66"/>
        <v>0.66326237357351725</v>
      </c>
      <c r="W146" s="45">
        <v>833</v>
      </c>
      <c r="X146" s="46">
        <v>1.6779807827891142E-2</v>
      </c>
      <c r="Y146" s="47">
        <f t="shared" si="58"/>
        <v>141</v>
      </c>
      <c r="Z146" s="48">
        <f t="shared" si="67"/>
        <v>1.0338960778819732</v>
      </c>
      <c r="AA146" s="46">
        <v>0.27177814029363784</v>
      </c>
      <c r="AB146" s="47">
        <f t="shared" si="59"/>
        <v>175</v>
      </c>
      <c r="AC146" s="49">
        <f t="shared" si="68"/>
        <v>1.0973931276463502</v>
      </c>
      <c r="AD146" s="50">
        <v>1370</v>
      </c>
      <c r="AE146" s="51">
        <v>2.7597042886207523E-2</v>
      </c>
      <c r="AF146" s="52">
        <f t="shared" si="60"/>
        <v>246</v>
      </c>
      <c r="AG146" s="53">
        <f t="shared" si="69"/>
        <v>0.90326720558170115</v>
      </c>
      <c r="AH146" s="51">
        <v>0.44698205546492659</v>
      </c>
      <c r="AI146" s="52">
        <f t="shared" si="61"/>
        <v>404</v>
      </c>
      <c r="AJ146" s="54">
        <f t="shared" si="70"/>
        <v>0.95874164245242333</v>
      </c>
      <c r="AK146" s="45">
        <v>3065</v>
      </c>
      <c r="AL146" s="46">
        <v>6.1740829522792737E-2</v>
      </c>
      <c r="AM146" s="47">
        <f t="shared" si="62"/>
        <v>201</v>
      </c>
      <c r="AN146" s="55">
        <f t="shared" si="71"/>
        <v>0.94213828375200137</v>
      </c>
      <c r="AO146" s="56">
        <v>49643</v>
      </c>
    </row>
    <row r="147" spans="1:41">
      <c r="A147" s="41">
        <f t="shared" si="48"/>
        <v>5</v>
      </c>
      <c r="B147" s="42">
        <f t="shared" si="49"/>
        <v>4</v>
      </c>
      <c r="C147" s="42">
        <f t="shared" si="50"/>
        <v>0</v>
      </c>
      <c r="D147" s="42">
        <f t="shared" si="51"/>
        <v>0</v>
      </c>
      <c r="E147" s="42">
        <f t="shared" si="52"/>
        <v>0</v>
      </c>
      <c r="F147" s="42">
        <f t="shared" si="53"/>
        <v>1</v>
      </c>
      <c r="G147" s="58">
        <v>355</v>
      </c>
      <c r="H147" s="59" t="s">
        <v>324</v>
      </c>
      <c r="I147" s="45">
        <v>0</v>
      </c>
      <c r="J147" s="46">
        <v>0</v>
      </c>
      <c r="K147" s="47">
        <f t="shared" si="54"/>
        <v>467</v>
      </c>
      <c r="L147" s="48">
        <f t="shared" si="63"/>
        <v>0</v>
      </c>
      <c r="M147" s="46">
        <v>0</v>
      </c>
      <c r="N147" s="47">
        <f t="shared" si="55"/>
        <v>467</v>
      </c>
      <c r="O147" s="49">
        <f t="shared" si="64"/>
        <v>0</v>
      </c>
      <c r="P147" s="50">
        <v>0</v>
      </c>
      <c r="Q147" s="51">
        <v>0</v>
      </c>
      <c r="R147" s="52">
        <f t="shared" si="56"/>
        <v>559</v>
      </c>
      <c r="S147" s="53">
        <f t="shared" si="65"/>
        <v>0</v>
      </c>
      <c r="T147" s="51">
        <v>0</v>
      </c>
      <c r="U147" s="52">
        <f t="shared" si="57"/>
        <v>559</v>
      </c>
      <c r="V147" s="54">
        <f t="shared" si="66"/>
        <v>0</v>
      </c>
      <c r="W147" s="45">
        <v>7</v>
      </c>
      <c r="X147" s="46">
        <v>1.3358778625954198E-2</v>
      </c>
      <c r="Y147" s="47">
        <f t="shared" si="58"/>
        <v>191</v>
      </c>
      <c r="Z147" s="48">
        <f t="shared" si="67"/>
        <v>0.82310768802191936</v>
      </c>
      <c r="AA147" s="46">
        <v>5.5555555555555552E-2</v>
      </c>
      <c r="AB147" s="47">
        <f t="shared" si="59"/>
        <v>496</v>
      </c>
      <c r="AC147" s="49">
        <f t="shared" si="68"/>
        <v>0.22432372523916655</v>
      </c>
      <c r="AD147" s="50">
        <v>119</v>
      </c>
      <c r="AE147" s="51">
        <v>0.22709923664122136</v>
      </c>
      <c r="AF147" s="52">
        <f t="shared" si="60"/>
        <v>5</v>
      </c>
      <c r="AG147" s="53">
        <f t="shared" si="69"/>
        <v>7.4330896145823733</v>
      </c>
      <c r="AH147" s="51">
        <v>0.94444444444444442</v>
      </c>
      <c r="AI147" s="52">
        <f t="shared" si="61"/>
        <v>53</v>
      </c>
      <c r="AJ147" s="54">
        <f t="shared" si="70"/>
        <v>2.0257596626108483</v>
      </c>
      <c r="AK147" s="45">
        <v>126</v>
      </c>
      <c r="AL147" s="46">
        <v>0.24045801526717558</v>
      </c>
      <c r="AM147" s="47">
        <f t="shared" si="62"/>
        <v>13</v>
      </c>
      <c r="AN147" s="55">
        <f t="shared" si="71"/>
        <v>3.6692850350285027</v>
      </c>
      <c r="AO147" s="56">
        <v>524</v>
      </c>
    </row>
    <row r="148" spans="1:41">
      <c r="A148" s="41">
        <f t="shared" si="48"/>
        <v>5</v>
      </c>
      <c r="B148" s="42">
        <f t="shared" si="49"/>
        <v>4</v>
      </c>
      <c r="C148" s="42">
        <f t="shared" si="50"/>
        <v>0</v>
      </c>
      <c r="D148" s="42">
        <f t="shared" si="51"/>
        <v>0</v>
      </c>
      <c r="E148" s="42">
        <f t="shared" si="52"/>
        <v>0</v>
      </c>
      <c r="F148" s="42">
        <f t="shared" si="53"/>
        <v>1</v>
      </c>
      <c r="G148" s="58">
        <v>47</v>
      </c>
      <c r="H148" s="59" t="s">
        <v>15</v>
      </c>
      <c r="I148" s="45">
        <v>0</v>
      </c>
      <c r="J148" s="46">
        <v>0</v>
      </c>
      <c r="K148" s="47">
        <f t="shared" si="54"/>
        <v>467</v>
      </c>
      <c r="L148" s="48">
        <f t="shared" si="63"/>
        <v>0</v>
      </c>
      <c r="M148" s="46">
        <v>0</v>
      </c>
      <c r="N148" s="47">
        <f t="shared" si="55"/>
        <v>467</v>
      </c>
      <c r="O148" s="49">
        <f t="shared" si="64"/>
        <v>0</v>
      </c>
      <c r="P148" s="50">
        <v>2</v>
      </c>
      <c r="Q148" s="51">
        <v>1.5708451146716933E-4</v>
      </c>
      <c r="R148" s="52">
        <f t="shared" si="56"/>
        <v>541</v>
      </c>
      <c r="S148" s="53">
        <f t="shared" si="65"/>
        <v>1.1914287860117537E-2</v>
      </c>
      <c r="T148" s="51">
        <v>6.8073519400953025E-4</v>
      </c>
      <c r="U148" s="52">
        <f t="shared" si="57"/>
        <v>556</v>
      </c>
      <c r="V148" s="54">
        <f t="shared" si="66"/>
        <v>3.3835354872796229E-3</v>
      </c>
      <c r="W148" s="45">
        <v>0</v>
      </c>
      <c r="X148" s="46">
        <v>0</v>
      </c>
      <c r="Y148" s="47">
        <f t="shared" si="58"/>
        <v>563</v>
      </c>
      <c r="Z148" s="48">
        <f t="shared" si="67"/>
        <v>0</v>
      </c>
      <c r="AA148" s="46">
        <v>0</v>
      </c>
      <c r="AB148" s="47">
        <f t="shared" si="59"/>
        <v>563</v>
      </c>
      <c r="AC148" s="49">
        <f t="shared" si="68"/>
        <v>0</v>
      </c>
      <c r="AD148" s="50">
        <v>2936</v>
      </c>
      <c r="AE148" s="51">
        <v>0.23060006283380458</v>
      </c>
      <c r="AF148" s="52">
        <f t="shared" si="60"/>
        <v>4</v>
      </c>
      <c r="AG148" s="53">
        <f t="shared" si="69"/>
        <v>7.5476736845220644</v>
      </c>
      <c r="AH148" s="51">
        <v>0.99931926480599043</v>
      </c>
      <c r="AI148" s="52">
        <f t="shared" si="61"/>
        <v>32</v>
      </c>
      <c r="AJ148" s="54">
        <f t="shared" si="70"/>
        <v>2.143461871814722</v>
      </c>
      <c r="AK148" s="45">
        <v>2938</v>
      </c>
      <c r="AL148" s="46">
        <v>0.23075714734527175</v>
      </c>
      <c r="AM148" s="47">
        <f t="shared" si="62"/>
        <v>14</v>
      </c>
      <c r="AN148" s="55">
        <f t="shared" si="71"/>
        <v>3.5212539974559784</v>
      </c>
      <c r="AO148" s="56">
        <v>12732</v>
      </c>
    </row>
    <row r="149" spans="1:41">
      <c r="A149" s="41">
        <f t="shared" si="48"/>
        <v>5</v>
      </c>
      <c r="B149" s="42">
        <f t="shared" si="49"/>
        <v>4</v>
      </c>
      <c r="C149" s="42">
        <f t="shared" si="50"/>
        <v>0</v>
      </c>
      <c r="D149" s="42">
        <f t="shared" si="51"/>
        <v>0</v>
      </c>
      <c r="E149" s="42">
        <f t="shared" si="52"/>
        <v>1</v>
      </c>
      <c r="F149" s="42">
        <f t="shared" si="53"/>
        <v>0</v>
      </c>
      <c r="G149" s="58">
        <v>140</v>
      </c>
      <c r="H149" s="59" t="s">
        <v>108</v>
      </c>
      <c r="I149" s="45">
        <v>0</v>
      </c>
      <c r="J149" s="46">
        <v>0</v>
      </c>
      <c r="K149" s="47">
        <f t="shared" si="54"/>
        <v>467</v>
      </c>
      <c r="L149" s="48">
        <f t="shared" si="63"/>
        <v>0</v>
      </c>
      <c r="M149" s="46">
        <v>0</v>
      </c>
      <c r="N149" s="47">
        <f t="shared" si="55"/>
        <v>467</v>
      </c>
      <c r="O149" s="49">
        <f t="shared" si="64"/>
        <v>0</v>
      </c>
      <c r="P149" s="50">
        <v>5</v>
      </c>
      <c r="Q149" s="51">
        <v>1.577784790154623E-3</v>
      </c>
      <c r="R149" s="52">
        <f t="shared" si="56"/>
        <v>471</v>
      </c>
      <c r="S149" s="53">
        <f t="shared" si="65"/>
        <v>0.11966922770196947</v>
      </c>
      <c r="T149" s="51">
        <v>9.242144177449169E-3</v>
      </c>
      <c r="U149" s="52">
        <f t="shared" si="57"/>
        <v>543</v>
      </c>
      <c r="V149" s="54">
        <f t="shared" si="66"/>
        <v>4.5937279397539436E-2</v>
      </c>
      <c r="W149" s="45">
        <v>477</v>
      </c>
      <c r="X149" s="46">
        <v>0.15052066898075103</v>
      </c>
      <c r="Y149" s="47">
        <f t="shared" si="58"/>
        <v>7</v>
      </c>
      <c r="Z149" s="48">
        <f t="shared" si="67"/>
        <v>9.2744047426273593</v>
      </c>
      <c r="AA149" s="46">
        <v>0.88170055452865059</v>
      </c>
      <c r="AB149" s="47">
        <f t="shared" si="59"/>
        <v>8</v>
      </c>
      <c r="AC149" s="49">
        <f t="shared" si="68"/>
        <v>3.5601543528715043</v>
      </c>
      <c r="AD149" s="50">
        <v>59</v>
      </c>
      <c r="AE149" s="51">
        <v>1.861786052382455E-2</v>
      </c>
      <c r="AF149" s="52">
        <f t="shared" si="60"/>
        <v>351</v>
      </c>
      <c r="AG149" s="53">
        <f t="shared" si="69"/>
        <v>0.60937336361025973</v>
      </c>
      <c r="AH149" s="51">
        <v>0.10905730129390019</v>
      </c>
      <c r="AI149" s="52">
        <f t="shared" si="61"/>
        <v>596</v>
      </c>
      <c r="AJ149" s="54">
        <f t="shared" si="70"/>
        <v>0.23391940433757977</v>
      </c>
      <c r="AK149" s="45">
        <v>541</v>
      </c>
      <c r="AL149" s="46">
        <v>0.17071631429473019</v>
      </c>
      <c r="AM149" s="47">
        <f t="shared" si="62"/>
        <v>24</v>
      </c>
      <c r="AN149" s="55">
        <f t="shared" si="71"/>
        <v>2.6050569226435156</v>
      </c>
      <c r="AO149" s="56">
        <v>3169</v>
      </c>
    </row>
    <row r="150" spans="1:41">
      <c r="A150" s="41">
        <f t="shared" si="48"/>
        <v>5</v>
      </c>
      <c r="B150" s="42">
        <f t="shared" si="49"/>
        <v>4</v>
      </c>
      <c r="C150" s="42">
        <f t="shared" si="50"/>
        <v>0</v>
      </c>
      <c r="D150" s="42">
        <f t="shared" si="51"/>
        <v>0</v>
      </c>
      <c r="E150" s="42">
        <f t="shared" si="52"/>
        <v>0</v>
      </c>
      <c r="F150" s="42">
        <f t="shared" si="53"/>
        <v>1</v>
      </c>
      <c r="G150" s="58">
        <v>133</v>
      </c>
      <c r="H150" s="59" t="s">
        <v>101</v>
      </c>
      <c r="I150" s="45">
        <v>0</v>
      </c>
      <c r="J150" s="46">
        <v>0</v>
      </c>
      <c r="K150" s="47">
        <f t="shared" si="54"/>
        <v>467</v>
      </c>
      <c r="L150" s="48">
        <f t="shared" si="63"/>
        <v>0</v>
      </c>
      <c r="M150" s="46">
        <v>0</v>
      </c>
      <c r="N150" s="47">
        <f t="shared" si="55"/>
        <v>467</v>
      </c>
      <c r="O150" s="49">
        <f t="shared" si="64"/>
        <v>0</v>
      </c>
      <c r="P150" s="50">
        <v>6</v>
      </c>
      <c r="Q150" s="51">
        <v>2.8022978842650974E-4</v>
      </c>
      <c r="R150" s="52">
        <f t="shared" si="56"/>
        <v>531</v>
      </c>
      <c r="S150" s="53">
        <f t="shared" si="65"/>
        <v>2.1254408439822962E-2</v>
      </c>
      <c r="T150" s="51">
        <v>1.7777777777777779E-3</v>
      </c>
      <c r="U150" s="52">
        <f t="shared" si="57"/>
        <v>555</v>
      </c>
      <c r="V150" s="54">
        <f t="shared" si="66"/>
        <v>8.8362908992244745E-3</v>
      </c>
      <c r="W150" s="45">
        <v>52</v>
      </c>
      <c r="X150" s="46">
        <v>2.4286581663630845E-3</v>
      </c>
      <c r="Y150" s="47">
        <f t="shared" si="58"/>
        <v>440</v>
      </c>
      <c r="Z150" s="48">
        <f t="shared" si="67"/>
        <v>0.14964296245068462</v>
      </c>
      <c r="AA150" s="46">
        <v>1.5407407407407408E-2</v>
      </c>
      <c r="AB150" s="47">
        <f t="shared" si="59"/>
        <v>537</v>
      </c>
      <c r="AC150" s="49">
        <f t="shared" si="68"/>
        <v>6.2212446466328862E-2</v>
      </c>
      <c r="AD150" s="50">
        <v>3317</v>
      </c>
      <c r="AE150" s="51">
        <v>0.15492036803512213</v>
      </c>
      <c r="AF150" s="52">
        <f t="shared" si="60"/>
        <v>8</v>
      </c>
      <c r="AG150" s="53">
        <f t="shared" si="69"/>
        <v>5.0706334189417834</v>
      </c>
      <c r="AH150" s="51">
        <v>0.98281481481481481</v>
      </c>
      <c r="AI150" s="52">
        <f t="shared" si="61"/>
        <v>40</v>
      </c>
      <c r="AJ150" s="54">
        <f t="shared" si="70"/>
        <v>2.1080611140016265</v>
      </c>
      <c r="AK150" s="45">
        <v>3375</v>
      </c>
      <c r="AL150" s="46">
        <v>0.15762925598991173</v>
      </c>
      <c r="AM150" s="47">
        <f t="shared" si="62"/>
        <v>28</v>
      </c>
      <c r="AN150" s="55">
        <f t="shared" si="71"/>
        <v>2.4053540882960718</v>
      </c>
      <c r="AO150" s="56">
        <v>21411</v>
      </c>
    </row>
    <row r="151" spans="1:41">
      <c r="A151" s="41">
        <f t="shared" si="48"/>
        <v>5</v>
      </c>
      <c r="B151" s="42">
        <f t="shared" si="49"/>
        <v>4</v>
      </c>
      <c r="C151" s="42">
        <f t="shared" si="50"/>
        <v>0</v>
      </c>
      <c r="D151" s="42">
        <f t="shared" si="51"/>
        <v>0</v>
      </c>
      <c r="E151" s="42">
        <f t="shared" si="52"/>
        <v>0</v>
      </c>
      <c r="F151" s="42">
        <f t="shared" si="53"/>
        <v>1</v>
      </c>
      <c r="G151" s="58">
        <v>609</v>
      </c>
      <c r="H151" s="59" t="s">
        <v>580</v>
      </c>
      <c r="I151" s="45">
        <v>424</v>
      </c>
      <c r="J151" s="46">
        <v>2.2170977980663143E-3</v>
      </c>
      <c r="K151" s="47">
        <f t="shared" si="54"/>
        <v>257</v>
      </c>
      <c r="L151" s="48">
        <f t="shared" si="63"/>
        <v>0.39833166856154761</v>
      </c>
      <c r="M151" s="46">
        <v>1.5721754607141532E-2</v>
      </c>
      <c r="N151" s="47">
        <f t="shared" si="55"/>
        <v>387</v>
      </c>
      <c r="O151" s="49">
        <f t="shared" si="64"/>
        <v>0.18510527990451137</v>
      </c>
      <c r="P151" s="50">
        <v>11</v>
      </c>
      <c r="Q151" s="51">
        <v>5.7519046647946833E-5</v>
      </c>
      <c r="R151" s="52">
        <f t="shared" si="56"/>
        <v>556</v>
      </c>
      <c r="S151" s="53">
        <f t="shared" si="65"/>
        <v>4.3626101186073629E-3</v>
      </c>
      <c r="T151" s="51">
        <v>4.0787570914753977E-4</v>
      </c>
      <c r="U151" s="52">
        <f t="shared" si="57"/>
        <v>557</v>
      </c>
      <c r="V151" s="54">
        <f t="shared" si="66"/>
        <v>2.0273109844247631E-3</v>
      </c>
      <c r="W151" s="45">
        <v>16</v>
      </c>
      <c r="X151" s="46">
        <v>8.3664067851559024E-5</v>
      </c>
      <c r="Y151" s="47">
        <f t="shared" si="58"/>
        <v>549</v>
      </c>
      <c r="Z151" s="48">
        <f t="shared" si="67"/>
        <v>5.1550025184197443E-3</v>
      </c>
      <c r="AA151" s="46">
        <v>5.9327375876005789E-4</v>
      </c>
      <c r="AB151" s="47">
        <f t="shared" si="59"/>
        <v>561</v>
      </c>
      <c r="AC151" s="49">
        <f t="shared" si="68"/>
        <v>2.3955368337305787E-3</v>
      </c>
      <c r="AD151" s="50">
        <v>26518</v>
      </c>
      <c r="AE151" s="51">
        <v>0.13866273445547764</v>
      </c>
      <c r="AF151" s="52">
        <f t="shared" si="60"/>
        <v>9</v>
      </c>
      <c r="AG151" s="53">
        <f t="shared" si="69"/>
        <v>4.5385116509172825</v>
      </c>
      <c r="AH151" s="51">
        <v>0.98327709592495083</v>
      </c>
      <c r="AI151" s="52">
        <f t="shared" si="61"/>
        <v>39</v>
      </c>
      <c r="AJ151" s="54">
        <f t="shared" si="70"/>
        <v>2.1090526709229565</v>
      </c>
      <c r="AK151" s="45">
        <v>26969</v>
      </c>
      <c r="AL151" s="46">
        <v>0.14102101536804346</v>
      </c>
      <c r="AM151" s="47">
        <f t="shared" si="62"/>
        <v>33</v>
      </c>
      <c r="AN151" s="55">
        <f t="shared" si="71"/>
        <v>2.1519195387999273</v>
      </c>
      <c r="AO151" s="56">
        <v>191241</v>
      </c>
    </row>
    <row r="152" spans="1:41">
      <c r="A152" s="41">
        <f t="shared" si="48"/>
        <v>5</v>
      </c>
      <c r="B152" s="42">
        <f t="shared" si="49"/>
        <v>4</v>
      </c>
      <c r="C152" s="42">
        <f t="shared" si="50"/>
        <v>0</v>
      </c>
      <c r="D152" s="42">
        <f t="shared" si="51"/>
        <v>0</v>
      </c>
      <c r="E152" s="42">
        <f t="shared" si="52"/>
        <v>0</v>
      </c>
      <c r="F152" s="42">
        <f t="shared" si="53"/>
        <v>1</v>
      </c>
      <c r="G152" s="58">
        <v>112</v>
      </c>
      <c r="H152" s="59" t="s">
        <v>80</v>
      </c>
      <c r="I152" s="45">
        <v>9</v>
      </c>
      <c r="J152" s="46">
        <v>4.6533271288971617E-4</v>
      </c>
      <c r="K152" s="47">
        <f t="shared" si="54"/>
        <v>392</v>
      </c>
      <c r="L152" s="48">
        <f t="shared" si="63"/>
        <v>8.3603328695421003E-2</v>
      </c>
      <c r="M152" s="46">
        <v>3.4775888717156105E-3</v>
      </c>
      <c r="N152" s="47">
        <f t="shared" si="55"/>
        <v>449</v>
      </c>
      <c r="O152" s="49">
        <f t="shared" si="64"/>
        <v>4.0944543250873863E-2</v>
      </c>
      <c r="P152" s="50">
        <v>29</v>
      </c>
      <c r="Q152" s="51">
        <v>1.4994054082001964E-3</v>
      </c>
      <c r="R152" s="52">
        <f t="shared" si="56"/>
        <v>476</v>
      </c>
      <c r="S152" s="53">
        <f t="shared" si="65"/>
        <v>0.11372443715463207</v>
      </c>
      <c r="T152" s="51">
        <v>1.1205564142194745E-2</v>
      </c>
      <c r="U152" s="52">
        <f t="shared" si="57"/>
        <v>541</v>
      </c>
      <c r="V152" s="54">
        <f t="shared" si="66"/>
        <v>5.5696288753322734E-2</v>
      </c>
      <c r="W152" s="45">
        <v>97</v>
      </c>
      <c r="X152" s="46">
        <v>5.01525257225583E-3</v>
      </c>
      <c r="Y152" s="47">
        <f t="shared" si="58"/>
        <v>371</v>
      </c>
      <c r="Z152" s="48">
        <f t="shared" si="67"/>
        <v>0.30901724365543309</v>
      </c>
      <c r="AA152" s="46">
        <v>3.7480680061823805E-2</v>
      </c>
      <c r="AB152" s="47">
        <f t="shared" si="59"/>
        <v>519</v>
      </c>
      <c r="AC152" s="49">
        <f t="shared" si="68"/>
        <v>0.15134050396738208</v>
      </c>
      <c r="AD152" s="50">
        <v>2453</v>
      </c>
      <c r="AE152" s="51">
        <v>0.12682901607983041</v>
      </c>
      <c r="AF152" s="52">
        <f t="shared" si="60"/>
        <v>14</v>
      </c>
      <c r="AG152" s="53">
        <f t="shared" si="69"/>
        <v>4.1511871910870646</v>
      </c>
      <c r="AH152" s="51">
        <v>0.94783616692426587</v>
      </c>
      <c r="AI152" s="52">
        <f t="shared" si="61"/>
        <v>50</v>
      </c>
      <c r="AJ152" s="54">
        <f t="shared" si="70"/>
        <v>2.0330346427611463</v>
      </c>
      <c r="AK152" s="45">
        <v>2588</v>
      </c>
      <c r="AL152" s="46">
        <v>0.13380900677317614</v>
      </c>
      <c r="AM152" s="47">
        <f t="shared" si="62"/>
        <v>37</v>
      </c>
      <c r="AN152" s="55">
        <f t="shared" si="71"/>
        <v>2.0418674152296634</v>
      </c>
      <c r="AO152" s="56">
        <v>19341</v>
      </c>
    </row>
    <row r="153" spans="1:41">
      <c r="A153" s="41">
        <f t="shared" si="48"/>
        <v>5</v>
      </c>
      <c r="B153" s="42">
        <f t="shared" si="49"/>
        <v>4</v>
      </c>
      <c r="C153" s="42">
        <f t="shared" si="50"/>
        <v>0</v>
      </c>
      <c r="D153" s="42">
        <f t="shared" si="51"/>
        <v>0</v>
      </c>
      <c r="E153" s="42">
        <f t="shared" si="52"/>
        <v>1</v>
      </c>
      <c r="F153" s="42">
        <f t="shared" si="53"/>
        <v>0</v>
      </c>
      <c r="G153" s="58">
        <v>121</v>
      </c>
      <c r="H153" s="59" t="s">
        <v>89</v>
      </c>
      <c r="I153" s="45">
        <v>82</v>
      </c>
      <c r="J153" s="46">
        <v>1.0827369477381362E-3</v>
      </c>
      <c r="K153" s="47">
        <f t="shared" si="54"/>
        <v>334</v>
      </c>
      <c r="L153" s="48">
        <f t="shared" si="63"/>
        <v>0.19452836739178833</v>
      </c>
      <c r="M153" s="46">
        <v>8.2428628870124653E-3</v>
      </c>
      <c r="N153" s="47">
        <f t="shared" si="55"/>
        <v>419</v>
      </c>
      <c r="O153" s="49">
        <f t="shared" si="64"/>
        <v>9.7050073610859239E-2</v>
      </c>
      <c r="P153" s="50">
        <v>840</v>
      </c>
      <c r="Q153" s="51">
        <v>1.1091451659756515E-2</v>
      </c>
      <c r="R153" s="52">
        <f t="shared" si="56"/>
        <v>208</v>
      </c>
      <c r="S153" s="53">
        <f t="shared" si="65"/>
        <v>0.84124619688260116</v>
      </c>
      <c r="T153" s="51">
        <v>8.4439083232810616E-2</v>
      </c>
      <c r="U153" s="52">
        <f t="shared" si="57"/>
        <v>450</v>
      </c>
      <c r="V153" s="54">
        <f t="shared" si="66"/>
        <v>0.41969717027378006</v>
      </c>
      <c r="W153" s="45">
        <v>8886</v>
      </c>
      <c r="X153" s="46">
        <v>0.11733171362928144</v>
      </c>
      <c r="Y153" s="47">
        <f t="shared" si="58"/>
        <v>9</v>
      </c>
      <c r="Z153" s="48">
        <f t="shared" si="67"/>
        <v>7.2294510030590047</v>
      </c>
      <c r="AA153" s="46">
        <v>0.89324487334137515</v>
      </c>
      <c r="AB153" s="47">
        <f t="shared" si="59"/>
        <v>7</v>
      </c>
      <c r="AC153" s="49">
        <f t="shared" si="68"/>
        <v>3.6067683156970456</v>
      </c>
      <c r="AD153" s="50">
        <v>140</v>
      </c>
      <c r="AE153" s="51">
        <v>1.8485752766260861E-3</v>
      </c>
      <c r="AF153" s="52">
        <f t="shared" si="60"/>
        <v>565</v>
      </c>
      <c r="AG153" s="53">
        <f t="shared" si="69"/>
        <v>6.0504940015148431E-2</v>
      </c>
      <c r="AH153" s="51">
        <v>1.407318053880177E-2</v>
      </c>
      <c r="AI153" s="52">
        <f t="shared" si="61"/>
        <v>614</v>
      </c>
      <c r="AJ153" s="54">
        <f t="shared" si="70"/>
        <v>3.0185874487211963E-2</v>
      </c>
      <c r="AK153" s="45">
        <v>9948</v>
      </c>
      <c r="AL153" s="46">
        <v>0.13135447751340218</v>
      </c>
      <c r="AM153" s="47">
        <f t="shared" si="62"/>
        <v>39</v>
      </c>
      <c r="AN153" s="55">
        <f t="shared" si="71"/>
        <v>2.0044123631661206</v>
      </c>
      <c r="AO153" s="56">
        <v>75734</v>
      </c>
    </row>
    <row r="154" spans="1:41">
      <c r="A154" s="41">
        <f t="shared" si="48"/>
        <v>5</v>
      </c>
      <c r="B154" s="42">
        <f t="shared" si="49"/>
        <v>4</v>
      </c>
      <c r="C154" s="42">
        <f t="shared" si="50"/>
        <v>0</v>
      </c>
      <c r="D154" s="42">
        <f t="shared" si="51"/>
        <v>0</v>
      </c>
      <c r="E154" s="42">
        <f t="shared" si="52"/>
        <v>0</v>
      </c>
      <c r="F154" s="42">
        <f t="shared" si="53"/>
        <v>1</v>
      </c>
      <c r="G154" s="58">
        <v>83</v>
      </c>
      <c r="H154" s="59" t="s">
        <v>51</v>
      </c>
      <c r="I154" s="45">
        <v>45</v>
      </c>
      <c r="J154" s="46">
        <v>3.6734693877551019E-3</v>
      </c>
      <c r="K154" s="47">
        <f t="shared" si="54"/>
        <v>178</v>
      </c>
      <c r="L154" s="48">
        <f t="shared" si="63"/>
        <v>0.65998856338699485</v>
      </c>
      <c r="M154" s="46">
        <v>2.8213166144200628E-2</v>
      </c>
      <c r="N154" s="47">
        <f t="shared" si="55"/>
        <v>333</v>
      </c>
      <c r="O154" s="49">
        <f t="shared" si="64"/>
        <v>0.33217704681273219</v>
      </c>
      <c r="P154" s="50">
        <v>3</v>
      </c>
      <c r="Q154" s="51">
        <v>2.4489795918367346E-4</v>
      </c>
      <c r="R154" s="52">
        <f t="shared" si="56"/>
        <v>533</v>
      </c>
      <c r="S154" s="53">
        <f t="shared" si="65"/>
        <v>1.8574617922655079E-2</v>
      </c>
      <c r="T154" s="51">
        <v>1.8808777429467085E-3</v>
      </c>
      <c r="U154" s="52">
        <f t="shared" si="57"/>
        <v>554</v>
      </c>
      <c r="V154" s="54">
        <f t="shared" si="66"/>
        <v>9.3487403714365511E-3</v>
      </c>
      <c r="W154" s="45">
        <v>141</v>
      </c>
      <c r="X154" s="46">
        <v>1.1510204081632653E-2</v>
      </c>
      <c r="Y154" s="47">
        <f t="shared" si="58"/>
        <v>222</v>
      </c>
      <c r="Z154" s="48">
        <f t="shared" si="67"/>
        <v>0.70920686206194161</v>
      </c>
      <c r="AA154" s="46">
        <v>8.8401253918495293E-2</v>
      </c>
      <c r="AB154" s="47">
        <f t="shared" si="59"/>
        <v>464</v>
      </c>
      <c r="AC154" s="49">
        <f t="shared" si="68"/>
        <v>0.35694897470658599</v>
      </c>
      <c r="AD154" s="50">
        <v>1406</v>
      </c>
      <c r="AE154" s="51">
        <v>0.11477551020408164</v>
      </c>
      <c r="AF154" s="52">
        <f t="shared" si="60"/>
        <v>21</v>
      </c>
      <c r="AG154" s="53">
        <f t="shared" si="69"/>
        <v>3.7566689590162072</v>
      </c>
      <c r="AH154" s="51">
        <v>0.88150470219435739</v>
      </c>
      <c r="AI154" s="52">
        <f t="shared" si="61"/>
        <v>76</v>
      </c>
      <c r="AJ154" s="54">
        <f t="shared" si="70"/>
        <v>1.8907588250545952</v>
      </c>
      <c r="AK154" s="45">
        <v>1595</v>
      </c>
      <c r="AL154" s="46">
        <v>0.13020408163265307</v>
      </c>
      <c r="AM154" s="47">
        <f t="shared" si="62"/>
        <v>40</v>
      </c>
      <c r="AN154" s="55">
        <f t="shared" si="71"/>
        <v>1.9868578209109957</v>
      </c>
      <c r="AO154" s="56">
        <v>12250</v>
      </c>
    </row>
    <row r="155" spans="1:41">
      <c r="A155" s="41">
        <f t="shared" si="48"/>
        <v>5</v>
      </c>
      <c r="B155" s="42">
        <f t="shared" si="49"/>
        <v>4</v>
      </c>
      <c r="C155" s="42">
        <f t="shared" si="50"/>
        <v>0</v>
      </c>
      <c r="D155" s="42">
        <f t="shared" si="51"/>
        <v>0</v>
      </c>
      <c r="E155" s="42">
        <f t="shared" si="52"/>
        <v>0</v>
      </c>
      <c r="F155" s="42">
        <f t="shared" si="53"/>
        <v>1</v>
      </c>
      <c r="G155" s="58">
        <v>147</v>
      </c>
      <c r="H155" s="59" t="s">
        <v>115</v>
      </c>
      <c r="I155" s="45">
        <v>0</v>
      </c>
      <c r="J155" s="46">
        <v>0</v>
      </c>
      <c r="K155" s="47">
        <f t="shared" si="54"/>
        <v>467</v>
      </c>
      <c r="L155" s="48">
        <f t="shared" si="63"/>
        <v>0</v>
      </c>
      <c r="M155" s="46">
        <v>0</v>
      </c>
      <c r="N155" s="47">
        <f t="shared" si="55"/>
        <v>467</v>
      </c>
      <c r="O155" s="49">
        <f t="shared" si="64"/>
        <v>0</v>
      </c>
      <c r="P155" s="50">
        <v>0</v>
      </c>
      <c r="Q155" s="51">
        <v>0</v>
      </c>
      <c r="R155" s="52">
        <f t="shared" si="56"/>
        <v>559</v>
      </c>
      <c r="S155" s="53">
        <f t="shared" si="65"/>
        <v>0</v>
      </c>
      <c r="T155" s="51">
        <v>0</v>
      </c>
      <c r="U155" s="52">
        <f t="shared" si="57"/>
        <v>559</v>
      </c>
      <c r="V155" s="54">
        <f t="shared" si="66"/>
        <v>0</v>
      </c>
      <c r="W155" s="45">
        <v>0</v>
      </c>
      <c r="X155" s="46">
        <v>0</v>
      </c>
      <c r="Y155" s="47">
        <f t="shared" si="58"/>
        <v>563</v>
      </c>
      <c r="Z155" s="48">
        <f t="shared" si="67"/>
        <v>0</v>
      </c>
      <c r="AA155" s="46">
        <v>0</v>
      </c>
      <c r="AB155" s="47">
        <f t="shared" si="59"/>
        <v>563</v>
      </c>
      <c r="AC155" s="49">
        <f t="shared" si="68"/>
        <v>0</v>
      </c>
      <c r="AD155" s="50">
        <v>297</v>
      </c>
      <c r="AE155" s="51">
        <v>0.12986445124617402</v>
      </c>
      <c r="AF155" s="52">
        <f t="shared" si="60"/>
        <v>11</v>
      </c>
      <c r="AG155" s="53">
        <f t="shared" si="69"/>
        <v>4.2505387430534496</v>
      </c>
      <c r="AH155" s="51">
        <v>1</v>
      </c>
      <c r="AI155" s="52">
        <f t="shared" si="61"/>
        <v>1</v>
      </c>
      <c r="AJ155" s="54">
        <f t="shared" si="70"/>
        <v>2.1449219957056043</v>
      </c>
      <c r="AK155" s="45">
        <v>297</v>
      </c>
      <c r="AL155" s="46">
        <v>0.12986445124617402</v>
      </c>
      <c r="AM155" s="47">
        <f t="shared" si="62"/>
        <v>41</v>
      </c>
      <c r="AN155" s="55">
        <f t="shared" si="71"/>
        <v>1.9816752084987463</v>
      </c>
      <c r="AO155" s="56">
        <v>2287</v>
      </c>
    </row>
    <row r="156" spans="1:41">
      <c r="A156" s="41">
        <f t="shared" si="48"/>
        <v>5</v>
      </c>
      <c r="B156" s="42">
        <f t="shared" si="49"/>
        <v>4</v>
      </c>
      <c r="C156" s="42">
        <f t="shared" si="50"/>
        <v>0</v>
      </c>
      <c r="D156" s="42">
        <f t="shared" si="51"/>
        <v>0</v>
      </c>
      <c r="E156" s="42">
        <f t="shared" si="52"/>
        <v>0</v>
      </c>
      <c r="F156" s="42">
        <f t="shared" si="53"/>
        <v>1</v>
      </c>
      <c r="G156" s="58">
        <v>615</v>
      </c>
      <c r="H156" s="59" t="s">
        <v>587</v>
      </c>
      <c r="I156" s="45">
        <v>0</v>
      </c>
      <c r="J156" s="46">
        <v>0</v>
      </c>
      <c r="K156" s="47">
        <f t="shared" si="54"/>
        <v>467</v>
      </c>
      <c r="L156" s="48">
        <f t="shared" si="63"/>
        <v>0</v>
      </c>
      <c r="M156" s="46">
        <v>0</v>
      </c>
      <c r="N156" s="47">
        <f t="shared" si="55"/>
        <v>467</v>
      </c>
      <c r="O156" s="49">
        <f t="shared" si="64"/>
        <v>0</v>
      </c>
      <c r="P156" s="50">
        <v>0</v>
      </c>
      <c r="Q156" s="51">
        <v>0</v>
      </c>
      <c r="R156" s="52">
        <f t="shared" si="56"/>
        <v>559</v>
      </c>
      <c r="S156" s="53">
        <f t="shared" si="65"/>
        <v>0</v>
      </c>
      <c r="T156" s="51">
        <v>0</v>
      </c>
      <c r="U156" s="52">
        <f t="shared" si="57"/>
        <v>559</v>
      </c>
      <c r="V156" s="54">
        <f t="shared" si="66"/>
        <v>0</v>
      </c>
      <c r="W156" s="45">
        <v>4</v>
      </c>
      <c r="X156" s="46">
        <v>1.9192016121293541E-4</v>
      </c>
      <c r="Y156" s="47">
        <f t="shared" si="58"/>
        <v>541</v>
      </c>
      <c r="Z156" s="48">
        <f t="shared" si="67"/>
        <v>1.1825254733532173E-2</v>
      </c>
      <c r="AA156" s="46">
        <v>1.4864362690449647E-3</v>
      </c>
      <c r="AB156" s="47">
        <f t="shared" si="59"/>
        <v>560</v>
      </c>
      <c r="AC156" s="49">
        <f t="shared" si="68"/>
        <v>6.0019725816499413E-3</v>
      </c>
      <c r="AD156" s="50">
        <v>2687</v>
      </c>
      <c r="AE156" s="51">
        <v>0.12892236829478937</v>
      </c>
      <c r="AF156" s="52">
        <f t="shared" si="60"/>
        <v>12</v>
      </c>
      <c r="AG156" s="53">
        <f t="shared" si="69"/>
        <v>4.219703822137026</v>
      </c>
      <c r="AH156" s="51">
        <v>0.99851356373095501</v>
      </c>
      <c r="AI156" s="52">
        <f t="shared" si="61"/>
        <v>33</v>
      </c>
      <c r="AJ156" s="54">
        <f t="shared" si="70"/>
        <v>2.141733705856915</v>
      </c>
      <c r="AK156" s="45">
        <v>2691</v>
      </c>
      <c r="AL156" s="46">
        <v>0.12911428845600231</v>
      </c>
      <c r="AM156" s="47">
        <f t="shared" si="62"/>
        <v>42</v>
      </c>
      <c r="AN156" s="55">
        <f t="shared" si="71"/>
        <v>1.9702280496392095</v>
      </c>
      <c r="AO156" s="56">
        <v>20842</v>
      </c>
    </row>
    <row r="157" spans="1:41">
      <c r="A157" s="41">
        <f t="shared" si="48"/>
        <v>5</v>
      </c>
      <c r="B157" s="42">
        <f t="shared" si="49"/>
        <v>4</v>
      </c>
      <c r="C157" s="42">
        <f t="shared" si="50"/>
        <v>0</v>
      </c>
      <c r="D157" s="42">
        <f t="shared" si="51"/>
        <v>0</v>
      </c>
      <c r="E157" s="42">
        <f t="shared" si="52"/>
        <v>0</v>
      </c>
      <c r="F157" s="42">
        <f t="shared" si="53"/>
        <v>1</v>
      </c>
      <c r="G157" s="58">
        <v>172</v>
      </c>
      <c r="H157" s="59" t="s">
        <v>140</v>
      </c>
      <c r="I157" s="45">
        <v>2</v>
      </c>
      <c r="J157" s="46">
        <v>2.2952625780389275E-5</v>
      </c>
      <c r="K157" s="47">
        <f t="shared" si="54"/>
        <v>463</v>
      </c>
      <c r="L157" s="48">
        <f t="shared" si="63"/>
        <v>4.1237503067953476E-3</v>
      </c>
      <c r="M157" s="46">
        <v>1.7804682631532092E-4</v>
      </c>
      <c r="N157" s="47">
        <f t="shared" si="55"/>
        <v>464</v>
      </c>
      <c r="O157" s="49">
        <f t="shared" si="64"/>
        <v>2.0962932220196756E-3</v>
      </c>
      <c r="P157" s="50">
        <v>0</v>
      </c>
      <c r="Q157" s="51">
        <v>0</v>
      </c>
      <c r="R157" s="52">
        <f t="shared" si="56"/>
        <v>559</v>
      </c>
      <c r="S157" s="53">
        <f t="shared" si="65"/>
        <v>0</v>
      </c>
      <c r="T157" s="51">
        <v>0</v>
      </c>
      <c r="U157" s="52">
        <f t="shared" si="57"/>
        <v>559</v>
      </c>
      <c r="V157" s="54">
        <f t="shared" si="66"/>
        <v>0</v>
      </c>
      <c r="W157" s="45">
        <v>0</v>
      </c>
      <c r="X157" s="46">
        <v>0</v>
      </c>
      <c r="Y157" s="47">
        <f t="shared" si="58"/>
        <v>563</v>
      </c>
      <c r="Z157" s="48">
        <f t="shared" si="67"/>
        <v>0</v>
      </c>
      <c r="AA157" s="46">
        <v>0</v>
      </c>
      <c r="AB157" s="47">
        <f t="shared" si="59"/>
        <v>563</v>
      </c>
      <c r="AC157" s="49">
        <f t="shared" si="68"/>
        <v>0</v>
      </c>
      <c r="AD157" s="50">
        <v>11231</v>
      </c>
      <c r="AE157" s="51">
        <v>0.12889047006977597</v>
      </c>
      <c r="AF157" s="52">
        <f t="shared" si="60"/>
        <v>13</v>
      </c>
      <c r="AG157" s="53">
        <f t="shared" si="69"/>
        <v>4.2186597747479748</v>
      </c>
      <c r="AH157" s="51">
        <v>0.99982195317368472</v>
      </c>
      <c r="AI157" s="52">
        <f t="shared" si="61"/>
        <v>31</v>
      </c>
      <c r="AJ157" s="54">
        <f t="shared" si="70"/>
        <v>2.1445400991515751</v>
      </c>
      <c r="AK157" s="45">
        <v>11233</v>
      </c>
      <c r="AL157" s="46">
        <v>0.12891342269555636</v>
      </c>
      <c r="AM157" s="47">
        <f t="shared" si="62"/>
        <v>43</v>
      </c>
      <c r="AN157" s="55">
        <f t="shared" si="71"/>
        <v>1.9671629252430232</v>
      </c>
      <c r="AO157" s="56">
        <v>87136</v>
      </c>
    </row>
    <row r="158" spans="1:41">
      <c r="A158" s="41">
        <f t="shared" si="48"/>
        <v>5</v>
      </c>
      <c r="B158" s="42">
        <f t="shared" si="49"/>
        <v>4</v>
      </c>
      <c r="C158" s="42">
        <f t="shared" si="50"/>
        <v>0</v>
      </c>
      <c r="D158" s="42">
        <f t="shared" si="51"/>
        <v>0</v>
      </c>
      <c r="E158" s="42">
        <f t="shared" si="52"/>
        <v>0</v>
      </c>
      <c r="F158" s="42">
        <f t="shared" si="53"/>
        <v>1</v>
      </c>
      <c r="G158" s="58">
        <v>194</v>
      </c>
      <c r="H158" s="59" t="s">
        <v>162</v>
      </c>
      <c r="I158" s="45">
        <v>0</v>
      </c>
      <c r="J158" s="46">
        <v>0</v>
      </c>
      <c r="K158" s="47">
        <f t="shared" si="54"/>
        <v>467</v>
      </c>
      <c r="L158" s="48">
        <f t="shared" si="63"/>
        <v>0</v>
      </c>
      <c r="M158" s="46">
        <v>0</v>
      </c>
      <c r="N158" s="47">
        <f t="shared" si="55"/>
        <v>467</v>
      </c>
      <c r="O158" s="49">
        <f t="shared" si="64"/>
        <v>0</v>
      </c>
      <c r="P158" s="50">
        <v>89</v>
      </c>
      <c r="Q158" s="51">
        <v>1.048045219029675E-2</v>
      </c>
      <c r="R158" s="52">
        <f t="shared" si="56"/>
        <v>226</v>
      </c>
      <c r="S158" s="53">
        <f t="shared" si="65"/>
        <v>0.79490411328994748</v>
      </c>
      <c r="T158" s="51">
        <v>8.468125594671741E-2</v>
      </c>
      <c r="U158" s="52">
        <f t="shared" si="57"/>
        <v>449</v>
      </c>
      <c r="V158" s="54">
        <f t="shared" si="66"/>
        <v>0.42090086883199357</v>
      </c>
      <c r="W158" s="45">
        <v>0</v>
      </c>
      <c r="X158" s="46">
        <v>0</v>
      </c>
      <c r="Y158" s="47">
        <f t="shared" si="58"/>
        <v>563</v>
      </c>
      <c r="Z158" s="48">
        <f t="shared" si="67"/>
        <v>0</v>
      </c>
      <c r="AA158" s="46">
        <v>0</v>
      </c>
      <c r="AB158" s="47">
        <f t="shared" si="59"/>
        <v>563</v>
      </c>
      <c r="AC158" s="49">
        <f t="shared" si="68"/>
        <v>0</v>
      </c>
      <c r="AD158" s="50">
        <v>962</v>
      </c>
      <c r="AE158" s="51">
        <v>0.11328308996702779</v>
      </c>
      <c r="AF158" s="52">
        <f t="shared" si="60"/>
        <v>22</v>
      </c>
      <c r="AG158" s="53">
        <f t="shared" si="69"/>
        <v>3.707821179830745</v>
      </c>
      <c r="AH158" s="51">
        <v>0.91531874405328262</v>
      </c>
      <c r="AI158" s="52">
        <f t="shared" si="61"/>
        <v>65</v>
      </c>
      <c r="AJ158" s="54">
        <f t="shared" si="70"/>
        <v>1.963287307201514</v>
      </c>
      <c r="AK158" s="45">
        <v>1051</v>
      </c>
      <c r="AL158" s="46">
        <v>0.12376354215732455</v>
      </c>
      <c r="AM158" s="47">
        <f t="shared" si="62"/>
        <v>47</v>
      </c>
      <c r="AN158" s="55">
        <f t="shared" si="71"/>
        <v>1.8885779815466255</v>
      </c>
      <c r="AO158" s="56">
        <v>8492</v>
      </c>
    </row>
    <row r="159" spans="1:41">
      <c r="A159" s="41">
        <f t="shared" si="48"/>
        <v>5</v>
      </c>
      <c r="B159" s="42">
        <f t="shared" si="49"/>
        <v>4</v>
      </c>
      <c r="C159" s="42">
        <f t="shared" si="50"/>
        <v>0</v>
      </c>
      <c r="D159" s="42">
        <f t="shared" si="51"/>
        <v>0</v>
      </c>
      <c r="E159" s="42">
        <f t="shared" si="52"/>
        <v>0</v>
      </c>
      <c r="F159" s="42">
        <f t="shared" si="53"/>
        <v>1</v>
      </c>
      <c r="G159" s="58">
        <v>171</v>
      </c>
      <c r="H159" s="59" t="s">
        <v>139</v>
      </c>
      <c r="I159" s="45">
        <v>3</v>
      </c>
      <c r="J159" s="46">
        <v>5.7361376673040155E-4</v>
      </c>
      <c r="K159" s="47">
        <f t="shared" si="54"/>
        <v>380</v>
      </c>
      <c r="L159" s="48">
        <f t="shared" si="63"/>
        <v>0.10305748759070348</v>
      </c>
      <c r="M159" s="46">
        <v>4.7468354430379748E-3</v>
      </c>
      <c r="N159" s="47">
        <f t="shared" si="55"/>
        <v>438</v>
      </c>
      <c r="O159" s="49">
        <f t="shared" si="64"/>
        <v>5.5888437728513485E-2</v>
      </c>
      <c r="P159" s="50">
        <v>0</v>
      </c>
      <c r="Q159" s="51">
        <v>0</v>
      </c>
      <c r="R159" s="52">
        <f t="shared" si="56"/>
        <v>559</v>
      </c>
      <c r="S159" s="53">
        <f t="shared" si="65"/>
        <v>0</v>
      </c>
      <c r="T159" s="51">
        <v>0</v>
      </c>
      <c r="U159" s="52">
        <f t="shared" si="57"/>
        <v>559</v>
      </c>
      <c r="V159" s="54">
        <f t="shared" si="66"/>
        <v>0</v>
      </c>
      <c r="W159" s="45">
        <v>9</v>
      </c>
      <c r="X159" s="46">
        <v>1.7208413001912047E-3</v>
      </c>
      <c r="Y159" s="47">
        <f t="shared" si="58"/>
        <v>466</v>
      </c>
      <c r="Z159" s="48">
        <f t="shared" si="67"/>
        <v>0.10603047956054007</v>
      </c>
      <c r="AA159" s="46">
        <v>1.4240506329113924E-2</v>
      </c>
      <c r="AB159" s="47">
        <f t="shared" si="59"/>
        <v>540</v>
      </c>
      <c r="AC159" s="49">
        <f t="shared" si="68"/>
        <v>5.750070172269775E-2</v>
      </c>
      <c r="AD159" s="50">
        <v>620</v>
      </c>
      <c r="AE159" s="51">
        <v>0.11854684512428298</v>
      </c>
      <c r="AF159" s="52">
        <f t="shared" si="60"/>
        <v>17</v>
      </c>
      <c r="AG159" s="53">
        <f t="shared" si="69"/>
        <v>3.8801069363650584</v>
      </c>
      <c r="AH159" s="51">
        <v>0.98101265822784811</v>
      </c>
      <c r="AI159" s="52">
        <f t="shared" si="61"/>
        <v>42</v>
      </c>
      <c r="AJ159" s="54">
        <f t="shared" si="70"/>
        <v>2.1041956286985357</v>
      </c>
      <c r="AK159" s="45">
        <v>632</v>
      </c>
      <c r="AL159" s="46">
        <v>0.12084130019120459</v>
      </c>
      <c r="AM159" s="47">
        <f t="shared" si="62"/>
        <v>54</v>
      </c>
      <c r="AN159" s="55">
        <f t="shared" si="71"/>
        <v>1.843985836414336</v>
      </c>
      <c r="AO159" s="56">
        <v>5230</v>
      </c>
    </row>
    <row r="160" spans="1:41">
      <c r="A160" s="41">
        <f t="shared" si="48"/>
        <v>5</v>
      </c>
      <c r="B160" s="42">
        <f t="shared" si="49"/>
        <v>4</v>
      </c>
      <c r="C160" s="42">
        <f t="shared" si="50"/>
        <v>0</v>
      </c>
      <c r="D160" s="42">
        <f t="shared" si="51"/>
        <v>1</v>
      </c>
      <c r="E160" s="42">
        <f t="shared" si="52"/>
        <v>0</v>
      </c>
      <c r="F160" s="42">
        <f t="shared" si="53"/>
        <v>0</v>
      </c>
      <c r="G160" s="58">
        <v>661</v>
      </c>
      <c r="H160" s="59" t="s">
        <v>633</v>
      </c>
      <c r="I160" s="45">
        <v>606</v>
      </c>
      <c r="J160" s="46">
        <v>4.025748849074277E-3</v>
      </c>
      <c r="K160" s="47">
        <f t="shared" si="54"/>
        <v>160</v>
      </c>
      <c r="L160" s="48">
        <f t="shared" si="63"/>
        <v>0.72328034318562018</v>
      </c>
      <c r="M160" s="46">
        <v>3.5057271780631727E-2</v>
      </c>
      <c r="N160" s="47">
        <f t="shared" si="55"/>
        <v>299</v>
      </c>
      <c r="O160" s="49">
        <f t="shared" si="64"/>
        <v>0.41275838911101154</v>
      </c>
      <c r="P160" s="50">
        <v>10417</v>
      </c>
      <c r="Q160" s="51">
        <v>6.9201692674598594E-2</v>
      </c>
      <c r="R160" s="52">
        <f t="shared" si="56"/>
        <v>10</v>
      </c>
      <c r="S160" s="53">
        <f t="shared" si="65"/>
        <v>5.2486962542126436</v>
      </c>
      <c r="T160" s="51">
        <v>0.60262640286937408</v>
      </c>
      <c r="U160" s="52">
        <f t="shared" si="57"/>
        <v>33</v>
      </c>
      <c r="V160" s="54">
        <f t="shared" si="66"/>
        <v>2.9953024871102052</v>
      </c>
      <c r="W160" s="45">
        <v>1858</v>
      </c>
      <c r="X160" s="46">
        <v>1.2342972543861398E-2</v>
      </c>
      <c r="Y160" s="47">
        <f t="shared" si="58"/>
        <v>201</v>
      </c>
      <c r="Z160" s="48">
        <f t="shared" si="67"/>
        <v>0.76051829874305577</v>
      </c>
      <c r="AA160" s="46">
        <v>0.10748582668055073</v>
      </c>
      <c r="AB160" s="47">
        <f t="shared" si="59"/>
        <v>442</v>
      </c>
      <c r="AC160" s="49">
        <f t="shared" si="68"/>
        <v>0.43400917892506574</v>
      </c>
      <c r="AD160" s="50">
        <v>4405</v>
      </c>
      <c r="AE160" s="51">
        <v>2.9263075379822097E-2</v>
      </c>
      <c r="AF160" s="52">
        <f t="shared" si="60"/>
        <v>229</v>
      </c>
      <c r="AG160" s="53">
        <f t="shared" si="69"/>
        <v>0.95779741452911182</v>
      </c>
      <c r="AH160" s="51">
        <v>0.25483049866944346</v>
      </c>
      <c r="AI160" s="52">
        <f t="shared" si="61"/>
        <v>552</v>
      </c>
      <c r="AJ160" s="54">
        <f t="shared" si="70"/>
        <v>0.54659154177271696</v>
      </c>
      <c r="AK160" s="45">
        <v>17286</v>
      </c>
      <c r="AL160" s="46">
        <v>0.11483348944735636</v>
      </c>
      <c r="AM160" s="47">
        <f t="shared" si="62"/>
        <v>60</v>
      </c>
      <c r="AN160" s="55">
        <f t="shared" si="71"/>
        <v>1.7523092498335475</v>
      </c>
      <c r="AO160" s="56">
        <v>150531</v>
      </c>
    </row>
    <row r="161" spans="1:41">
      <c r="A161" s="41">
        <f t="shared" si="48"/>
        <v>5</v>
      </c>
      <c r="B161" s="42">
        <f t="shared" si="49"/>
        <v>4</v>
      </c>
      <c r="C161" s="42">
        <f t="shared" si="50"/>
        <v>0</v>
      </c>
      <c r="D161" s="42">
        <f t="shared" si="51"/>
        <v>1</v>
      </c>
      <c r="E161" s="42">
        <f t="shared" si="52"/>
        <v>0</v>
      </c>
      <c r="F161" s="42">
        <f t="shared" si="53"/>
        <v>0</v>
      </c>
      <c r="G161" s="58">
        <v>126</v>
      </c>
      <c r="H161" s="59" t="s">
        <v>94</v>
      </c>
      <c r="I161" s="45">
        <v>0</v>
      </c>
      <c r="J161" s="46">
        <v>0</v>
      </c>
      <c r="K161" s="47">
        <f t="shared" si="54"/>
        <v>467</v>
      </c>
      <c r="L161" s="48">
        <f t="shared" si="63"/>
        <v>0</v>
      </c>
      <c r="M161" s="46">
        <v>0</v>
      </c>
      <c r="N161" s="47">
        <f t="shared" si="55"/>
        <v>467</v>
      </c>
      <c r="O161" s="49">
        <f t="shared" si="64"/>
        <v>0</v>
      </c>
      <c r="P161" s="50">
        <v>1904</v>
      </c>
      <c r="Q161" s="51">
        <v>0.11111759556463378</v>
      </c>
      <c r="R161" s="52">
        <f t="shared" si="56"/>
        <v>2</v>
      </c>
      <c r="S161" s="53">
        <f t="shared" si="65"/>
        <v>8.4278647685635075</v>
      </c>
      <c r="T161" s="51">
        <v>1</v>
      </c>
      <c r="U161" s="52">
        <f t="shared" si="57"/>
        <v>1</v>
      </c>
      <c r="V161" s="54">
        <f t="shared" si="66"/>
        <v>4.9704136308137663</v>
      </c>
      <c r="W161" s="45">
        <v>0</v>
      </c>
      <c r="X161" s="46">
        <v>0</v>
      </c>
      <c r="Y161" s="47">
        <f t="shared" si="58"/>
        <v>563</v>
      </c>
      <c r="Z161" s="48">
        <f t="shared" si="67"/>
        <v>0</v>
      </c>
      <c r="AA161" s="46">
        <v>0</v>
      </c>
      <c r="AB161" s="47">
        <f t="shared" si="59"/>
        <v>563</v>
      </c>
      <c r="AC161" s="49">
        <f t="shared" si="68"/>
        <v>0</v>
      </c>
      <c r="AD161" s="50">
        <v>0</v>
      </c>
      <c r="AE161" s="51">
        <v>0</v>
      </c>
      <c r="AF161" s="52">
        <f t="shared" si="60"/>
        <v>620</v>
      </c>
      <c r="AG161" s="53">
        <f t="shared" si="69"/>
        <v>0</v>
      </c>
      <c r="AH161" s="51">
        <v>0</v>
      </c>
      <c r="AI161" s="52">
        <f t="shared" si="61"/>
        <v>620</v>
      </c>
      <c r="AJ161" s="54">
        <f t="shared" si="70"/>
        <v>0</v>
      </c>
      <c r="AK161" s="45">
        <v>1904</v>
      </c>
      <c r="AL161" s="46">
        <v>0.11111759556463378</v>
      </c>
      <c r="AM161" s="47">
        <f t="shared" si="62"/>
        <v>63</v>
      </c>
      <c r="AN161" s="55">
        <f t="shared" si="71"/>
        <v>1.6956063206320473</v>
      </c>
      <c r="AO161" s="56">
        <v>17135</v>
      </c>
    </row>
    <row r="162" spans="1:41">
      <c r="A162" s="41">
        <f t="shared" si="48"/>
        <v>5</v>
      </c>
      <c r="B162" s="42">
        <f t="shared" si="49"/>
        <v>4</v>
      </c>
      <c r="C162" s="42">
        <f t="shared" si="50"/>
        <v>0</v>
      </c>
      <c r="D162" s="42">
        <f t="shared" si="51"/>
        <v>1</v>
      </c>
      <c r="E162" s="42">
        <f t="shared" si="52"/>
        <v>0</v>
      </c>
      <c r="F162" s="42">
        <f t="shared" si="53"/>
        <v>0</v>
      </c>
      <c r="G162" s="58">
        <v>134</v>
      </c>
      <c r="H162" s="59" t="s">
        <v>102</v>
      </c>
      <c r="I162" s="45">
        <v>0</v>
      </c>
      <c r="J162" s="46">
        <v>0</v>
      </c>
      <c r="K162" s="47">
        <f t="shared" si="54"/>
        <v>467</v>
      </c>
      <c r="L162" s="48">
        <f t="shared" si="63"/>
        <v>0</v>
      </c>
      <c r="M162" s="46">
        <v>0</v>
      </c>
      <c r="N162" s="47">
        <f t="shared" si="55"/>
        <v>467</v>
      </c>
      <c r="O162" s="49">
        <f t="shared" si="64"/>
        <v>0</v>
      </c>
      <c r="P162" s="50">
        <v>929</v>
      </c>
      <c r="Q162" s="51">
        <v>7.0603435172518617E-2</v>
      </c>
      <c r="R162" s="52">
        <f t="shared" si="56"/>
        <v>9</v>
      </c>
      <c r="S162" s="53">
        <f t="shared" si="65"/>
        <v>5.3550133154556283</v>
      </c>
      <c r="T162" s="51">
        <v>0.70916030534351149</v>
      </c>
      <c r="U162" s="52">
        <f t="shared" si="57"/>
        <v>22</v>
      </c>
      <c r="V162" s="54">
        <f t="shared" si="66"/>
        <v>3.5248200481114424</v>
      </c>
      <c r="W162" s="45">
        <v>15</v>
      </c>
      <c r="X162" s="46">
        <v>1.1399908800729594E-3</v>
      </c>
      <c r="Y162" s="47">
        <f t="shared" si="58"/>
        <v>485</v>
      </c>
      <c r="Z162" s="48">
        <f t="shared" si="67"/>
        <v>7.0241096430767661E-2</v>
      </c>
      <c r="AA162" s="46">
        <v>1.1450381679389313E-2</v>
      </c>
      <c r="AB162" s="47">
        <f t="shared" si="59"/>
        <v>545</v>
      </c>
      <c r="AC162" s="49">
        <f t="shared" si="68"/>
        <v>4.6234660927156467E-2</v>
      </c>
      <c r="AD162" s="50">
        <v>366</v>
      </c>
      <c r="AE162" s="51">
        <v>2.7815777473780209E-2</v>
      </c>
      <c r="AF162" s="52">
        <f t="shared" si="60"/>
        <v>243</v>
      </c>
      <c r="AG162" s="53">
        <f t="shared" si="69"/>
        <v>0.91042651538512909</v>
      </c>
      <c r="AH162" s="51">
        <v>0.27938931297709924</v>
      </c>
      <c r="AI162" s="52">
        <f t="shared" si="61"/>
        <v>544</v>
      </c>
      <c r="AJ162" s="54">
        <f t="shared" si="70"/>
        <v>0.59926828276965738</v>
      </c>
      <c r="AK162" s="45">
        <v>1310</v>
      </c>
      <c r="AL162" s="46">
        <v>9.9559203526371792E-2</v>
      </c>
      <c r="AM162" s="47">
        <f t="shared" si="62"/>
        <v>77</v>
      </c>
      <c r="AN162" s="55">
        <f t="shared" si="71"/>
        <v>1.5192302705849572</v>
      </c>
      <c r="AO162" s="56">
        <v>13158</v>
      </c>
    </row>
    <row r="163" spans="1:41">
      <c r="A163" s="41">
        <f t="shared" si="48"/>
        <v>5</v>
      </c>
      <c r="B163" s="42">
        <f t="shared" si="49"/>
        <v>4</v>
      </c>
      <c r="C163" s="42">
        <f t="shared" si="50"/>
        <v>0</v>
      </c>
      <c r="D163" s="42">
        <f t="shared" si="51"/>
        <v>0</v>
      </c>
      <c r="E163" s="42">
        <f t="shared" si="52"/>
        <v>0</v>
      </c>
      <c r="F163" s="42">
        <f t="shared" si="53"/>
        <v>1</v>
      </c>
      <c r="G163" s="58">
        <v>380</v>
      </c>
      <c r="H163" s="59" t="s">
        <v>349</v>
      </c>
      <c r="I163" s="45">
        <v>266</v>
      </c>
      <c r="J163" s="46">
        <v>4.1279990067972314E-3</v>
      </c>
      <c r="K163" s="47">
        <f t="shared" si="54"/>
        <v>152</v>
      </c>
      <c r="L163" s="48">
        <f t="shared" si="63"/>
        <v>0.74165096985440715</v>
      </c>
      <c r="M163" s="46">
        <v>4.7576462171346805E-2</v>
      </c>
      <c r="N163" s="47">
        <f t="shared" si="55"/>
        <v>243</v>
      </c>
      <c r="O163" s="49">
        <f t="shared" si="64"/>
        <v>0.56015721954425912</v>
      </c>
      <c r="P163" s="50">
        <v>709</v>
      </c>
      <c r="Q163" s="51">
        <v>1.1002824420373071E-2</v>
      </c>
      <c r="R163" s="52">
        <f t="shared" si="56"/>
        <v>211</v>
      </c>
      <c r="S163" s="53">
        <f t="shared" si="65"/>
        <v>0.83452414368716188</v>
      </c>
      <c r="T163" s="51">
        <v>0.12681094616347702</v>
      </c>
      <c r="U163" s="52">
        <f t="shared" si="57"/>
        <v>387</v>
      </c>
      <c r="V163" s="54">
        <f t="shared" si="66"/>
        <v>0.63030285534733688</v>
      </c>
      <c r="W163" s="45">
        <v>641</v>
      </c>
      <c r="X163" s="46">
        <v>9.9475464787858094E-3</v>
      </c>
      <c r="Y163" s="47">
        <f t="shared" si="58"/>
        <v>252</v>
      </c>
      <c r="Z163" s="48">
        <f t="shared" si="67"/>
        <v>0.61292294848992024</v>
      </c>
      <c r="AA163" s="46">
        <v>0.11464854230012519</v>
      </c>
      <c r="AB163" s="47">
        <f t="shared" si="59"/>
        <v>436</v>
      </c>
      <c r="AC163" s="49">
        <f t="shared" si="68"/>
        <v>0.46293098583607645</v>
      </c>
      <c r="AD163" s="50">
        <v>3975</v>
      </c>
      <c r="AE163" s="51">
        <v>6.1687203203078932E-2</v>
      </c>
      <c r="AF163" s="52">
        <f t="shared" si="60"/>
        <v>53</v>
      </c>
      <c r="AG163" s="53">
        <f t="shared" si="69"/>
        <v>2.0190579072964185</v>
      </c>
      <c r="AH163" s="51">
        <v>0.71096404936505098</v>
      </c>
      <c r="AI163" s="52">
        <f t="shared" si="61"/>
        <v>148</v>
      </c>
      <c r="AJ163" s="54">
        <f t="shared" si="70"/>
        <v>1.5249624276390228</v>
      </c>
      <c r="AK163" s="45">
        <v>5591</v>
      </c>
      <c r="AL163" s="46">
        <v>8.6765573109035043E-2</v>
      </c>
      <c r="AM163" s="47">
        <f t="shared" si="62"/>
        <v>96</v>
      </c>
      <c r="AN163" s="55">
        <f t="shared" si="71"/>
        <v>1.3240050185514172</v>
      </c>
      <c r="AO163" s="56">
        <v>64438</v>
      </c>
    </row>
    <row r="164" spans="1:41">
      <c r="A164" s="41">
        <f t="shared" si="48"/>
        <v>5</v>
      </c>
      <c r="B164" s="42">
        <f t="shared" si="49"/>
        <v>4</v>
      </c>
      <c r="C164" s="42">
        <f t="shared" si="50"/>
        <v>0</v>
      </c>
      <c r="D164" s="42">
        <f t="shared" si="51"/>
        <v>0</v>
      </c>
      <c r="E164" s="42">
        <f t="shared" si="52"/>
        <v>1</v>
      </c>
      <c r="F164" s="42">
        <f t="shared" si="53"/>
        <v>0</v>
      </c>
      <c r="G164" s="58">
        <v>495</v>
      </c>
      <c r="H164" s="59" t="s">
        <v>465</v>
      </c>
      <c r="I164" s="45">
        <v>1</v>
      </c>
      <c r="J164" s="46">
        <v>3.3014196104324861E-4</v>
      </c>
      <c r="K164" s="47">
        <f t="shared" si="54"/>
        <v>409</v>
      </c>
      <c r="L164" s="48">
        <f t="shared" si="63"/>
        <v>5.9314477836401362E-2</v>
      </c>
      <c r="M164" s="46">
        <v>3.937007874015748E-3</v>
      </c>
      <c r="N164" s="47">
        <f t="shared" si="55"/>
        <v>446</v>
      </c>
      <c r="O164" s="49">
        <f t="shared" si="64"/>
        <v>4.6353664887690972E-2</v>
      </c>
      <c r="P164" s="50">
        <v>23</v>
      </c>
      <c r="Q164" s="51">
        <v>7.5932651039947174E-3</v>
      </c>
      <c r="R164" s="52">
        <f t="shared" si="56"/>
        <v>296</v>
      </c>
      <c r="S164" s="53">
        <f t="shared" si="65"/>
        <v>0.5759214922095377</v>
      </c>
      <c r="T164" s="51">
        <v>9.055118110236221E-2</v>
      </c>
      <c r="U164" s="52">
        <f t="shared" si="57"/>
        <v>438</v>
      </c>
      <c r="V164" s="54">
        <f t="shared" si="66"/>
        <v>0.45007682483746708</v>
      </c>
      <c r="W164" s="45">
        <v>143</v>
      </c>
      <c r="X164" s="46">
        <v>4.7210300429184553E-2</v>
      </c>
      <c r="Y164" s="47">
        <f t="shared" si="58"/>
        <v>29</v>
      </c>
      <c r="Z164" s="48">
        <f t="shared" si="67"/>
        <v>2.9088857840333193</v>
      </c>
      <c r="AA164" s="46">
        <v>0.56299212598425197</v>
      </c>
      <c r="AB164" s="47">
        <f t="shared" si="59"/>
        <v>38</v>
      </c>
      <c r="AC164" s="49">
        <f t="shared" si="68"/>
        <v>2.2732648376599003</v>
      </c>
      <c r="AD164" s="50">
        <v>87</v>
      </c>
      <c r="AE164" s="51">
        <v>2.8722350610762629E-2</v>
      </c>
      <c r="AF164" s="52">
        <f t="shared" si="60"/>
        <v>233</v>
      </c>
      <c r="AG164" s="53">
        <f t="shared" si="69"/>
        <v>0.94009917949896449</v>
      </c>
      <c r="AH164" s="51">
        <v>0.34251968503937008</v>
      </c>
      <c r="AI164" s="52">
        <f t="shared" si="61"/>
        <v>512</v>
      </c>
      <c r="AJ164" s="54">
        <f t="shared" si="70"/>
        <v>0.73467800640310066</v>
      </c>
      <c r="AK164" s="45">
        <v>254</v>
      </c>
      <c r="AL164" s="46">
        <v>8.3856058104985143E-2</v>
      </c>
      <c r="AM164" s="47">
        <f t="shared" si="62"/>
        <v>99</v>
      </c>
      <c r="AN164" s="55">
        <f t="shared" si="71"/>
        <v>1.2796070813410931</v>
      </c>
      <c r="AO164" s="56">
        <v>3029</v>
      </c>
    </row>
    <row r="165" spans="1:41">
      <c r="A165" s="41">
        <f t="shared" si="48"/>
        <v>5</v>
      </c>
      <c r="B165" s="42">
        <f t="shared" si="49"/>
        <v>4</v>
      </c>
      <c r="C165" s="42">
        <f t="shared" si="50"/>
        <v>0</v>
      </c>
      <c r="D165" s="42">
        <f t="shared" si="51"/>
        <v>0</v>
      </c>
      <c r="E165" s="42">
        <f t="shared" si="52"/>
        <v>0</v>
      </c>
      <c r="F165" s="42">
        <f t="shared" si="53"/>
        <v>1</v>
      </c>
      <c r="G165" s="58">
        <v>67</v>
      </c>
      <c r="H165" s="59" t="s">
        <v>35</v>
      </c>
      <c r="I165" s="45">
        <v>99</v>
      </c>
      <c r="J165" s="46">
        <v>3.8721789807173311E-3</v>
      </c>
      <c r="K165" s="47">
        <f t="shared" si="54"/>
        <v>166</v>
      </c>
      <c r="L165" s="48">
        <f t="shared" si="63"/>
        <v>0.69568943494659186</v>
      </c>
      <c r="M165" s="46">
        <v>4.7142857142857146E-2</v>
      </c>
      <c r="N165" s="47">
        <f t="shared" si="55"/>
        <v>247</v>
      </c>
      <c r="O165" s="49">
        <f t="shared" si="64"/>
        <v>0.55505202726946534</v>
      </c>
      <c r="P165" s="50">
        <v>302</v>
      </c>
      <c r="Q165" s="51">
        <v>1.1812101537137716E-2</v>
      </c>
      <c r="R165" s="52">
        <f t="shared" si="56"/>
        <v>188</v>
      </c>
      <c r="S165" s="53">
        <f t="shared" si="65"/>
        <v>0.89590486440675443</v>
      </c>
      <c r="T165" s="51">
        <v>0.1438095238095238</v>
      </c>
      <c r="U165" s="52">
        <f t="shared" si="57"/>
        <v>360</v>
      </c>
      <c r="V165" s="54">
        <f t="shared" si="66"/>
        <v>0.71479281738369405</v>
      </c>
      <c r="W165" s="45">
        <v>363</v>
      </c>
      <c r="X165" s="46">
        <v>1.4197989595963547E-2</v>
      </c>
      <c r="Y165" s="47">
        <f t="shared" si="58"/>
        <v>174</v>
      </c>
      <c r="Z165" s="48">
        <f t="shared" si="67"/>
        <v>0.87481608297540536</v>
      </c>
      <c r="AA165" s="46">
        <v>0.17285714285714285</v>
      </c>
      <c r="AB165" s="47">
        <f t="shared" si="59"/>
        <v>348</v>
      </c>
      <c r="AC165" s="49">
        <f t="shared" si="68"/>
        <v>0.69796724795843534</v>
      </c>
      <c r="AD165" s="50">
        <v>1336</v>
      </c>
      <c r="AE165" s="51">
        <v>5.2254859780185396E-2</v>
      </c>
      <c r="AF165" s="52">
        <f t="shared" si="60"/>
        <v>67</v>
      </c>
      <c r="AG165" s="53">
        <f t="shared" si="69"/>
        <v>1.7103318412169952</v>
      </c>
      <c r="AH165" s="51">
        <v>0.6361904761904762</v>
      </c>
      <c r="AI165" s="52">
        <f t="shared" si="61"/>
        <v>198</v>
      </c>
      <c r="AJ165" s="54">
        <f t="shared" si="70"/>
        <v>1.3645789458393749</v>
      </c>
      <c r="AK165" s="45">
        <v>2100</v>
      </c>
      <c r="AL165" s="46">
        <v>8.2137129894003985E-2</v>
      </c>
      <c r="AM165" s="47">
        <f t="shared" si="62"/>
        <v>106</v>
      </c>
      <c r="AN165" s="55">
        <f t="shared" si="71"/>
        <v>1.2533769822785459</v>
      </c>
      <c r="AO165" s="56">
        <v>25567</v>
      </c>
    </row>
    <row r="166" spans="1:41">
      <c r="A166" s="41">
        <f t="shared" si="48"/>
        <v>5</v>
      </c>
      <c r="B166" s="42">
        <f t="shared" si="49"/>
        <v>4</v>
      </c>
      <c r="C166" s="42">
        <f t="shared" si="50"/>
        <v>0</v>
      </c>
      <c r="D166" s="42">
        <f t="shared" si="51"/>
        <v>0</v>
      </c>
      <c r="E166" s="42">
        <f t="shared" si="52"/>
        <v>0</v>
      </c>
      <c r="F166" s="42">
        <f t="shared" si="53"/>
        <v>1</v>
      </c>
      <c r="G166" s="58">
        <v>84</v>
      </c>
      <c r="H166" s="59" t="s">
        <v>52</v>
      </c>
      <c r="I166" s="45">
        <v>10</v>
      </c>
      <c r="J166" s="46">
        <v>7.1556350626118066E-4</v>
      </c>
      <c r="K166" s="47">
        <f t="shared" si="54"/>
        <v>369</v>
      </c>
      <c r="L166" s="48">
        <f t="shared" si="63"/>
        <v>0.12856068219424666</v>
      </c>
      <c r="M166" s="46">
        <v>8.9047195013357075E-3</v>
      </c>
      <c r="N166" s="47">
        <f t="shared" si="55"/>
        <v>416</v>
      </c>
      <c r="O166" s="49">
        <f t="shared" si="64"/>
        <v>0.10484266145568573</v>
      </c>
      <c r="P166" s="50">
        <v>66</v>
      </c>
      <c r="Q166" s="51">
        <v>4.7227191413237923E-3</v>
      </c>
      <c r="R166" s="52">
        <f t="shared" si="56"/>
        <v>375</v>
      </c>
      <c r="S166" s="53">
        <f t="shared" si="65"/>
        <v>0.35820103972490475</v>
      </c>
      <c r="T166" s="51">
        <v>5.8771148708815675E-2</v>
      </c>
      <c r="U166" s="52">
        <f t="shared" si="57"/>
        <v>486</v>
      </c>
      <c r="V166" s="54">
        <f t="shared" si="66"/>
        <v>0.29211691864088035</v>
      </c>
      <c r="W166" s="45">
        <v>121</v>
      </c>
      <c r="X166" s="46">
        <v>8.6583184257602863E-3</v>
      </c>
      <c r="Y166" s="47">
        <f t="shared" si="58"/>
        <v>283</v>
      </c>
      <c r="Z166" s="48">
        <f t="shared" si="67"/>
        <v>0.53348653055294426</v>
      </c>
      <c r="AA166" s="46">
        <v>0.10774710596616206</v>
      </c>
      <c r="AB166" s="47">
        <f t="shared" si="59"/>
        <v>441</v>
      </c>
      <c r="AC166" s="49">
        <f t="shared" si="68"/>
        <v>0.43506417949323661</v>
      </c>
      <c r="AD166" s="50">
        <v>926</v>
      </c>
      <c r="AE166" s="51">
        <v>6.6261180679785328E-2</v>
      </c>
      <c r="AF166" s="52">
        <f t="shared" si="60"/>
        <v>42</v>
      </c>
      <c r="AG166" s="53">
        <f t="shared" si="69"/>
        <v>2.1687668406344569</v>
      </c>
      <c r="AH166" s="51">
        <v>0.82457702582368653</v>
      </c>
      <c r="AI166" s="52">
        <f t="shared" si="61"/>
        <v>88</v>
      </c>
      <c r="AJ166" s="54">
        <f t="shared" si="70"/>
        <v>1.7686533998427332</v>
      </c>
      <c r="AK166" s="45">
        <v>1123</v>
      </c>
      <c r="AL166" s="46">
        <v>8.0357781753130589E-2</v>
      </c>
      <c r="AM166" s="47">
        <f t="shared" si="62"/>
        <v>113</v>
      </c>
      <c r="AN166" s="55">
        <f t="shared" si="71"/>
        <v>1.2262249012877826</v>
      </c>
      <c r="AO166" s="56">
        <v>13975</v>
      </c>
    </row>
    <row r="167" spans="1:41">
      <c r="A167" s="41">
        <f t="shared" si="48"/>
        <v>5</v>
      </c>
      <c r="B167" s="42">
        <f t="shared" si="49"/>
        <v>4</v>
      </c>
      <c r="C167" s="42">
        <f t="shared" si="50"/>
        <v>0</v>
      </c>
      <c r="D167" s="42">
        <f t="shared" si="51"/>
        <v>0</v>
      </c>
      <c r="E167" s="42">
        <f t="shared" si="52"/>
        <v>0</v>
      </c>
      <c r="F167" s="42">
        <f t="shared" si="53"/>
        <v>1</v>
      </c>
      <c r="G167" s="58">
        <v>54</v>
      </c>
      <c r="H167" s="59" t="s">
        <v>22</v>
      </c>
      <c r="I167" s="45">
        <v>0</v>
      </c>
      <c r="J167" s="46">
        <v>0</v>
      </c>
      <c r="K167" s="47">
        <f t="shared" si="54"/>
        <v>467</v>
      </c>
      <c r="L167" s="48">
        <f t="shared" si="63"/>
        <v>0</v>
      </c>
      <c r="M167" s="46">
        <v>0</v>
      </c>
      <c r="N167" s="47">
        <f t="shared" si="55"/>
        <v>467</v>
      </c>
      <c r="O167" s="49">
        <f t="shared" si="64"/>
        <v>0</v>
      </c>
      <c r="P167" s="50">
        <v>33</v>
      </c>
      <c r="Q167" s="51">
        <v>6.9767441860465115E-3</v>
      </c>
      <c r="R167" s="52">
        <f t="shared" si="56"/>
        <v>316</v>
      </c>
      <c r="S167" s="53">
        <f t="shared" si="65"/>
        <v>0.52916062686633658</v>
      </c>
      <c r="T167" s="51">
        <v>8.7765957446808512E-2</v>
      </c>
      <c r="U167" s="52">
        <f t="shared" si="57"/>
        <v>445</v>
      </c>
      <c r="V167" s="54">
        <f t="shared" si="66"/>
        <v>0.43623311121503805</v>
      </c>
      <c r="W167" s="45">
        <v>32</v>
      </c>
      <c r="X167" s="46">
        <v>6.7653276955602533E-3</v>
      </c>
      <c r="Y167" s="47">
        <f t="shared" si="58"/>
        <v>332</v>
      </c>
      <c r="Z167" s="48">
        <f t="shared" si="67"/>
        <v>0.41684897954550115</v>
      </c>
      <c r="AA167" s="46">
        <v>8.5106382978723402E-2</v>
      </c>
      <c r="AB167" s="47">
        <f t="shared" si="59"/>
        <v>469</v>
      </c>
      <c r="AC167" s="49">
        <f t="shared" si="68"/>
        <v>0.34364485568553171</v>
      </c>
      <c r="AD167" s="50">
        <v>311</v>
      </c>
      <c r="AE167" s="51">
        <v>6.5750528541226219E-2</v>
      </c>
      <c r="AF167" s="52">
        <f t="shared" si="60"/>
        <v>44</v>
      </c>
      <c r="AG167" s="53">
        <f t="shared" si="69"/>
        <v>2.1520529002270541</v>
      </c>
      <c r="AH167" s="51">
        <v>0.8271276595744681</v>
      </c>
      <c r="AI167" s="52">
        <f t="shared" si="61"/>
        <v>86</v>
      </c>
      <c r="AJ167" s="54">
        <f t="shared" si="70"/>
        <v>1.7741243102777737</v>
      </c>
      <c r="AK167" s="45">
        <v>376</v>
      </c>
      <c r="AL167" s="46">
        <v>7.9492600422832987E-2</v>
      </c>
      <c r="AM167" s="47">
        <f t="shared" si="62"/>
        <v>116</v>
      </c>
      <c r="AN167" s="55">
        <f t="shared" si="71"/>
        <v>1.2130226093853078</v>
      </c>
      <c r="AO167" s="56">
        <v>4730</v>
      </c>
    </row>
    <row r="168" spans="1:41">
      <c r="A168" s="41">
        <f t="shared" si="48"/>
        <v>5</v>
      </c>
      <c r="B168" s="42">
        <f t="shared" si="49"/>
        <v>4</v>
      </c>
      <c r="C168" s="42">
        <f t="shared" si="50"/>
        <v>0</v>
      </c>
      <c r="D168" s="42">
        <f t="shared" si="51"/>
        <v>0</v>
      </c>
      <c r="E168" s="42">
        <f t="shared" si="52"/>
        <v>0</v>
      </c>
      <c r="F168" s="42">
        <f t="shared" si="53"/>
        <v>1</v>
      </c>
      <c r="G168" s="58">
        <v>160</v>
      </c>
      <c r="H168" s="59" t="s">
        <v>128</v>
      </c>
      <c r="I168" s="45">
        <v>6</v>
      </c>
      <c r="J168" s="46">
        <v>2.5174121003608291E-4</v>
      </c>
      <c r="K168" s="47">
        <f t="shared" si="54"/>
        <v>419</v>
      </c>
      <c r="L168" s="48">
        <f t="shared" si="63"/>
        <v>4.5228720323854929E-2</v>
      </c>
      <c r="M168" s="46">
        <v>3.2275416890801506E-3</v>
      </c>
      <c r="N168" s="47">
        <f t="shared" si="55"/>
        <v>453</v>
      </c>
      <c r="O168" s="49">
        <f t="shared" si="64"/>
        <v>3.8000530010135043E-2</v>
      </c>
      <c r="P168" s="50">
        <v>36</v>
      </c>
      <c r="Q168" s="51">
        <v>1.5104472602164975E-3</v>
      </c>
      <c r="R168" s="52">
        <f t="shared" si="56"/>
        <v>475</v>
      </c>
      <c r="S168" s="53">
        <f t="shared" si="65"/>
        <v>0.11456192139927401</v>
      </c>
      <c r="T168" s="51">
        <v>1.9365250134480903E-2</v>
      </c>
      <c r="U168" s="52">
        <f t="shared" si="57"/>
        <v>532</v>
      </c>
      <c r="V168" s="54">
        <f t="shared" si="66"/>
        <v>9.6253303232542012E-2</v>
      </c>
      <c r="W168" s="45">
        <v>42</v>
      </c>
      <c r="X168" s="46">
        <v>1.7621884702525804E-3</v>
      </c>
      <c r="Y168" s="47">
        <f t="shared" si="58"/>
        <v>461</v>
      </c>
      <c r="Z168" s="48">
        <f t="shared" si="67"/>
        <v>0.10857810569526369</v>
      </c>
      <c r="AA168" s="46">
        <v>2.2592791823561054E-2</v>
      </c>
      <c r="AB168" s="47">
        <f t="shared" si="59"/>
        <v>533</v>
      </c>
      <c r="AC168" s="49">
        <f t="shared" si="68"/>
        <v>9.1225786057455571E-2</v>
      </c>
      <c r="AD168" s="50">
        <v>1775</v>
      </c>
      <c r="AE168" s="51">
        <v>7.4473441302341195E-2</v>
      </c>
      <c r="AF168" s="52">
        <f t="shared" si="60"/>
        <v>36</v>
      </c>
      <c r="AG168" s="53">
        <f t="shared" si="69"/>
        <v>2.4375588896460552</v>
      </c>
      <c r="AH168" s="51">
        <v>0.95481441635287789</v>
      </c>
      <c r="AI168" s="52">
        <f t="shared" si="61"/>
        <v>47</v>
      </c>
      <c r="AJ168" s="54">
        <f t="shared" si="70"/>
        <v>2.0480024434520967</v>
      </c>
      <c r="AK168" s="45">
        <v>1859</v>
      </c>
      <c r="AL168" s="46">
        <v>7.7997818242846351E-2</v>
      </c>
      <c r="AM168" s="47">
        <f t="shared" si="62"/>
        <v>124</v>
      </c>
      <c r="AN168" s="55">
        <f t="shared" si="71"/>
        <v>1.1902128815517063</v>
      </c>
      <c r="AO168" s="56">
        <v>23834</v>
      </c>
    </row>
    <row r="169" spans="1:41">
      <c r="A169" s="41">
        <f t="shared" si="48"/>
        <v>5</v>
      </c>
      <c r="B169" s="42">
        <f t="shared" si="49"/>
        <v>4</v>
      </c>
      <c r="C169" s="42">
        <f t="shared" si="50"/>
        <v>0</v>
      </c>
      <c r="D169" s="42">
        <f t="shared" si="51"/>
        <v>1</v>
      </c>
      <c r="E169" s="42">
        <f t="shared" si="52"/>
        <v>0</v>
      </c>
      <c r="F169" s="42">
        <f t="shared" si="53"/>
        <v>0</v>
      </c>
      <c r="G169" s="58">
        <v>638</v>
      </c>
      <c r="H169" s="59" t="s">
        <v>610</v>
      </c>
      <c r="I169" s="45">
        <v>97</v>
      </c>
      <c r="J169" s="46">
        <v>9.5077532296955556E-4</v>
      </c>
      <c r="K169" s="47">
        <f t="shared" si="54"/>
        <v>344</v>
      </c>
      <c r="L169" s="48">
        <f t="shared" si="63"/>
        <v>0.17081967297785372</v>
      </c>
      <c r="M169" s="46">
        <v>1.2623633524206142E-2</v>
      </c>
      <c r="N169" s="47">
        <f t="shared" si="55"/>
        <v>401</v>
      </c>
      <c r="O169" s="49">
        <f t="shared" si="64"/>
        <v>0.14862852622370251</v>
      </c>
      <c r="P169" s="50">
        <v>5326</v>
      </c>
      <c r="Q169" s="51">
        <v>5.2204426496245911E-2</v>
      </c>
      <c r="R169" s="52">
        <f t="shared" si="56"/>
        <v>14</v>
      </c>
      <c r="S169" s="53">
        <f t="shared" si="65"/>
        <v>3.959515543826321</v>
      </c>
      <c r="T169" s="51">
        <v>0.69312857886517443</v>
      </c>
      <c r="U169" s="52">
        <f t="shared" si="57"/>
        <v>25</v>
      </c>
      <c r="V169" s="54">
        <f t="shared" si="66"/>
        <v>3.4451357362980377</v>
      </c>
      <c r="W169" s="45">
        <v>1070</v>
      </c>
      <c r="X169" s="46">
        <v>1.0487933975024994E-2</v>
      </c>
      <c r="Y169" s="47">
        <f t="shared" si="58"/>
        <v>245</v>
      </c>
      <c r="Z169" s="48">
        <f t="shared" si="67"/>
        <v>0.64621918874658646</v>
      </c>
      <c r="AA169" s="46">
        <v>0.13925039042165538</v>
      </c>
      <c r="AB169" s="47">
        <f t="shared" si="59"/>
        <v>403</v>
      </c>
      <c r="AC169" s="49">
        <f t="shared" si="68"/>
        <v>0.56226899376709361</v>
      </c>
      <c r="AD169" s="50">
        <v>1191</v>
      </c>
      <c r="AE169" s="51">
        <v>1.1673952676873616E-2</v>
      </c>
      <c r="AF169" s="52">
        <f t="shared" si="60"/>
        <v>422</v>
      </c>
      <c r="AG169" s="53">
        <f t="shared" si="69"/>
        <v>0.38209523592843675</v>
      </c>
      <c r="AH169" s="51">
        <v>0.15499739718896408</v>
      </c>
      <c r="AI169" s="52">
        <f t="shared" si="61"/>
        <v>585</v>
      </c>
      <c r="AJ169" s="54">
        <f t="shared" si="70"/>
        <v>0.33245732650772702</v>
      </c>
      <c r="AK169" s="45">
        <v>7684</v>
      </c>
      <c r="AL169" s="46">
        <v>7.5317088471114069E-2</v>
      </c>
      <c r="AM169" s="47">
        <f t="shared" si="62"/>
        <v>134</v>
      </c>
      <c r="AN169" s="55">
        <f t="shared" si="71"/>
        <v>1.1493061077706646</v>
      </c>
      <c r="AO169" s="56">
        <v>102022</v>
      </c>
    </row>
    <row r="170" spans="1:41">
      <c r="A170" s="41">
        <f t="shared" si="48"/>
        <v>5</v>
      </c>
      <c r="B170" s="42">
        <f t="shared" si="49"/>
        <v>4</v>
      </c>
      <c r="C170" s="42">
        <f t="shared" si="50"/>
        <v>0</v>
      </c>
      <c r="D170" s="42">
        <f t="shared" si="51"/>
        <v>0</v>
      </c>
      <c r="E170" s="42">
        <f t="shared" si="52"/>
        <v>1</v>
      </c>
      <c r="F170" s="42">
        <f t="shared" si="53"/>
        <v>0</v>
      </c>
      <c r="G170" s="58">
        <v>498</v>
      </c>
      <c r="H170" s="59" t="s">
        <v>468</v>
      </c>
      <c r="I170" s="45">
        <v>0</v>
      </c>
      <c r="J170" s="46">
        <v>0</v>
      </c>
      <c r="K170" s="47">
        <f t="shared" si="54"/>
        <v>467</v>
      </c>
      <c r="L170" s="48">
        <f t="shared" si="63"/>
        <v>0</v>
      </c>
      <c r="M170" s="46">
        <v>0</v>
      </c>
      <c r="N170" s="47">
        <f t="shared" si="55"/>
        <v>467</v>
      </c>
      <c r="O170" s="49">
        <f t="shared" si="64"/>
        <v>0</v>
      </c>
      <c r="P170" s="50">
        <v>37</v>
      </c>
      <c r="Q170" s="51">
        <v>1.0613884107860011E-2</v>
      </c>
      <c r="R170" s="52">
        <f t="shared" si="56"/>
        <v>225</v>
      </c>
      <c r="S170" s="53">
        <f t="shared" si="65"/>
        <v>0.80502443808026536</v>
      </c>
      <c r="T170" s="51">
        <v>0.1423076923076923</v>
      </c>
      <c r="U170" s="52">
        <f t="shared" si="57"/>
        <v>363</v>
      </c>
      <c r="V170" s="54">
        <f t="shared" si="66"/>
        <v>0.70732809361580518</v>
      </c>
      <c r="W170" s="45">
        <v>212</v>
      </c>
      <c r="X170" s="46">
        <v>6.0814687320711415E-2</v>
      </c>
      <c r="Y170" s="47">
        <f t="shared" si="58"/>
        <v>16</v>
      </c>
      <c r="Z170" s="48">
        <f t="shared" si="67"/>
        <v>3.7471267456347421</v>
      </c>
      <c r="AA170" s="46">
        <v>0.81538461538461537</v>
      </c>
      <c r="AB170" s="47">
        <f t="shared" si="59"/>
        <v>14</v>
      </c>
      <c r="AC170" s="49">
        <f t="shared" si="68"/>
        <v>3.2923820596640754</v>
      </c>
      <c r="AD170" s="50">
        <v>11</v>
      </c>
      <c r="AE170" s="51">
        <v>3.1554790590935171E-3</v>
      </c>
      <c r="AF170" s="52">
        <f t="shared" si="60"/>
        <v>540</v>
      </c>
      <c r="AG170" s="53">
        <f t="shared" si="69"/>
        <v>0.10328065813904551</v>
      </c>
      <c r="AH170" s="51">
        <v>4.230769230769231E-2</v>
      </c>
      <c r="AI170" s="52">
        <f t="shared" si="61"/>
        <v>606</v>
      </c>
      <c r="AJ170" s="54">
        <f t="shared" si="70"/>
        <v>9.0746699818314028E-2</v>
      </c>
      <c r="AK170" s="45">
        <v>260</v>
      </c>
      <c r="AL170" s="46">
        <v>7.4584050487664949E-2</v>
      </c>
      <c r="AM170" s="47">
        <f t="shared" si="62"/>
        <v>139</v>
      </c>
      <c r="AN170" s="55">
        <f t="shared" si="71"/>
        <v>1.1381202660353049</v>
      </c>
      <c r="AO170" s="56">
        <v>3486</v>
      </c>
    </row>
    <row r="171" spans="1:41">
      <c r="A171" s="41">
        <f t="shared" si="48"/>
        <v>5</v>
      </c>
      <c r="B171" s="42">
        <f t="shared" si="49"/>
        <v>4</v>
      </c>
      <c r="C171" s="42">
        <f t="shared" si="50"/>
        <v>0</v>
      </c>
      <c r="D171" s="42">
        <f t="shared" si="51"/>
        <v>0</v>
      </c>
      <c r="E171" s="42">
        <f t="shared" si="52"/>
        <v>1</v>
      </c>
      <c r="F171" s="42">
        <f t="shared" si="53"/>
        <v>0</v>
      </c>
      <c r="G171" s="58">
        <v>332</v>
      </c>
      <c r="H171" s="59" t="s">
        <v>301</v>
      </c>
      <c r="I171" s="45">
        <v>92</v>
      </c>
      <c r="J171" s="46">
        <v>1.219366724542406E-3</v>
      </c>
      <c r="K171" s="47">
        <f t="shared" si="54"/>
        <v>321</v>
      </c>
      <c r="L171" s="48">
        <f t="shared" si="63"/>
        <v>0.21907575858810976</v>
      </c>
      <c r="M171" s="46">
        <v>1.6358463726884778E-2</v>
      </c>
      <c r="N171" s="47">
        <f t="shared" si="55"/>
        <v>385</v>
      </c>
      <c r="O171" s="49">
        <f t="shared" si="64"/>
        <v>0.19260178540106021</v>
      </c>
      <c r="P171" s="50">
        <v>64</v>
      </c>
      <c r="Q171" s="51">
        <v>8.4825511272515204E-4</v>
      </c>
      <c r="R171" s="52">
        <f t="shared" si="56"/>
        <v>501</v>
      </c>
      <c r="S171" s="53">
        <f t="shared" si="65"/>
        <v>6.4337059697551019E-2</v>
      </c>
      <c r="T171" s="51">
        <v>1.1379800853485065E-2</v>
      </c>
      <c r="U171" s="52">
        <f t="shared" si="57"/>
        <v>540</v>
      </c>
      <c r="V171" s="54">
        <f t="shared" si="66"/>
        <v>5.6562317278108301E-2</v>
      </c>
      <c r="W171" s="45">
        <v>4160</v>
      </c>
      <c r="X171" s="46">
        <v>5.5136582327134885E-2</v>
      </c>
      <c r="Y171" s="47">
        <f t="shared" si="58"/>
        <v>19</v>
      </c>
      <c r="Z171" s="48">
        <f t="shared" si="67"/>
        <v>3.3972675253817637</v>
      </c>
      <c r="AA171" s="46">
        <v>0.73968705547652913</v>
      </c>
      <c r="AB171" s="47">
        <f t="shared" si="59"/>
        <v>19</v>
      </c>
      <c r="AC171" s="49">
        <f t="shared" si="68"/>
        <v>2.986728404322331</v>
      </c>
      <c r="AD171" s="50">
        <v>1308</v>
      </c>
      <c r="AE171" s="51">
        <v>1.7336213866320296E-2</v>
      </c>
      <c r="AF171" s="52">
        <f t="shared" si="60"/>
        <v>365</v>
      </c>
      <c r="AG171" s="53">
        <f t="shared" si="69"/>
        <v>0.56742432582238944</v>
      </c>
      <c r="AH171" s="51">
        <v>0.23257467994310099</v>
      </c>
      <c r="AI171" s="52">
        <f t="shared" si="61"/>
        <v>564</v>
      </c>
      <c r="AJ171" s="54">
        <f t="shared" si="70"/>
        <v>0.4988545466541483</v>
      </c>
      <c r="AK171" s="45">
        <v>5624</v>
      </c>
      <c r="AL171" s="46">
        <v>7.4540418030722741E-2</v>
      </c>
      <c r="AM171" s="47">
        <f t="shared" si="62"/>
        <v>140</v>
      </c>
      <c r="AN171" s="55">
        <f t="shared" si="71"/>
        <v>1.137454453664186</v>
      </c>
      <c r="AO171" s="56">
        <v>75449</v>
      </c>
    </row>
    <row r="172" spans="1:41">
      <c r="A172" s="41">
        <f t="shared" si="48"/>
        <v>5</v>
      </c>
      <c r="B172" s="42">
        <f t="shared" si="49"/>
        <v>4</v>
      </c>
      <c r="C172" s="42">
        <f t="shared" si="50"/>
        <v>0</v>
      </c>
      <c r="D172" s="42">
        <f t="shared" si="51"/>
        <v>0</v>
      </c>
      <c r="E172" s="42">
        <f t="shared" si="52"/>
        <v>0</v>
      </c>
      <c r="F172" s="42">
        <f t="shared" si="53"/>
        <v>1</v>
      </c>
      <c r="G172" s="58">
        <v>378</v>
      </c>
      <c r="H172" s="59" t="s">
        <v>347</v>
      </c>
      <c r="I172" s="45">
        <v>154</v>
      </c>
      <c r="J172" s="46">
        <v>3.8692495163438105E-3</v>
      </c>
      <c r="K172" s="47">
        <f t="shared" si="54"/>
        <v>168</v>
      </c>
      <c r="L172" s="48">
        <f t="shared" si="63"/>
        <v>0.69516311696778466</v>
      </c>
      <c r="M172" s="46">
        <v>5.2902782548952247E-2</v>
      </c>
      <c r="N172" s="47">
        <f t="shared" si="55"/>
        <v>214</v>
      </c>
      <c r="O172" s="49">
        <f t="shared" si="64"/>
        <v>0.62286841489073175</v>
      </c>
      <c r="P172" s="50">
        <v>275</v>
      </c>
      <c r="Q172" s="51">
        <v>6.9093741363282328E-3</v>
      </c>
      <c r="R172" s="52">
        <f t="shared" si="56"/>
        <v>319</v>
      </c>
      <c r="S172" s="53">
        <f t="shared" si="65"/>
        <v>0.52405085405680174</v>
      </c>
      <c r="T172" s="51">
        <v>9.4469254551700452E-2</v>
      </c>
      <c r="U172" s="52">
        <f t="shared" si="57"/>
        <v>432</v>
      </c>
      <c r="V172" s="54">
        <f t="shared" si="66"/>
        <v>0.4695512705165874</v>
      </c>
      <c r="W172" s="45">
        <v>125</v>
      </c>
      <c r="X172" s="46">
        <v>3.1406246074219242E-3</v>
      </c>
      <c r="Y172" s="47">
        <f t="shared" si="58"/>
        <v>423</v>
      </c>
      <c r="Z172" s="48">
        <f t="shared" si="67"/>
        <v>0.19351112342990565</v>
      </c>
      <c r="AA172" s="46">
        <v>4.2940570250772928E-2</v>
      </c>
      <c r="AB172" s="47">
        <f t="shared" si="59"/>
        <v>510</v>
      </c>
      <c r="AC172" s="49">
        <f t="shared" si="68"/>
        <v>0.17338659628585529</v>
      </c>
      <c r="AD172" s="50">
        <v>2357</v>
      </c>
      <c r="AE172" s="51">
        <v>5.9219617597547798E-2</v>
      </c>
      <c r="AF172" s="52">
        <f t="shared" si="60"/>
        <v>56</v>
      </c>
      <c r="AG172" s="53">
        <f t="shared" si="69"/>
        <v>1.9382924005125124</v>
      </c>
      <c r="AH172" s="51">
        <v>0.80968739264857437</v>
      </c>
      <c r="AI172" s="52">
        <f t="shared" si="61"/>
        <v>97</v>
      </c>
      <c r="AJ172" s="54">
        <f t="shared" si="70"/>
        <v>1.7367162981374473</v>
      </c>
      <c r="AK172" s="45">
        <v>2911</v>
      </c>
      <c r="AL172" s="46">
        <v>7.3138865857641774E-2</v>
      </c>
      <c r="AM172" s="47">
        <f t="shared" si="62"/>
        <v>149</v>
      </c>
      <c r="AN172" s="55">
        <f t="shared" si="71"/>
        <v>1.1160673753054815</v>
      </c>
      <c r="AO172" s="56">
        <v>39801</v>
      </c>
    </row>
    <row r="173" spans="1:41">
      <c r="A173" s="41">
        <f t="shared" si="48"/>
        <v>5</v>
      </c>
      <c r="B173" s="42">
        <f t="shared" si="49"/>
        <v>4</v>
      </c>
      <c r="C173" s="42">
        <f t="shared" si="50"/>
        <v>0</v>
      </c>
      <c r="D173" s="42">
        <f t="shared" si="51"/>
        <v>0</v>
      </c>
      <c r="E173" s="42">
        <f t="shared" si="52"/>
        <v>0</v>
      </c>
      <c r="F173" s="42">
        <f t="shared" si="53"/>
        <v>1</v>
      </c>
      <c r="G173" s="58">
        <v>85</v>
      </c>
      <c r="H173" s="59" t="s">
        <v>53</v>
      </c>
      <c r="I173" s="45">
        <v>176</v>
      </c>
      <c r="J173" s="46">
        <v>1.7845916732574883E-3</v>
      </c>
      <c r="K173" s="47">
        <f t="shared" si="54"/>
        <v>291</v>
      </c>
      <c r="L173" s="48">
        <f t="shared" si="63"/>
        <v>0.32062608132563636</v>
      </c>
      <c r="M173" s="46">
        <v>2.4461431549687284E-2</v>
      </c>
      <c r="N173" s="47">
        <f t="shared" si="55"/>
        <v>345</v>
      </c>
      <c r="O173" s="49">
        <f t="shared" si="64"/>
        <v>0.28800475818475851</v>
      </c>
      <c r="P173" s="50">
        <v>436</v>
      </c>
      <c r="Q173" s="51">
        <v>4.4209202814787778E-3</v>
      </c>
      <c r="R173" s="52">
        <f t="shared" si="56"/>
        <v>382</v>
      </c>
      <c r="S173" s="53">
        <f t="shared" si="65"/>
        <v>0.33531069580452227</v>
      </c>
      <c r="T173" s="51">
        <v>6.0597637248088948E-2</v>
      </c>
      <c r="U173" s="52">
        <f t="shared" si="57"/>
        <v>484</v>
      </c>
      <c r="V173" s="54">
        <f t="shared" si="66"/>
        <v>0.30119532217300932</v>
      </c>
      <c r="W173" s="45">
        <v>709</v>
      </c>
      <c r="X173" s="46">
        <v>7.1890653201111317E-3</v>
      </c>
      <c r="Y173" s="47">
        <f t="shared" si="58"/>
        <v>323</v>
      </c>
      <c r="Z173" s="48">
        <f t="shared" si="67"/>
        <v>0.44295778082426035</v>
      </c>
      <c r="AA173" s="46">
        <v>9.8540653231410702E-2</v>
      </c>
      <c r="AB173" s="47">
        <f t="shared" si="59"/>
        <v>452</v>
      </c>
      <c r="AC173" s="49">
        <f t="shared" si="68"/>
        <v>0.39789011556667736</v>
      </c>
      <c r="AD173" s="50">
        <v>5874</v>
      </c>
      <c r="AE173" s="51">
        <v>5.9560747094968669E-2</v>
      </c>
      <c r="AF173" s="52">
        <f t="shared" si="60"/>
        <v>55</v>
      </c>
      <c r="AG173" s="53">
        <f t="shared" si="69"/>
        <v>1.9494577666405928</v>
      </c>
      <c r="AH173" s="51">
        <v>0.81640027797081305</v>
      </c>
      <c r="AI173" s="52">
        <f t="shared" si="61"/>
        <v>92</v>
      </c>
      <c r="AJ173" s="54">
        <f t="shared" si="70"/>
        <v>1.7511149135197663</v>
      </c>
      <c r="AK173" s="45">
        <v>7195</v>
      </c>
      <c r="AL173" s="46">
        <v>7.2955324369816069E-2</v>
      </c>
      <c r="AM173" s="47">
        <f t="shared" si="62"/>
        <v>150</v>
      </c>
      <c r="AN173" s="55">
        <f t="shared" si="71"/>
        <v>1.1132666117965693</v>
      </c>
      <c r="AO173" s="56">
        <v>98622</v>
      </c>
    </row>
    <row r="174" spans="1:41">
      <c r="A174" s="41">
        <f t="shared" si="48"/>
        <v>5</v>
      </c>
      <c r="B174" s="42">
        <f t="shared" si="49"/>
        <v>4</v>
      </c>
      <c r="C174" s="42">
        <f t="shared" si="50"/>
        <v>0</v>
      </c>
      <c r="D174" s="42">
        <f t="shared" si="51"/>
        <v>0</v>
      </c>
      <c r="E174" s="42">
        <f t="shared" si="52"/>
        <v>0</v>
      </c>
      <c r="F174" s="42">
        <f t="shared" si="53"/>
        <v>1</v>
      </c>
      <c r="G174" s="58">
        <v>392</v>
      </c>
      <c r="H174" s="59" t="s">
        <v>715</v>
      </c>
      <c r="I174" s="45">
        <v>32</v>
      </c>
      <c r="J174" s="46">
        <v>1.0259040779687098E-3</v>
      </c>
      <c r="K174" s="47">
        <f t="shared" si="54"/>
        <v>340</v>
      </c>
      <c r="L174" s="48">
        <f t="shared" si="63"/>
        <v>0.18431757206099994</v>
      </c>
      <c r="M174" s="46">
        <v>1.4407924358397118E-2</v>
      </c>
      <c r="N174" s="47">
        <f t="shared" si="55"/>
        <v>392</v>
      </c>
      <c r="O174" s="49">
        <f t="shared" si="64"/>
        <v>0.16963646474883037</v>
      </c>
      <c r="P174" s="50">
        <v>157</v>
      </c>
      <c r="Q174" s="51">
        <v>5.0333418825339827E-3</v>
      </c>
      <c r="R174" s="52">
        <f t="shared" si="56"/>
        <v>364</v>
      </c>
      <c r="S174" s="53">
        <f t="shared" si="65"/>
        <v>0.38176064289717854</v>
      </c>
      <c r="T174" s="51">
        <v>7.0688878883385861E-2</v>
      </c>
      <c r="U174" s="52">
        <f t="shared" si="57"/>
        <v>470</v>
      </c>
      <c r="V174" s="54">
        <f t="shared" si="66"/>
        <v>0.3513529671489245</v>
      </c>
      <c r="W174" s="45">
        <v>225</v>
      </c>
      <c r="X174" s="46">
        <v>7.2133880482174919E-3</v>
      </c>
      <c r="Y174" s="47">
        <f t="shared" si="58"/>
        <v>322</v>
      </c>
      <c r="Z174" s="48">
        <f t="shared" si="67"/>
        <v>0.44445643762954007</v>
      </c>
      <c r="AA174" s="46">
        <v>0.10130571814497974</v>
      </c>
      <c r="AB174" s="47">
        <f t="shared" si="59"/>
        <v>448</v>
      </c>
      <c r="AC174" s="49">
        <f t="shared" si="68"/>
        <v>0.40905496948159592</v>
      </c>
      <c r="AD174" s="50">
        <v>1807</v>
      </c>
      <c r="AE174" s="51">
        <v>5.7931520902795589E-2</v>
      </c>
      <c r="AF174" s="52">
        <f t="shared" si="60"/>
        <v>60</v>
      </c>
      <c r="AG174" s="53">
        <f t="shared" si="69"/>
        <v>1.8961322492678534</v>
      </c>
      <c r="AH174" s="51">
        <v>0.81359747861323728</v>
      </c>
      <c r="AI174" s="52">
        <f t="shared" si="61"/>
        <v>93</v>
      </c>
      <c r="AJ174" s="54">
        <f t="shared" si="70"/>
        <v>1.7451031275281526</v>
      </c>
      <c r="AK174" s="45">
        <v>2221</v>
      </c>
      <c r="AL174" s="46">
        <v>7.1204154911515771E-2</v>
      </c>
      <c r="AM174" s="47">
        <f t="shared" si="62"/>
        <v>153</v>
      </c>
      <c r="AN174" s="55">
        <f t="shared" si="71"/>
        <v>1.0865445252817956</v>
      </c>
      <c r="AO174" s="56">
        <v>31192</v>
      </c>
    </row>
    <row r="175" spans="1:41">
      <c r="A175" s="41">
        <f t="shared" si="48"/>
        <v>5</v>
      </c>
      <c r="B175" s="42">
        <f t="shared" si="49"/>
        <v>4</v>
      </c>
      <c r="C175" s="42">
        <f t="shared" si="50"/>
        <v>0</v>
      </c>
      <c r="D175" s="42">
        <f t="shared" si="51"/>
        <v>0</v>
      </c>
      <c r="E175" s="42">
        <f t="shared" si="52"/>
        <v>0</v>
      </c>
      <c r="F175" s="42">
        <f t="shared" si="53"/>
        <v>1</v>
      </c>
      <c r="G175" s="58">
        <v>59</v>
      </c>
      <c r="H175" s="59" t="s">
        <v>27</v>
      </c>
      <c r="I175" s="45">
        <v>0</v>
      </c>
      <c r="J175" s="46">
        <v>0</v>
      </c>
      <c r="K175" s="47">
        <f t="shared" si="54"/>
        <v>467</v>
      </c>
      <c r="L175" s="48">
        <f t="shared" si="63"/>
        <v>0</v>
      </c>
      <c r="M175" s="46">
        <v>0</v>
      </c>
      <c r="N175" s="47">
        <f t="shared" si="55"/>
        <v>467</v>
      </c>
      <c r="O175" s="49">
        <f t="shared" si="64"/>
        <v>0</v>
      </c>
      <c r="P175" s="50">
        <v>38</v>
      </c>
      <c r="Q175" s="51">
        <v>2.0808235680648342E-3</v>
      </c>
      <c r="R175" s="52">
        <f t="shared" si="56"/>
        <v>449</v>
      </c>
      <c r="S175" s="53">
        <f t="shared" si="65"/>
        <v>0.15782288619347901</v>
      </c>
      <c r="T175" s="51">
        <v>2.9275808936825885E-2</v>
      </c>
      <c r="U175" s="52">
        <f t="shared" si="57"/>
        <v>519</v>
      </c>
      <c r="V175" s="54">
        <f t="shared" si="66"/>
        <v>0.14551287979269886</v>
      </c>
      <c r="W175" s="45">
        <v>52</v>
      </c>
      <c r="X175" s="46">
        <v>2.8474427773518781E-3</v>
      </c>
      <c r="Y175" s="47">
        <f t="shared" si="58"/>
        <v>432</v>
      </c>
      <c r="Z175" s="48">
        <f t="shared" si="67"/>
        <v>0.17544658137288405</v>
      </c>
      <c r="AA175" s="46">
        <v>4.0061633281972264E-2</v>
      </c>
      <c r="AB175" s="47">
        <f t="shared" si="59"/>
        <v>515</v>
      </c>
      <c r="AC175" s="49">
        <f t="shared" si="68"/>
        <v>0.16176194670559313</v>
      </c>
      <c r="AD175" s="50">
        <v>1208</v>
      </c>
      <c r="AE175" s="51">
        <v>6.6148286058482095E-2</v>
      </c>
      <c r="AF175" s="52">
        <f t="shared" si="60"/>
        <v>43</v>
      </c>
      <c r="AG175" s="53">
        <f t="shared" si="69"/>
        <v>2.1650717342591017</v>
      </c>
      <c r="AH175" s="51">
        <v>0.93066255778120188</v>
      </c>
      <c r="AI175" s="52">
        <f t="shared" si="61"/>
        <v>57</v>
      </c>
      <c r="AJ175" s="54">
        <f t="shared" si="70"/>
        <v>1.9961985907645377</v>
      </c>
      <c r="AK175" s="45">
        <v>1298</v>
      </c>
      <c r="AL175" s="46">
        <v>7.1076552403898804E-2</v>
      </c>
      <c r="AM175" s="47">
        <f t="shared" si="62"/>
        <v>154</v>
      </c>
      <c r="AN175" s="55">
        <f t="shared" si="71"/>
        <v>1.0845973663521553</v>
      </c>
      <c r="AO175" s="56">
        <v>18262</v>
      </c>
    </row>
    <row r="176" spans="1:41">
      <c r="A176" s="41">
        <f t="shared" si="48"/>
        <v>5</v>
      </c>
      <c r="B176" s="42">
        <f t="shared" si="49"/>
        <v>4</v>
      </c>
      <c r="C176" s="42">
        <f t="shared" si="50"/>
        <v>0</v>
      </c>
      <c r="D176" s="42">
        <f t="shared" si="51"/>
        <v>0</v>
      </c>
      <c r="E176" s="42">
        <f t="shared" si="52"/>
        <v>0</v>
      </c>
      <c r="F176" s="42">
        <f t="shared" si="53"/>
        <v>1</v>
      </c>
      <c r="G176" s="58">
        <v>304</v>
      </c>
      <c r="H176" s="59" t="s">
        <v>273</v>
      </c>
      <c r="I176" s="45">
        <v>40</v>
      </c>
      <c r="J176" s="46">
        <v>2.5906735751295338E-3</v>
      </c>
      <c r="K176" s="47">
        <f t="shared" si="54"/>
        <v>235</v>
      </c>
      <c r="L176" s="48">
        <f t="shared" si="63"/>
        <v>0.46544962012036195</v>
      </c>
      <c r="M176" s="46">
        <v>3.6832412523020261E-2</v>
      </c>
      <c r="N176" s="47">
        <f t="shared" si="55"/>
        <v>292</v>
      </c>
      <c r="O176" s="49">
        <f t="shared" si="64"/>
        <v>0.43365859600270751</v>
      </c>
      <c r="P176" s="50">
        <v>155</v>
      </c>
      <c r="Q176" s="51">
        <v>1.0038860103626942E-2</v>
      </c>
      <c r="R176" s="52">
        <f t="shared" si="56"/>
        <v>238</v>
      </c>
      <c r="S176" s="53">
        <f t="shared" si="65"/>
        <v>0.7614109624490788</v>
      </c>
      <c r="T176" s="51">
        <v>0.1427255985267035</v>
      </c>
      <c r="U176" s="52">
        <f t="shared" si="57"/>
        <v>362</v>
      </c>
      <c r="V176" s="54">
        <f t="shared" si="66"/>
        <v>0.7094052603831803</v>
      </c>
      <c r="W176" s="45">
        <v>205</v>
      </c>
      <c r="X176" s="46">
        <v>1.327720207253886E-2</v>
      </c>
      <c r="Y176" s="47">
        <f t="shared" si="58"/>
        <v>194</v>
      </c>
      <c r="Z176" s="48">
        <f t="shared" si="67"/>
        <v>0.81808130872792917</v>
      </c>
      <c r="AA176" s="46">
        <v>0.18876611418047881</v>
      </c>
      <c r="AB176" s="47">
        <f t="shared" si="59"/>
        <v>317</v>
      </c>
      <c r="AC176" s="49">
        <f t="shared" si="68"/>
        <v>0.76220492277396368</v>
      </c>
      <c r="AD176" s="50">
        <v>686</v>
      </c>
      <c r="AE176" s="51">
        <v>4.4430051813471504E-2</v>
      </c>
      <c r="AF176" s="52">
        <f t="shared" si="60"/>
        <v>94</v>
      </c>
      <c r="AG176" s="53">
        <f t="shared" si="69"/>
        <v>1.4542213421519128</v>
      </c>
      <c r="AH176" s="51">
        <v>0.63167587476979747</v>
      </c>
      <c r="AI176" s="52">
        <f t="shared" si="61"/>
        <v>202</v>
      </c>
      <c r="AJ176" s="54">
        <f t="shared" si="70"/>
        <v>1.3548954779503173</v>
      </c>
      <c r="AK176" s="45">
        <v>1086</v>
      </c>
      <c r="AL176" s="46">
        <v>7.0336787564766842E-2</v>
      </c>
      <c r="AM176" s="47">
        <f t="shared" si="62"/>
        <v>159</v>
      </c>
      <c r="AN176" s="55">
        <f t="shared" si="71"/>
        <v>1.0733088757162697</v>
      </c>
      <c r="AO176" s="56">
        <v>15440</v>
      </c>
    </row>
    <row r="177" spans="1:41">
      <c r="A177" s="41">
        <f t="shared" si="48"/>
        <v>5</v>
      </c>
      <c r="B177" s="42">
        <f t="shared" si="49"/>
        <v>4</v>
      </c>
      <c r="C177" s="42">
        <f t="shared" si="50"/>
        <v>1</v>
      </c>
      <c r="D177" s="42">
        <f t="shared" si="51"/>
        <v>0</v>
      </c>
      <c r="E177" s="42">
        <f t="shared" si="52"/>
        <v>0</v>
      </c>
      <c r="F177" s="42">
        <f t="shared" si="53"/>
        <v>0</v>
      </c>
      <c r="G177" s="58">
        <v>327</v>
      </c>
      <c r="H177" s="59" t="s">
        <v>296</v>
      </c>
      <c r="I177" s="45">
        <v>535</v>
      </c>
      <c r="J177" s="46">
        <v>3.6031788793103446E-2</v>
      </c>
      <c r="K177" s="47">
        <f t="shared" si="54"/>
        <v>8</v>
      </c>
      <c r="L177" s="48">
        <f t="shared" si="63"/>
        <v>6.4735992087187464</v>
      </c>
      <c r="M177" s="46">
        <v>0.52657480314960625</v>
      </c>
      <c r="N177" s="47">
        <f t="shared" si="55"/>
        <v>6</v>
      </c>
      <c r="O177" s="49">
        <f t="shared" si="64"/>
        <v>6.1998026787286671</v>
      </c>
      <c r="P177" s="50">
        <v>57</v>
      </c>
      <c r="Q177" s="51">
        <v>3.8389008620689654E-3</v>
      </c>
      <c r="R177" s="52">
        <f t="shared" si="56"/>
        <v>395</v>
      </c>
      <c r="S177" s="53">
        <f t="shared" si="65"/>
        <v>0.29116664341985249</v>
      </c>
      <c r="T177" s="51">
        <v>5.6102362204724407E-2</v>
      </c>
      <c r="U177" s="52">
        <f t="shared" si="57"/>
        <v>490</v>
      </c>
      <c r="V177" s="54">
        <f t="shared" si="66"/>
        <v>0.27885194582321327</v>
      </c>
      <c r="W177" s="45">
        <v>67</v>
      </c>
      <c r="X177" s="46">
        <v>4.5123922413793103E-3</v>
      </c>
      <c r="Y177" s="47">
        <f t="shared" si="58"/>
        <v>386</v>
      </c>
      <c r="Z177" s="48">
        <f t="shared" si="67"/>
        <v>0.27803325807298285</v>
      </c>
      <c r="AA177" s="46">
        <v>6.5944881889763773E-2</v>
      </c>
      <c r="AB177" s="47">
        <f t="shared" si="59"/>
        <v>486</v>
      </c>
      <c r="AC177" s="49">
        <f t="shared" si="68"/>
        <v>0.26627402818743584</v>
      </c>
      <c r="AD177" s="50">
        <v>357</v>
      </c>
      <c r="AE177" s="51">
        <v>2.4043642241379309E-2</v>
      </c>
      <c r="AF177" s="52">
        <f t="shared" si="60"/>
        <v>290</v>
      </c>
      <c r="AG177" s="53">
        <f t="shared" si="69"/>
        <v>0.7869623433542221</v>
      </c>
      <c r="AH177" s="51">
        <v>0.3513779527559055</v>
      </c>
      <c r="AI177" s="52">
        <f t="shared" si="61"/>
        <v>505</v>
      </c>
      <c r="AJ177" s="54">
        <f t="shared" si="70"/>
        <v>0.75367829967214628</v>
      </c>
      <c r="AK177" s="45">
        <v>1016</v>
      </c>
      <c r="AL177" s="46">
        <v>6.8426724137931036E-2</v>
      </c>
      <c r="AM177" s="47">
        <f t="shared" si="62"/>
        <v>165</v>
      </c>
      <c r="AN177" s="55">
        <f t="shared" si="71"/>
        <v>1.0441621361482141</v>
      </c>
      <c r="AO177" s="56">
        <v>14848</v>
      </c>
    </row>
    <row r="178" spans="1:41">
      <c r="A178" s="41">
        <f t="shared" si="48"/>
        <v>5</v>
      </c>
      <c r="B178" s="42">
        <f t="shared" si="49"/>
        <v>4</v>
      </c>
      <c r="C178" s="42">
        <f t="shared" si="50"/>
        <v>0</v>
      </c>
      <c r="D178" s="42">
        <f t="shared" si="51"/>
        <v>1</v>
      </c>
      <c r="E178" s="42">
        <f t="shared" si="52"/>
        <v>0</v>
      </c>
      <c r="F178" s="42">
        <f t="shared" si="53"/>
        <v>0</v>
      </c>
      <c r="G178" s="58">
        <v>336</v>
      </c>
      <c r="H178" s="59" t="s">
        <v>305</v>
      </c>
      <c r="I178" s="45">
        <v>0</v>
      </c>
      <c r="J178" s="46">
        <v>0</v>
      </c>
      <c r="K178" s="47">
        <f t="shared" si="54"/>
        <v>467</v>
      </c>
      <c r="L178" s="48">
        <f t="shared" si="63"/>
        <v>0</v>
      </c>
      <c r="M178" s="46">
        <v>0</v>
      </c>
      <c r="N178" s="47">
        <f t="shared" si="55"/>
        <v>467</v>
      </c>
      <c r="O178" s="49">
        <f t="shared" si="64"/>
        <v>0</v>
      </c>
      <c r="P178" s="50">
        <v>282</v>
      </c>
      <c r="Q178" s="51">
        <v>6.7674586033117351E-2</v>
      </c>
      <c r="R178" s="52">
        <f t="shared" si="56"/>
        <v>11</v>
      </c>
      <c r="S178" s="53">
        <f t="shared" si="65"/>
        <v>5.1328707794426025</v>
      </c>
      <c r="T178" s="51">
        <v>0.99646643109540634</v>
      </c>
      <c r="U178" s="52">
        <f t="shared" si="57"/>
        <v>9</v>
      </c>
      <c r="V178" s="54">
        <f t="shared" si="66"/>
        <v>4.9528503317649548</v>
      </c>
      <c r="W178" s="45">
        <v>0</v>
      </c>
      <c r="X178" s="46">
        <v>0</v>
      </c>
      <c r="Y178" s="47">
        <f t="shared" si="58"/>
        <v>563</v>
      </c>
      <c r="Z178" s="48">
        <f t="shared" si="67"/>
        <v>0</v>
      </c>
      <c r="AA178" s="46">
        <v>0</v>
      </c>
      <c r="AB178" s="47">
        <f t="shared" si="59"/>
        <v>563</v>
      </c>
      <c r="AC178" s="49">
        <f t="shared" si="68"/>
        <v>0</v>
      </c>
      <c r="AD178" s="50">
        <v>1</v>
      </c>
      <c r="AE178" s="51">
        <v>2.3998080153587713E-4</v>
      </c>
      <c r="AF178" s="52">
        <f t="shared" si="60"/>
        <v>613</v>
      </c>
      <c r="AG178" s="53">
        <f t="shared" si="69"/>
        <v>7.8547106981851477E-3</v>
      </c>
      <c r="AH178" s="51">
        <v>3.5335689045936395E-3</v>
      </c>
      <c r="AI178" s="52">
        <f t="shared" si="61"/>
        <v>618</v>
      </c>
      <c r="AJ178" s="54">
        <f t="shared" si="70"/>
        <v>7.5792296668042549E-3</v>
      </c>
      <c r="AK178" s="45">
        <v>283</v>
      </c>
      <c r="AL178" s="46">
        <v>6.7914566834653231E-2</v>
      </c>
      <c r="AM178" s="47">
        <f t="shared" si="62"/>
        <v>168</v>
      </c>
      <c r="AN178" s="55">
        <f t="shared" si="71"/>
        <v>1.0363468378043026</v>
      </c>
      <c r="AO178" s="56">
        <v>4167</v>
      </c>
    </row>
    <row r="179" spans="1:41">
      <c r="A179" s="41">
        <f t="shared" si="48"/>
        <v>5</v>
      </c>
      <c r="B179" s="42">
        <f t="shared" si="49"/>
        <v>4</v>
      </c>
      <c r="C179" s="42">
        <f t="shared" si="50"/>
        <v>0</v>
      </c>
      <c r="D179" s="42">
        <f t="shared" si="51"/>
        <v>0</v>
      </c>
      <c r="E179" s="42">
        <f t="shared" si="52"/>
        <v>1</v>
      </c>
      <c r="F179" s="42">
        <f t="shared" si="53"/>
        <v>0</v>
      </c>
      <c r="G179" s="58">
        <v>423</v>
      </c>
      <c r="H179" s="59" t="s">
        <v>392</v>
      </c>
      <c r="I179" s="45">
        <v>273</v>
      </c>
      <c r="J179" s="46">
        <v>2.8234856084973473E-3</v>
      </c>
      <c r="K179" s="47">
        <f t="shared" si="54"/>
        <v>219</v>
      </c>
      <c r="L179" s="48">
        <f t="shared" si="63"/>
        <v>0.50727745730169416</v>
      </c>
      <c r="M179" s="46">
        <v>4.2227378190255217E-2</v>
      </c>
      <c r="N179" s="47">
        <f t="shared" si="55"/>
        <v>270</v>
      </c>
      <c r="O179" s="49">
        <f t="shared" si="64"/>
        <v>0.49717800938008777</v>
      </c>
      <c r="P179" s="50">
        <v>860</v>
      </c>
      <c r="Q179" s="51">
        <v>8.894496788672962E-3</v>
      </c>
      <c r="R179" s="52">
        <f t="shared" si="56"/>
        <v>264</v>
      </c>
      <c r="S179" s="53">
        <f t="shared" si="65"/>
        <v>0.67461517447752162</v>
      </c>
      <c r="T179" s="51">
        <v>0.13302397525135345</v>
      </c>
      <c r="U179" s="52">
        <f t="shared" si="57"/>
        <v>375</v>
      </c>
      <c r="V179" s="54">
        <f t="shared" si="66"/>
        <v>0.6611841798143604</v>
      </c>
      <c r="W179" s="45">
        <v>2879</v>
      </c>
      <c r="X179" s="46">
        <v>2.9775879365801693E-2</v>
      </c>
      <c r="Y179" s="47">
        <f t="shared" si="58"/>
        <v>63</v>
      </c>
      <c r="Z179" s="48">
        <f t="shared" si="67"/>
        <v>1.8346553910241161</v>
      </c>
      <c r="AA179" s="46">
        <v>0.44532095901005414</v>
      </c>
      <c r="AB179" s="47">
        <f t="shared" si="59"/>
        <v>64</v>
      </c>
      <c r="AC179" s="49">
        <f t="shared" si="68"/>
        <v>1.7981290161398436</v>
      </c>
      <c r="AD179" s="50">
        <v>2453</v>
      </c>
      <c r="AE179" s="51">
        <v>2.5370000723970668E-2</v>
      </c>
      <c r="AF179" s="52">
        <f t="shared" si="60"/>
        <v>279</v>
      </c>
      <c r="AG179" s="53">
        <f t="shared" si="69"/>
        <v>0.83037482508677218</v>
      </c>
      <c r="AH179" s="51">
        <v>0.37942768754833722</v>
      </c>
      <c r="AI179" s="52">
        <f t="shared" si="61"/>
        <v>484</v>
      </c>
      <c r="AJ179" s="54">
        <f t="shared" si="70"/>
        <v>0.81384279280214189</v>
      </c>
      <c r="AK179" s="45">
        <v>6465</v>
      </c>
      <c r="AL179" s="46">
        <v>6.6863862486942677E-2</v>
      </c>
      <c r="AM179" s="47">
        <f t="shared" si="62"/>
        <v>169</v>
      </c>
      <c r="AN179" s="55">
        <f t="shared" si="71"/>
        <v>1.0203135451107319</v>
      </c>
      <c r="AO179" s="56">
        <v>96689</v>
      </c>
    </row>
    <row r="180" spans="1:41">
      <c r="A180" s="41">
        <f t="shared" si="48"/>
        <v>5</v>
      </c>
      <c r="B180" s="42">
        <f t="shared" si="49"/>
        <v>4</v>
      </c>
      <c r="C180" s="42">
        <f t="shared" si="50"/>
        <v>0</v>
      </c>
      <c r="D180" s="42">
        <f t="shared" si="51"/>
        <v>0</v>
      </c>
      <c r="E180" s="42">
        <f t="shared" si="52"/>
        <v>0</v>
      </c>
      <c r="F180" s="42">
        <f t="shared" si="53"/>
        <v>1</v>
      </c>
      <c r="G180" s="58">
        <v>436</v>
      </c>
      <c r="H180" s="59" t="s">
        <v>405</v>
      </c>
      <c r="I180" s="45">
        <v>100</v>
      </c>
      <c r="J180" s="46">
        <v>4.4802867383512543E-3</v>
      </c>
      <c r="K180" s="47">
        <f t="shared" si="54"/>
        <v>133</v>
      </c>
      <c r="L180" s="48">
        <f t="shared" si="63"/>
        <v>0.80494423551281236</v>
      </c>
      <c r="M180" s="46">
        <v>6.8166325835037497E-2</v>
      </c>
      <c r="N180" s="47">
        <f t="shared" si="55"/>
        <v>166</v>
      </c>
      <c r="O180" s="49">
        <f t="shared" si="64"/>
        <v>0.80257879219314987</v>
      </c>
      <c r="P180" s="50">
        <v>237</v>
      </c>
      <c r="Q180" s="51">
        <v>1.0618279569892473E-2</v>
      </c>
      <c r="R180" s="52">
        <f t="shared" si="56"/>
        <v>224</v>
      </c>
      <c r="S180" s="53">
        <f t="shared" si="65"/>
        <v>0.80535781786063865</v>
      </c>
      <c r="T180" s="51">
        <v>0.16155419222903886</v>
      </c>
      <c r="U180" s="52">
        <f t="shared" si="57"/>
        <v>330</v>
      </c>
      <c r="V180" s="54">
        <f t="shared" si="66"/>
        <v>0.80299115917032227</v>
      </c>
      <c r="W180" s="45">
        <v>238</v>
      </c>
      <c r="X180" s="46">
        <v>1.0663082437275985E-2</v>
      </c>
      <c r="Y180" s="47">
        <f t="shared" si="58"/>
        <v>237</v>
      </c>
      <c r="Z180" s="48">
        <f t="shared" si="67"/>
        <v>0.65701104703398361</v>
      </c>
      <c r="AA180" s="46">
        <v>0.16223585548738922</v>
      </c>
      <c r="AB180" s="47">
        <f t="shared" si="59"/>
        <v>362</v>
      </c>
      <c r="AC180" s="49">
        <f t="shared" si="68"/>
        <v>0.65508032646529613</v>
      </c>
      <c r="AD180" s="50">
        <v>892</v>
      </c>
      <c r="AE180" s="51">
        <v>3.9964157706093191E-2</v>
      </c>
      <c r="AF180" s="52">
        <f t="shared" si="60"/>
        <v>120</v>
      </c>
      <c r="AG180" s="53">
        <f t="shared" si="69"/>
        <v>1.3080500401240618</v>
      </c>
      <c r="AH180" s="51">
        <v>0.60804362644853438</v>
      </c>
      <c r="AI180" s="52">
        <f t="shared" si="61"/>
        <v>219</v>
      </c>
      <c r="AJ180" s="54">
        <f t="shared" si="70"/>
        <v>1.3042061487180632</v>
      </c>
      <c r="AK180" s="45">
        <v>1467</v>
      </c>
      <c r="AL180" s="46">
        <v>6.5725806451612898E-2</v>
      </c>
      <c r="AM180" s="47">
        <f t="shared" si="62"/>
        <v>174</v>
      </c>
      <c r="AN180" s="55">
        <f t="shared" si="71"/>
        <v>1.0029473035453611</v>
      </c>
      <c r="AO180" s="56">
        <v>22320</v>
      </c>
    </row>
    <row r="181" spans="1:41">
      <c r="A181" s="41">
        <f t="shared" si="48"/>
        <v>1</v>
      </c>
      <c r="B181" s="42">
        <f t="shared" si="49"/>
        <v>0</v>
      </c>
      <c r="C181" s="42">
        <f t="shared" si="50"/>
        <v>0</v>
      </c>
      <c r="D181" s="42">
        <f t="shared" si="51"/>
        <v>0</v>
      </c>
      <c r="E181" s="42">
        <f t="shared" si="52"/>
        <v>0</v>
      </c>
      <c r="F181" s="42">
        <f t="shared" si="53"/>
        <v>1</v>
      </c>
      <c r="G181" s="58">
        <v>294</v>
      </c>
      <c r="H181" s="59" t="s">
        <v>263</v>
      </c>
      <c r="I181" s="45">
        <v>2</v>
      </c>
      <c r="J181" s="46">
        <v>2.4943876278373661E-4</v>
      </c>
      <c r="K181" s="47">
        <f t="shared" si="54"/>
        <v>420</v>
      </c>
      <c r="L181" s="48">
        <f t="shared" si="63"/>
        <v>4.4815054469059548E-2</v>
      </c>
      <c r="M181" s="46">
        <v>3.838771593090211E-3</v>
      </c>
      <c r="N181" s="47">
        <f t="shared" si="55"/>
        <v>448</v>
      </c>
      <c r="O181" s="49">
        <f t="shared" si="64"/>
        <v>4.519704752964878E-2</v>
      </c>
      <c r="P181" s="50">
        <v>1</v>
      </c>
      <c r="Q181" s="51">
        <v>1.2471938139186831E-4</v>
      </c>
      <c r="R181" s="52">
        <f t="shared" si="56"/>
        <v>545</v>
      </c>
      <c r="S181" s="53">
        <f t="shared" si="65"/>
        <v>9.4595106656907273E-3</v>
      </c>
      <c r="T181" s="51">
        <v>1.9193857965451055E-3</v>
      </c>
      <c r="U181" s="52">
        <f t="shared" si="57"/>
        <v>553</v>
      </c>
      <c r="V181" s="54">
        <f t="shared" si="66"/>
        <v>9.5401413259381309E-3</v>
      </c>
      <c r="W181" s="45">
        <v>3</v>
      </c>
      <c r="X181" s="46">
        <v>3.7415814417560486E-4</v>
      </c>
      <c r="Y181" s="47">
        <f t="shared" si="58"/>
        <v>527</v>
      </c>
      <c r="Z181" s="48">
        <f t="shared" si="67"/>
        <v>2.3053937311949137E-2</v>
      </c>
      <c r="AA181" s="46">
        <v>5.7581573896353169E-3</v>
      </c>
      <c r="AB181" s="47">
        <f t="shared" si="59"/>
        <v>553</v>
      </c>
      <c r="AC181" s="49">
        <f t="shared" si="68"/>
        <v>2.3250443690815727E-2</v>
      </c>
      <c r="AD181" s="50">
        <v>515</v>
      </c>
      <c r="AE181" s="51">
        <v>6.4230481416812174E-2</v>
      </c>
      <c r="AF181" s="52">
        <f t="shared" si="60"/>
        <v>48</v>
      </c>
      <c r="AG181" s="53">
        <f t="shared" si="69"/>
        <v>2.1023008770090819</v>
      </c>
      <c r="AH181" s="51">
        <v>0.98848368522072938</v>
      </c>
      <c r="AI181" s="52">
        <f t="shared" si="61"/>
        <v>36</v>
      </c>
      <c r="AJ181" s="54">
        <f t="shared" si="70"/>
        <v>2.1202203988260773</v>
      </c>
      <c r="AK181" s="45">
        <v>521</v>
      </c>
      <c r="AL181" s="46">
        <v>6.4978797705163377E-2</v>
      </c>
      <c r="AM181" s="47">
        <f t="shared" si="62"/>
        <v>179</v>
      </c>
      <c r="AN181" s="55">
        <f t="shared" si="71"/>
        <v>0.99154827402523005</v>
      </c>
      <c r="AO181" s="56">
        <v>8018</v>
      </c>
    </row>
    <row r="182" spans="1:41">
      <c r="A182" s="41">
        <f t="shared" si="48"/>
        <v>1</v>
      </c>
      <c r="B182" s="42">
        <f t="shared" si="49"/>
        <v>0</v>
      </c>
      <c r="C182" s="42">
        <f t="shared" si="50"/>
        <v>0</v>
      </c>
      <c r="D182" s="42">
        <f t="shared" si="51"/>
        <v>0</v>
      </c>
      <c r="E182" s="42">
        <f t="shared" si="52"/>
        <v>0</v>
      </c>
      <c r="F182" s="42">
        <f t="shared" si="53"/>
        <v>1</v>
      </c>
      <c r="G182" s="58">
        <v>553</v>
      </c>
      <c r="H182" s="59" t="s">
        <v>523</v>
      </c>
      <c r="I182" s="45">
        <v>181</v>
      </c>
      <c r="J182" s="46">
        <v>3.7962205583170787E-3</v>
      </c>
      <c r="K182" s="47">
        <f t="shared" si="54"/>
        <v>171</v>
      </c>
      <c r="L182" s="48">
        <f t="shared" si="63"/>
        <v>0.68204247487005198</v>
      </c>
      <c r="M182" s="46">
        <v>5.86139896373057E-2</v>
      </c>
      <c r="N182" s="47">
        <f t="shared" si="55"/>
        <v>197</v>
      </c>
      <c r="O182" s="49">
        <f t="shared" si="64"/>
        <v>0.69011120127807801</v>
      </c>
      <c r="P182" s="50">
        <v>280</v>
      </c>
      <c r="Q182" s="51">
        <v>5.8726063885568072E-3</v>
      </c>
      <c r="R182" s="52">
        <f t="shared" si="56"/>
        <v>344</v>
      </c>
      <c r="S182" s="53">
        <f t="shared" si="65"/>
        <v>0.44541579783347612</v>
      </c>
      <c r="T182" s="51">
        <v>9.0673575129533682E-2</v>
      </c>
      <c r="U182" s="52">
        <f t="shared" si="57"/>
        <v>437</v>
      </c>
      <c r="V182" s="54">
        <f t="shared" si="66"/>
        <v>0.45068517377845035</v>
      </c>
      <c r="W182" s="45">
        <v>558</v>
      </c>
      <c r="X182" s="46">
        <v>1.1703265588623923E-2</v>
      </c>
      <c r="Y182" s="47">
        <f t="shared" si="58"/>
        <v>216</v>
      </c>
      <c r="Z182" s="48">
        <f t="shared" si="67"/>
        <v>0.72110244137462454</v>
      </c>
      <c r="AA182" s="46">
        <v>0.18069948186528498</v>
      </c>
      <c r="AB182" s="47">
        <f t="shared" si="59"/>
        <v>332</v>
      </c>
      <c r="AC182" s="49">
        <f t="shared" si="68"/>
        <v>0.72963325657454303</v>
      </c>
      <c r="AD182" s="50">
        <v>2069</v>
      </c>
      <c r="AE182" s="51">
        <v>4.3394366492585837E-2</v>
      </c>
      <c r="AF182" s="52">
        <f t="shared" si="60"/>
        <v>99</v>
      </c>
      <c r="AG182" s="53">
        <f t="shared" si="69"/>
        <v>1.4203227614410812</v>
      </c>
      <c r="AH182" s="51">
        <v>0.6700129533678757</v>
      </c>
      <c r="AI182" s="52">
        <f t="shared" si="61"/>
        <v>168</v>
      </c>
      <c r="AJ182" s="54">
        <f t="shared" si="70"/>
        <v>1.4371255210864298</v>
      </c>
      <c r="AK182" s="45">
        <v>3088</v>
      </c>
      <c r="AL182" s="46">
        <v>6.4766459028083645E-2</v>
      </c>
      <c r="AM182" s="47">
        <f t="shared" si="62"/>
        <v>180</v>
      </c>
      <c r="AN182" s="55">
        <f t="shared" si="71"/>
        <v>0.98830807789660158</v>
      </c>
      <c r="AO182" s="56">
        <v>47679</v>
      </c>
    </row>
    <row r="183" spans="1:41">
      <c r="A183" s="41">
        <f t="shared" si="48"/>
        <v>1</v>
      </c>
      <c r="B183" s="42">
        <f t="shared" si="49"/>
        <v>0</v>
      </c>
      <c r="C183" s="42">
        <f t="shared" si="50"/>
        <v>0</v>
      </c>
      <c r="D183" s="42">
        <f t="shared" si="51"/>
        <v>0</v>
      </c>
      <c r="E183" s="42">
        <f t="shared" si="52"/>
        <v>0</v>
      </c>
      <c r="F183" s="42">
        <f t="shared" si="53"/>
        <v>1</v>
      </c>
      <c r="G183" s="58">
        <v>439</v>
      </c>
      <c r="H183" s="59" t="s">
        <v>408</v>
      </c>
      <c r="I183" s="45">
        <v>854</v>
      </c>
      <c r="J183" s="46">
        <v>3.7745689521814269E-3</v>
      </c>
      <c r="K183" s="47">
        <f t="shared" si="54"/>
        <v>173</v>
      </c>
      <c r="L183" s="48">
        <f t="shared" si="63"/>
        <v>0.67815247037562976</v>
      </c>
      <c r="M183" s="46">
        <v>5.8557323093801426E-2</v>
      </c>
      <c r="N183" s="47">
        <f t="shared" si="55"/>
        <v>198</v>
      </c>
      <c r="O183" s="49">
        <f t="shared" si="64"/>
        <v>0.68944401897822105</v>
      </c>
      <c r="P183" s="50">
        <v>2658</v>
      </c>
      <c r="Q183" s="51">
        <v>1.1748014373417133E-2</v>
      </c>
      <c r="R183" s="52">
        <f t="shared" si="56"/>
        <v>191</v>
      </c>
      <c r="S183" s="53">
        <f t="shared" si="65"/>
        <v>0.89104408653900713</v>
      </c>
      <c r="T183" s="51">
        <v>0.18225452550740537</v>
      </c>
      <c r="U183" s="52">
        <f t="shared" si="57"/>
        <v>288</v>
      </c>
      <c r="V183" s="54">
        <f t="shared" si="66"/>
        <v>0.90588037785950293</v>
      </c>
      <c r="W183" s="45">
        <v>2899</v>
      </c>
      <c r="X183" s="46">
        <v>1.2813203035566694E-2</v>
      </c>
      <c r="Y183" s="47">
        <f t="shared" si="58"/>
        <v>198</v>
      </c>
      <c r="Z183" s="48">
        <f t="shared" si="67"/>
        <v>0.78949178080323257</v>
      </c>
      <c r="AA183" s="46">
        <v>0.19877948436642898</v>
      </c>
      <c r="AB183" s="47">
        <f t="shared" si="59"/>
        <v>296</v>
      </c>
      <c r="AC183" s="49">
        <f t="shared" si="68"/>
        <v>0.80263717981556426</v>
      </c>
      <c r="AD183" s="50">
        <v>8173</v>
      </c>
      <c r="AE183" s="51">
        <v>3.6123597243769089E-2</v>
      </c>
      <c r="AF183" s="52">
        <f t="shared" si="60"/>
        <v>150</v>
      </c>
      <c r="AG183" s="53">
        <f t="shared" si="69"/>
        <v>1.1823462706667616</v>
      </c>
      <c r="AH183" s="51">
        <v>0.56040866703236425</v>
      </c>
      <c r="AI183" s="52">
        <f t="shared" si="61"/>
        <v>269</v>
      </c>
      <c r="AJ183" s="54">
        <f t="shared" si="70"/>
        <v>1.202032876501776</v>
      </c>
      <c r="AK183" s="45">
        <v>14584</v>
      </c>
      <c r="AL183" s="46">
        <v>6.4459383604934348E-2</v>
      </c>
      <c r="AM183" s="47">
        <f t="shared" si="62"/>
        <v>184</v>
      </c>
      <c r="AN183" s="55">
        <f t="shared" si="71"/>
        <v>0.9836222401068534</v>
      </c>
      <c r="AO183" s="56">
        <v>226251</v>
      </c>
    </row>
    <row r="184" spans="1:41">
      <c r="A184" s="41">
        <f t="shared" si="48"/>
        <v>1</v>
      </c>
      <c r="B184" s="42">
        <f t="shared" si="49"/>
        <v>0</v>
      </c>
      <c r="C184" s="42">
        <f t="shared" si="50"/>
        <v>0</v>
      </c>
      <c r="D184" s="42">
        <f t="shared" si="51"/>
        <v>1</v>
      </c>
      <c r="E184" s="42">
        <f t="shared" si="52"/>
        <v>0</v>
      </c>
      <c r="F184" s="42">
        <f t="shared" si="53"/>
        <v>0</v>
      </c>
      <c r="G184" s="58">
        <v>193</v>
      </c>
      <c r="H184" s="59" t="s">
        <v>161</v>
      </c>
      <c r="I184" s="45">
        <v>0</v>
      </c>
      <c r="J184" s="46">
        <v>0</v>
      </c>
      <c r="K184" s="47">
        <f t="shared" si="54"/>
        <v>467</v>
      </c>
      <c r="L184" s="48">
        <f t="shared" si="63"/>
        <v>0</v>
      </c>
      <c r="M184" s="46">
        <v>0</v>
      </c>
      <c r="N184" s="47">
        <f t="shared" si="55"/>
        <v>467</v>
      </c>
      <c r="O184" s="49">
        <f t="shared" si="64"/>
        <v>0</v>
      </c>
      <c r="P184" s="50">
        <v>679</v>
      </c>
      <c r="Q184" s="51">
        <v>6.3833787722102103E-2</v>
      </c>
      <c r="R184" s="52">
        <f t="shared" si="56"/>
        <v>12</v>
      </c>
      <c r="S184" s="53">
        <f t="shared" si="65"/>
        <v>4.8415602214334967</v>
      </c>
      <c r="T184" s="51">
        <v>0.99706314243759175</v>
      </c>
      <c r="U184" s="52">
        <f t="shared" si="57"/>
        <v>8</v>
      </c>
      <c r="V184" s="54">
        <f t="shared" si="66"/>
        <v>4.9558162339538141</v>
      </c>
      <c r="W184" s="45">
        <v>0</v>
      </c>
      <c r="X184" s="46">
        <v>0</v>
      </c>
      <c r="Y184" s="47">
        <f t="shared" si="58"/>
        <v>563</v>
      </c>
      <c r="Z184" s="48">
        <f t="shared" si="67"/>
        <v>0</v>
      </c>
      <c r="AA184" s="46">
        <v>0</v>
      </c>
      <c r="AB184" s="47">
        <f t="shared" si="59"/>
        <v>563</v>
      </c>
      <c r="AC184" s="49">
        <f t="shared" si="68"/>
        <v>0</v>
      </c>
      <c r="AD184" s="50">
        <v>2</v>
      </c>
      <c r="AE184" s="51">
        <v>1.8802293879853342E-4</v>
      </c>
      <c r="AF184" s="52">
        <f t="shared" si="60"/>
        <v>614</v>
      </c>
      <c r="AG184" s="53">
        <f t="shared" si="69"/>
        <v>6.15409974228401E-3</v>
      </c>
      <c r="AH184" s="51">
        <v>2.936857562408223E-3</v>
      </c>
      <c r="AI184" s="52">
        <f t="shared" si="61"/>
        <v>619</v>
      </c>
      <c r="AJ184" s="54">
        <f t="shared" si="70"/>
        <v>6.2993303838637417E-3</v>
      </c>
      <c r="AK184" s="45">
        <v>681</v>
      </c>
      <c r="AL184" s="46">
        <v>6.4021810660900624E-2</v>
      </c>
      <c r="AM184" s="47">
        <f t="shared" si="62"/>
        <v>187</v>
      </c>
      <c r="AN184" s="55">
        <f t="shared" si="71"/>
        <v>0.97694506674046622</v>
      </c>
      <c r="AO184" s="56">
        <v>10637</v>
      </c>
    </row>
    <row r="185" spans="1:41">
      <c r="A185" s="41">
        <f t="shared" si="48"/>
        <v>1</v>
      </c>
      <c r="B185" s="42">
        <f t="shared" si="49"/>
        <v>0</v>
      </c>
      <c r="C185" s="42">
        <f t="shared" si="50"/>
        <v>0</v>
      </c>
      <c r="D185" s="42">
        <f t="shared" si="51"/>
        <v>0</v>
      </c>
      <c r="E185" s="42">
        <f t="shared" si="52"/>
        <v>0</v>
      </c>
      <c r="F185" s="42">
        <f t="shared" si="53"/>
        <v>1</v>
      </c>
      <c r="G185" s="58">
        <v>655</v>
      </c>
      <c r="H185" s="59" t="s">
        <v>627</v>
      </c>
      <c r="I185" s="45">
        <v>3</v>
      </c>
      <c r="J185" s="46">
        <v>2.6709401709401712E-4</v>
      </c>
      <c r="K185" s="47">
        <f t="shared" si="54"/>
        <v>415</v>
      </c>
      <c r="L185" s="48">
        <f t="shared" si="63"/>
        <v>4.7987060194033052E-2</v>
      </c>
      <c r="M185" s="46">
        <v>4.172461752433936E-3</v>
      </c>
      <c r="N185" s="47">
        <f t="shared" si="55"/>
        <v>443</v>
      </c>
      <c r="O185" s="49">
        <f t="shared" si="64"/>
        <v>4.9125859032573743E-2</v>
      </c>
      <c r="P185" s="50">
        <v>72</v>
      </c>
      <c r="Q185" s="51">
        <v>6.41025641025641E-3</v>
      </c>
      <c r="R185" s="52">
        <f t="shared" si="56"/>
        <v>330</v>
      </c>
      <c r="S185" s="53">
        <f t="shared" si="65"/>
        <v>0.48619459306095025</v>
      </c>
      <c r="T185" s="51">
        <v>0.10013908205841446</v>
      </c>
      <c r="U185" s="52">
        <f t="shared" si="57"/>
        <v>422</v>
      </c>
      <c r="V185" s="54">
        <f t="shared" si="66"/>
        <v>0.4977326584403215</v>
      </c>
      <c r="W185" s="45">
        <v>27</v>
      </c>
      <c r="X185" s="46">
        <v>2.403846153846154E-3</v>
      </c>
      <c r="Y185" s="47">
        <f t="shared" si="58"/>
        <v>442</v>
      </c>
      <c r="Z185" s="48">
        <f t="shared" si="67"/>
        <v>0.14811415814680143</v>
      </c>
      <c r="AA185" s="46">
        <v>3.7552155771905425E-2</v>
      </c>
      <c r="AB185" s="47">
        <f t="shared" si="59"/>
        <v>518</v>
      </c>
      <c r="AC185" s="49">
        <f t="shared" si="68"/>
        <v>0.1516291105232753</v>
      </c>
      <c r="AD185" s="50">
        <v>617</v>
      </c>
      <c r="AE185" s="51">
        <v>5.4932336182336179E-2</v>
      </c>
      <c r="AF185" s="52">
        <f t="shared" si="60"/>
        <v>63</v>
      </c>
      <c r="AG185" s="53">
        <f t="shared" si="69"/>
        <v>1.7979671954016418</v>
      </c>
      <c r="AH185" s="51">
        <v>0.8581363004172462</v>
      </c>
      <c r="AI185" s="52">
        <f t="shared" si="61"/>
        <v>83</v>
      </c>
      <c r="AJ185" s="54">
        <f t="shared" si="70"/>
        <v>1.8406354260783835</v>
      </c>
      <c r="AK185" s="45">
        <v>719</v>
      </c>
      <c r="AL185" s="46">
        <v>6.4013532763532763E-2</v>
      </c>
      <c r="AM185" s="47">
        <f t="shared" si="62"/>
        <v>188</v>
      </c>
      <c r="AN185" s="55">
        <f t="shared" si="71"/>
        <v>0.97681874961645754</v>
      </c>
      <c r="AO185" s="56">
        <v>11232</v>
      </c>
    </row>
    <row r="186" spans="1:41">
      <c r="A186" s="41">
        <f t="shared" si="48"/>
        <v>1</v>
      </c>
      <c r="B186" s="42">
        <f t="shared" si="49"/>
        <v>0</v>
      </c>
      <c r="C186" s="42">
        <f t="shared" si="50"/>
        <v>0</v>
      </c>
      <c r="D186" s="42">
        <f t="shared" si="51"/>
        <v>0</v>
      </c>
      <c r="E186" s="42">
        <f t="shared" si="52"/>
        <v>0</v>
      </c>
      <c r="F186" s="42">
        <f t="shared" si="53"/>
        <v>1</v>
      </c>
      <c r="G186" s="58">
        <v>71</v>
      </c>
      <c r="H186" s="59" t="s">
        <v>39</v>
      </c>
      <c r="I186" s="45">
        <v>6</v>
      </c>
      <c r="J186" s="46">
        <v>7.7901843676967026E-4</v>
      </c>
      <c r="K186" s="47">
        <f t="shared" si="54"/>
        <v>362</v>
      </c>
      <c r="L186" s="48">
        <f t="shared" si="63"/>
        <v>0.13996122048802367</v>
      </c>
      <c r="M186" s="46">
        <v>1.2195121951219513E-2</v>
      </c>
      <c r="N186" s="47">
        <f t="shared" si="55"/>
        <v>403</v>
      </c>
      <c r="O186" s="49">
        <f t="shared" si="64"/>
        <v>0.14358330343260375</v>
      </c>
      <c r="P186" s="50">
        <v>11</v>
      </c>
      <c r="Q186" s="51">
        <v>1.428200467411062E-3</v>
      </c>
      <c r="R186" s="52">
        <f t="shared" si="56"/>
        <v>481</v>
      </c>
      <c r="S186" s="53">
        <f t="shared" si="65"/>
        <v>0.10832380182973132</v>
      </c>
      <c r="T186" s="51">
        <v>2.2357723577235773E-2</v>
      </c>
      <c r="U186" s="52">
        <f t="shared" si="57"/>
        <v>529</v>
      </c>
      <c r="V186" s="54">
        <f t="shared" si="66"/>
        <v>0.11112713402225902</v>
      </c>
      <c r="W186" s="45">
        <v>25</v>
      </c>
      <c r="X186" s="46">
        <v>3.2459101532069591E-3</v>
      </c>
      <c r="Y186" s="47">
        <f t="shared" si="58"/>
        <v>419</v>
      </c>
      <c r="Z186" s="48">
        <f t="shared" si="67"/>
        <v>0.19999834390116006</v>
      </c>
      <c r="AA186" s="46">
        <v>5.08130081300813E-2</v>
      </c>
      <c r="AB186" s="47">
        <f t="shared" si="59"/>
        <v>504</v>
      </c>
      <c r="AC186" s="49">
        <f t="shared" si="68"/>
        <v>0.20517413893826209</v>
      </c>
      <c r="AD186" s="50">
        <v>450</v>
      </c>
      <c r="AE186" s="51">
        <v>5.8426382757725263E-2</v>
      </c>
      <c r="AF186" s="52">
        <f t="shared" si="60"/>
        <v>59</v>
      </c>
      <c r="AG186" s="53">
        <f t="shared" si="69"/>
        <v>1.9123293645419215</v>
      </c>
      <c r="AH186" s="51">
        <v>0.91463414634146345</v>
      </c>
      <c r="AI186" s="52">
        <f t="shared" si="61"/>
        <v>66</v>
      </c>
      <c r="AJ186" s="54">
        <f t="shared" si="70"/>
        <v>1.9618188985112235</v>
      </c>
      <c r="AK186" s="45">
        <v>492</v>
      </c>
      <c r="AL186" s="46">
        <v>6.3879511815112963E-2</v>
      </c>
      <c r="AM186" s="47">
        <f t="shared" si="62"/>
        <v>189</v>
      </c>
      <c r="AN186" s="55">
        <f t="shared" si="71"/>
        <v>0.97477364806361178</v>
      </c>
      <c r="AO186" s="56">
        <v>7702</v>
      </c>
    </row>
    <row r="187" spans="1:41">
      <c r="A187" s="41">
        <f t="shared" si="48"/>
        <v>8</v>
      </c>
      <c r="B187" s="42">
        <f t="shared" si="49"/>
        <v>4</v>
      </c>
      <c r="C187" s="42">
        <f t="shared" si="50"/>
        <v>1</v>
      </c>
      <c r="D187" s="42">
        <f t="shared" si="51"/>
        <v>1</v>
      </c>
      <c r="E187" s="42">
        <f t="shared" si="52"/>
        <v>1</v>
      </c>
      <c r="F187" s="42">
        <f t="shared" si="53"/>
        <v>1</v>
      </c>
      <c r="G187" s="60">
        <v>29</v>
      </c>
      <c r="H187" s="59" t="s">
        <v>675</v>
      </c>
      <c r="I187" s="45">
        <v>172</v>
      </c>
      <c r="J187" s="46">
        <v>6.2075934748087192E-3</v>
      </c>
      <c r="K187" s="47">
        <f t="shared" si="54"/>
        <v>83</v>
      </c>
      <c r="L187" s="48">
        <f t="shared" si="63"/>
        <v>1.1152783015385834</v>
      </c>
      <c r="M187" s="46">
        <v>3.1693384927215774E-2</v>
      </c>
      <c r="N187" s="47">
        <f t="shared" si="55"/>
        <v>316</v>
      </c>
      <c r="O187" s="49">
        <f t="shared" si="64"/>
        <v>0.37315255419448007</v>
      </c>
      <c r="P187" s="50">
        <v>1278</v>
      </c>
      <c r="Q187" s="51">
        <v>4.6123863144218277E-2</v>
      </c>
      <c r="R187" s="52">
        <f t="shared" si="56"/>
        <v>16</v>
      </c>
      <c r="S187" s="53">
        <f t="shared" si="65"/>
        <v>3.4983269680011384</v>
      </c>
      <c r="T187" s="51">
        <v>0.23548922056384744</v>
      </c>
      <c r="U187" s="52">
        <f t="shared" si="57"/>
        <v>180</v>
      </c>
      <c r="V187" s="54">
        <f t="shared" si="66"/>
        <v>1.1704788318002568</v>
      </c>
      <c r="W187" s="45">
        <v>1547</v>
      </c>
      <c r="X187" s="46">
        <v>5.5832250613541218E-2</v>
      </c>
      <c r="Y187" s="47">
        <f t="shared" si="58"/>
        <v>18</v>
      </c>
      <c r="Z187" s="48">
        <f t="shared" si="67"/>
        <v>3.4401314675794121</v>
      </c>
      <c r="AA187" s="46">
        <v>0.28505620047908603</v>
      </c>
      <c r="AB187" s="47">
        <f t="shared" si="59"/>
        <v>159</v>
      </c>
      <c r="AC187" s="49">
        <f t="shared" si="68"/>
        <v>1.1510076382918428</v>
      </c>
      <c r="AD187" s="50">
        <v>2430</v>
      </c>
      <c r="AE187" s="51">
        <v>8.7700303161541787E-2</v>
      </c>
      <c r="AF187" s="52">
        <f t="shared" si="60"/>
        <v>27</v>
      </c>
      <c r="AG187" s="53">
        <f t="shared" si="69"/>
        <v>2.870481742990838</v>
      </c>
      <c r="AH187" s="51">
        <v>0.44776119402985076</v>
      </c>
      <c r="AI187" s="52">
        <f t="shared" si="61"/>
        <v>402</v>
      </c>
      <c r="AJ187" s="54">
        <f t="shared" si="70"/>
        <v>0.96041283389803178</v>
      </c>
      <c r="AK187" s="45">
        <v>5427</v>
      </c>
      <c r="AL187" s="46">
        <v>0.19586401039411</v>
      </c>
      <c r="AM187" s="47">
        <f t="shared" si="62"/>
        <v>19</v>
      </c>
      <c r="AN187" s="82">
        <f t="shared" si="71"/>
        <v>2.9887998594733491</v>
      </c>
      <c r="AO187" s="56">
        <v>27708</v>
      </c>
    </row>
    <row r="188" spans="1:41">
      <c r="A188" s="41">
        <f t="shared" si="48"/>
        <v>1</v>
      </c>
      <c r="B188" s="42">
        <f t="shared" si="49"/>
        <v>0</v>
      </c>
      <c r="C188" s="42">
        <f t="shared" si="50"/>
        <v>0</v>
      </c>
      <c r="D188" s="42">
        <f t="shared" si="51"/>
        <v>0</v>
      </c>
      <c r="E188" s="42">
        <f t="shared" si="52"/>
        <v>1</v>
      </c>
      <c r="F188" s="42">
        <f t="shared" si="53"/>
        <v>0</v>
      </c>
      <c r="G188" s="58">
        <v>93</v>
      </c>
      <c r="H188" s="59" t="s">
        <v>61</v>
      </c>
      <c r="I188" s="45">
        <v>1</v>
      </c>
      <c r="J188" s="46">
        <v>3.8147554741741054E-5</v>
      </c>
      <c r="K188" s="47">
        <f t="shared" si="54"/>
        <v>457</v>
      </c>
      <c r="L188" s="48">
        <f t="shared" si="63"/>
        <v>6.8537252371427375E-3</v>
      </c>
      <c r="M188" s="46">
        <v>6.0532687651331722E-4</v>
      </c>
      <c r="N188" s="47">
        <f t="shared" si="55"/>
        <v>463</v>
      </c>
      <c r="O188" s="49">
        <f t="shared" si="64"/>
        <v>7.1270162720783944E-3</v>
      </c>
      <c r="P188" s="50">
        <v>270</v>
      </c>
      <c r="Q188" s="51">
        <v>1.0299839780270085E-2</v>
      </c>
      <c r="R188" s="52">
        <f t="shared" si="56"/>
        <v>230</v>
      </c>
      <c r="S188" s="53">
        <f t="shared" si="65"/>
        <v>0.78120532004757859</v>
      </c>
      <c r="T188" s="51">
        <v>0.16343825665859565</v>
      </c>
      <c r="U188" s="52">
        <f t="shared" si="57"/>
        <v>325</v>
      </c>
      <c r="V188" s="54">
        <f t="shared" si="66"/>
        <v>0.81235573869232269</v>
      </c>
      <c r="W188" s="45">
        <v>1107</v>
      </c>
      <c r="X188" s="46">
        <v>4.222934309910735E-2</v>
      </c>
      <c r="Y188" s="47">
        <f t="shared" si="58"/>
        <v>35</v>
      </c>
      <c r="Z188" s="48">
        <f t="shared" si="67"/>
        <v>2.6019816585221571</v>
      </c>
      <c r="AA188" s="46">
        <v>0.67009685230024219</v>
      </c>
      <c r="AB188" s="47">
        <f t="shared" si="59"/>
        <v>24</v>
      </c>
      <c r="AC188" s="49">
        <f t="shared" si="68"/>
        <v>2.7057351992225382</v>
      </c>
      <c r="AD188" s="50">
        <v>274</v>
      </c>
      <c r="AE188" s="51">
        <v>1.0452429999237048E-2</v>
      </c>
      <c r="AF188" s="52">
        <f t="shared" si="60"/>
        <v>444</v>
      </c>
      <c r="AG188" s="53">
        <f t="shared" si="69"/>
        <v>0.34211409084223993</v>
      </c>
      <c r="AH188" s="51">
        <v>0.16585956416464892</v>
      </c>
      <c r="AI188" s="52">
        <f t="shared" si="61"/>
        <v>582</v>
      </c>
      <c r="AJ188" s="54">
        <f t="shared" si="70"/>
        <v>0.35575582737490047</v>
      </c>
      <c r="AK188" s="45">
        <v>1652</v>
      </c>
      <c r="AL188" s="46">
        <v>6.301976043335622E-2</v>
      </c>
      <c r="AM188" s="47">
        <f t="shared" si="62"/>
        <v>193</v>
      </c>
      <c r="AN188" s="55">
        <f t="shared" si="71"/>
        <v>0.96165421482109792</v>
      </c>
      <c r="AO188" s="56">
        <v>26214</v>
      </c>
    </row>
    <row r="189" spans="1:41">
      <c r="A189" s="41">
        <f t="shared" si="48"/>
        <v>1</v>
      </c>
      <c r="B189" s="42">
        <f t="shared" si="49"/>
        <v>0</v>
      </c>
      <c r="C189" s="42">
        <f t="shared" si="50"/>
        <v>0</v>
      </c>
      <c r="D189" s="42">
        <f t="shared" si="51"/>
        <v>0</v>
      </c>
      <c r="E189" s="42">
        <f t="shared" si="52"/>
        <v>0</v>
      </c>
      <c r="F189" s="42">
        <f t="shared" si="53"/>
        <v>1</v>
      </c>
      <c r="G189" s="58">
        <v>305</v>
      </c>
      <c r="H189" s="59" t="s">
        <v>274</v>
      </c>
      <c r="I189" s="45">
        <v>228</v>
      </c>
      <c r="J189" s="46">
        <v>2.6781624047079278E-3</v>
      </c>
      <c r="K189" s="47">
        <f t="shared" si="54"/>
        <v>227</v>
      </c>
      <c r="L189" s="48">
        <f t="shared" si="63"/>
        <v>0.48116817412228885</v>
      </c>
      <c r="M189" s="46">
        <v>4.2800825980852261E-2</v>
      </c>
      <c r="N189" s="47">
        <f t="shared" si="55"/>
        <v>268</v>
      </c>
      <c r="O189" s="49">
        <f t="shared" si="64"/>
        <v>0.50392968668593197</v>
      </c>
      <c r="P189" s="50">
        <v>1004</v>
      </c>
      <c r="Q189" s="51">
        <v>1.1793311641784031E-2</v>
      </c>
      <c r="R189" s="52">
        <f t="shared" si="56"/>
        <v>189</v>
      </c>
      <c r="S189" s="53">
        <f t="shared" si="65"/>
        <v>0.89447971930483205</v>
      </c>
      <c r="T189" s="51">
        <v>0.18847381265252489</v>
      </c>
      <c r="U189" s="52">
        <f t="shared" si="57"/>
        <v>278</v>
      </c>
      <c r="V189" s="54">
        <f t="shared" si="66"/>
        <v>0.93679280745954985</v>
      </c>
      <c r="W189" s="45">
        <v>1161</v>
      </c>
      <c r="X189" s="46">
        <v>1.3637484876604843E-2</v>
      </c>
      <c r="Y189" s="47">
        <f t="shared" si="58"/>
        <v>183</v>
      </c>
      <c r="Z189" s="48">
        <f t="shared" si="67"/>
        <v>0.84028031016303395</v>
      </c>
      <c r="AA189" s="46">
        <v>0.21794631124460295</v>
      </c>
      <c r="AB189" s="47">
        <f t="shared" si="59"/>
        <v>264</v>
      </c>
      <c r="AC189" s="49">
        <f t="shared" si="68"/>
        <v>0.88002951192943535</v>
      </c>
      <c r="AD189" s="50">
        <v>2934</v>
      </c>
      <c r="AE189" s="51">
        <v>3.4463721471109911E-2</v>
      </c>
      <c r="AF189" s="52">
        <f t="shared" si="60"/>
        <v>171</v>
      </c>
      <c r="AG189" s="53">
        <f t="shared" si="69"/>
        <v>1.1280175747639136</v>
      </c>
      <c r="AH189" s="51">
        <v>0.55077905012201989</v>
      </c>
      <c r="AI189" s="52">
        <f t="shared" si="61"/>
        <v>280</v>
      </c>
      <c r="AJ189" s="54">
        <f t="shared" si="70"/>
        <v>1.1813780993805598</v>
      </c>
      <c r="AK189" s="45">
        <v>5327</v>
      </c>
      <c r="AL189" s="46">
        <v>6.2572680394206714E-2</v>
      </c>
      <c r="AM189" s="47">
        <f t="shared" si="62"/>
        <v>195</v>
      </c>
      <c r="AN189" s="55">
        <f t="shared" si="71"/>
        <v>0.9548319673061274</v>
      </c>
      <c r="AO189" s="56">
        <v>85133</v>
      </c>
    </row>
    <row r="190" spans="1:41">
      <c r="A190" s="41">
        <f t="shared" si="48"/>
        <v>1</v>
      </c>
      <c r="B190" s="42">
        <f t="shared" si="49"/>
        <v>0</v>
      </c>
      <c r="C190" s="42">
        <f t="shared" si="50"/>
        <v>0</v>
      </c>
      <c r="D190" s="42">
        <f t="shared" si="51"/>
        <v>0</v>
      </c>
      <c r="E190" s="42">
        <f t="shared" si="52"/>
        <v>0</v>
      </c>
      <c r="F190" s="42">
        <f t="shared" si="53"/>
        <v>1</v>
      </c>
      <c r="G190" s="58">
        <v>208</v>
      </c>
      <c r="H190" s="59" t="s">
        <v>176</v>
      </c>
      <c r="I190" s="45">
        <v>128</v>
      </c>
      <c r="J190" s="46">
        <v>1.9195872887329225E-3</v>
      </c>
      <c r="K190" s="47">
        <f t="shared" si="54"/>
        <v>281</v>
      </c>
      <c r="L190" s="48">
        <f t="shared" si="63"/>
        <v>0.34487987329084513</v>
      </c>
      <c r="M190" s="46">
        <v>3.0835943146229824E-2</v>
      </c>
      <c r="N190" s="47">
        <f t="shared" si="55"/>
        <v>325</v>
      </c>
      <c r="O190" s="49">
        <f t="shared" si="64"/>
        <v>0.36305717967444207</v>
      </c>
      <c r="P190" s="50">
        <v>631</v>
      </c>
      <c r="Q190" s="51">
        <v>9.462965462425579E-3</v>
      </c>
      <c r="R190" s="52">
        <f t="shared" si="56"/>
        <v>254</v>
      </c>
      <c r="S190" s="53">
        <f t="shared" si="65"/>
        <v>0.71773145217599776</v>
      </c>
      <c r="T190" s="51">
        <v>0.15201156347867983</v>
      </c>
      <c r="U190" s="52">
        <f t="shared" si="57"/>
        <v>350</v>
      </c>
      <c r="V190" s="54">
        <f t="shared" si="66"/>
        <v>0.75556034715574238</v>
      </c>
      <c r="W190" s="45">
        <v>611</v>
      </c>
      <c r="X190" s="46">
        <v>9.1630299485610592E-3</v>
      </c>
      <c r="Y190" s="47">
        <f t="shared" si="58"/>
        <v>266</v>
      </c>
      <c r="Z190" s="48">
        <f t="shared" si="67"/>
        <v>0.56458457823250097</v>
      </c>
      <c r="AA190" s="46">
        <v>0.14719344736208143</v>
      </c>
      <c r="AB190" s="47">
        <f t="shared" si="59"/>
        <v>388</v>
      </c>
      <c r="AC190" s="49">
        <f t="shared" si="68"/>
        <v>0.59434168397503095</v>
      </c>
      <c r="AD190" s="50">
        <v>2781</v>
      </c>
      <c r="AE190" s="51">
        <v>4.1706033202861384E-2</v>
      </c>
      <c r="AF190" s="52">
        <f t="shared" si="60"/>
        <v>108</v>
      </c>
      <c r="AG190" s="53">
        <f t="shared" si="69"/>
        <v>1.3650626345141437</v>
      </c>
      <c r="AH190" s="51">
        <v>0.66995904601300893</v>
      </c>
      <c r="AI190" s="52">
        <f t="shared" si="61"/>
        <v>169</v>
      </c>
      <c r="AJ190" s="54">
        <f t="shared" si="70"/>
        <v>1.4370098940152458</v>
      </c>
      <c r="AK190" s="45">
        <v>4151</v>
      </c>
      <c r="AL190" s="46">
        <v>6.2251615902580944E-2</v>
      </c>
      <c r="AM190" s="47">
        <f t="shared" si="62"/>
        <v>196</v>
      </c>
      <c r="AN190" s="55">
        <f t="shared" si="71"/>
        <v>0.94993266239798158</v>
      </c>
      <c r="AO190" s="56">
        <v>66681</v>
      </c>
    </row>
    <row r="191" spans="1:41">
      <c r="A191" s="41">
        <f t="shared" si="48"/>
        <v>1</v>
      </c>
      <c r="B191" s="42">
        <f t="shared" si="49"/>
        <v>0</v>
      </c>
      <c r="C191" s="42">
        <f t="shared" si="50"/>
        <v>0</v>
      </c>
      <c r="D191" s="42">
        <f t="shared" si="51"/>
        <v>0</v>
      </c>
      <c r="E191" s="42">
        <f t="shared" si="52"/>
        <v>0</v>
      </c>
      <c r="F191" s="42">
        <f t="shared" si="53"/>
        <v>1</v>
      </c>
      <c r="G191" s="58">
        <v>518</v>
      </c>
      <c r="H191" s="59" t="s">
        <v>488</v>
      </c>
      <c r="I191" s="45">
        <v>425</v>
      </c>
      <c r="J191" s="46">
        <v>4.2498300067997279E-3</v>
      </c>
      <c r="K191" s="47">
        <f t="shared" si="54"/>
        <v>144</v>
      </c>
      <c r="L191" s="48">
        <f t="shared" si="63"/>
        <v>0.76353956022504477</v>
      </c>
      <c r="M191" s="46">
        <v>6.8825910931174086E-2</v>
      </c>
      <c r="N191" s="47">
        <f t="shared" si="55"/>
        <v>164</v>
      </c>
      <c r="O191" s="49">
        <f t="shared" si="64"/>
        <v>0.81034463556700254</v>
      </c>
      <c r="P191" s="50">
        <v>1142</v>
      </c>
      <c r="Q191" s="51">
        <v>1.141954321827127E-2</v>
      </c>
      <c r="R191" s="52">
        <f t="shared" si="56"/>
        <v>200</v>
      </c>
      <c r="S191" s="53">
        <f t="shared" si="65"/>
        <v>0.86613074620009622</v>
      </c>
      <c r="T191" s="51">
        <v>0.18493927125506074</v>
      </c>
      <c r="U191" s="52">
        <f t="shared" si="57"/>
        <v>284</v>
      </c>
      <c r="V191" s="54">
        <f t="shared" si="66"/>
        <v>0.91922467471891856</v>
      </c>
      <c r="W191" s="45">
        <v>1070</v>
      </c>
      <c r="X191" s="46">
        <v>1.0699572017119316E-2</v>
      </c>
      <c r="Y191" s="47">
        <f t="shared" si="58"/>
        <v>236</v>
      </c>
      <c r="Z191" s="48">
        <f t="shared" si="67"/>
        <v>0.65925937036822779</v>
      </c>
      <c r="AA191" s="46">
        <v>0.17327935222672064</v>
      </c>
      <c r="AB191" s="47">
        <f t="shared" si="59"/>
        <v>347</v>
      </c>
      <c r="AC191" s="49">
        <f t="shared" si="68"/>
        <v>0.69967205637349761</v>
      </c>
      <c r="AD191" s="50">
        <v>3538</v>
      </c>
      <c r="AE191" s="51">
        <v>3.5378584856605735E-2</v>
      </c>
      <c r="AF191" s="52">
        <f t="shared" si="60"/>
        <v>157</v>
      </c>
      <c r="AG191" s="53">
        <f t="shared" si="69"/>
        <v>1.1579615835156205</v>
      </c>
      <c r="AH191" s="51">
        <v>0.57295546558704458</v>
      </c>
      <c r="AI191" s="52">
        <f t="shared" si="61"/>
        <v>256</v>
      </c>
      <c r="AJ191" s="54">
        <f t="shared" si="70"/>
        <v>1.2289447806973972</v>
      </c>
      <c r="AK191" s="45">
        <v>6175</v>
      </c>
      <c r="AL191" s="46">
        <v>6.174753009879605E-2</v>
      </c>
      <c r="AM191" s="47">
        <f t="shared" si="62"/>
        <v>200</v>
      </c>
      <c r="AN191" s="55">
        <f t="shared" si="71"/>
        <v>0.94224053163601429</v>
      </c>
      <c r="AO191" s="56">
        <v>100004</v>
      </c>
    </row>
    <row r="192" spans="1:41">
      <c r="A192" s="41">
        <f t="shared" si="48"/>
        <v>1</v>
      </c>
      <c r="B192" s="42">
        <f t="shared" si="49"/>
        <v>0</v>
      </c>
      <c r="C192" s="42">
        <f t="shared" si="50"/>
        <v>0</v>
      </c>
      <c r="D192" s="42">
        <f t="shared" si="51"/>
        <v>0</v>
      </c>
      <c r="E192" s="42">
        <f t="shared" si="52"/>
        <v>0</v>
      </c>
      <c r="F192" s="42">
        <f t="shared" si="53"/>
        <v>1</v>
      </c>
      <c r="G192" s="58">
        <v>382</v>
      </c>
      <c r="H192" s="59" t="s">
        <v>351</v>
      </c>
      <c r="I192" s="45">
        <v>209</v>
      </c>
      <c r="J192" s="46">
        <v>3.6987222595830532E-3</v>
      </c>
      <c r="K192" s="47">
        <f t="shared" si="54"/>
        <v>176</v>
      </c>
      <c r="L192" s="48">
        <f t="shared" si="63"/>
        <v>0.66452558407231233</v>
      </c>
      <c r="M192" s="46">
        <v>5.9919724770642203E-2</v>
      </c>
      <c r="N192" s="47">
        <f t="shared" si="55"/>
        <v>186</v>
      </c>
      <c r="O192" s="49">
        <f t="shared" si="64"/>
        <v>0.70548470591398027</v>
      </c>
      <c r="P192" s="50">
        <v>136</v>
      </c>
      <c r="Q192" s="51">
        <v>2.4068240540827523E-3</v>
      </c>
      <c r="R192" s="52">
        <f t="shared" si="56"/>
        <v>437</v>
      </c>
      <c r="S192" s="53">
        <f t="shared" si="65"/>
        <v>0.18254883528087498</v>
      </c>
      <c r="T192" s="51">
        <v>3.8990825688073397E-2</v>
      </c>
      <c r="U192" s="52">
        <f t="shared" si="57"/>
        <v>510</v>
      </c>
      <c r="V192" s="54">
        <f t="shared" si="66"/>
        <v>0.19380053147668358</v>
      </c>
      <c r="W192" s="45">
        <v>316</v>
      </c>
      <c r="X192" s="46">
        <v>5.5923264786040417E-3</v>
      </c>
      <c r="Y192" s="47">
        <f t="shared" si="58"/>
        <v>355</v>
      </c>
      <c r="Z192" s="48">
        <f t="shared" si="67"/>
        <v>0.34457393503956973</v>
      </c>
      <c r="AA192" s="46">
        <v>9.0596330275229356E-2</v>
      </c>
      <c r="AB192" s="47">
        <f t="shared" si="59"/>
        <v>459</v>
      </c>
      <c r="AC192" s="49">
        <f t="shared" si="68"/>
        <v>0.36581231340607206</v>
      </c>
      <c r="AD192" s="50">
        <v>2827</v>
      </c>
      <c r="AE192" s="51">
        <v>5.0030085300676035E-2</v>
      </c>
      <c r="AF192" s="52">
        <f t="shared" si="60"/>
        <v>73</v>
      </c>
      <c r="AG192" s="53">
        <f t="shared" si="69"/>
        <v>1.6375136832918122</v>
      </c>
      <c r="AH192" s="51">
        <v>0.81049311926605505</v>
      </c>
      <c r="AI192" s="52">
        <f t="shared" si="61"/>
        <v>95</v>
      </c>
      <c r="AJ192" s="54">
        <f t="shared" si="70"/>
        <v>1.738444518881807</v>
      </c>
      <c r="AK192" s="45">
        <v>3488</v>
      </c>
      <c r="AL192" s="46">
        <v>6.172795809294588E-2</v>
      </c>
      <c r="AM192" s="47">
        <f t="shared" si="62"/>
        <v>202</v>
      </c>
      <c r="AN192" s="55">
        <f t="shared" si="71"/>
        <v>0.94194187131441209</v>
      </c>
      <c r="AO192" s="56">
        <v>56506</v>
      </c>
    </row>
    <row r="193" spans="1:41">
      <c r="A193" s="41">
        <f t="shared" si="48"/>
        <v>3</v>
      </c>
      <c r="B193" s="42">
        <f t="shared" si="49"/>
        <v>0</v>
      </c>
      <c r="C193" s="42">
        <f t="shared" si="50"/>
        <v>1</v>
      </c>
      <c r="D193" s="42">
        <f t="shared" si="51"/>
        <v>1</v>
      </c>
      <c r="E193" s="42">
        <f t="shared" si="52"/>
        <v>1</v>
      </c>
      <c r="F193" s="42">
        <f t="shared" si="53"/>
        <v>0</v>
      </c>
      <c r="G193" s="58">
        <v>312</v>
      </c>
      <c r="H193" s="59" t="s">
        <v>281</v>
      </c>
      <c r="I193" s="45">
        <v>198</v>
      </c>
      <c r="J193" s="46">
        <v>5.9067450255063988E-3</v>
      </c>
      <c r="K193" s="47">
        <f t="shared" si="54"/>
        <v>94</v>
      </c>
      <c r="L193" s="48">
        <f t="shared" si="63"/>
        <v>1.0612268001121394</v>
      </c>
      <c r="M193" s="46">
        <v>9.9347717009533362E-2</v>
      </c>
      <c r="N193" s="47">
        <f t="shared" si="55"/>
        <v>92</v>
      </c>
      <c r="O193" s="49">
        <f t="shared" si="64"/>
        <v>1.1697032185307348</v>
      </c>
      <c r="P193" s="50">
        <v>454</v>
      </c>
      <c r="Q193" s="51">
        <v>1.3543748694848005E-2</v>
      </c>
      <c r="R193" s="52">
        <f t="shared" si="56"/>
        <v>158</v>
      </c>
      <c r="S193" s="53">
        <f t="shared" si="65"/>
        <v>1.0272439920929788</v>
      </c>
      <c r="T193" s="51">
        <v>0.22779729051680883</v>
      </c>
      <c r="U193" s="52">
        <f t="shared" si="57"/>
        <v>190</v>
      </c>
      <c r="V193" s="54">
        <f t="shared" si="66"/>
        <v>1.1322467578471902</v>
      </c>
      <c r="W193" s="45">
        <v>654</v>
      </c>
      <c r="X193" s="46">
        <v>1.9510157811521135E-2</v>
      </c>
      <c r="Y193" s="47">
        <f t="shared" si="58"/>
        <v>121</v>
      </c>
      <c r="Z193" s="48">
        <f t="shared" si="67"/>
        <v>1.2021279294189129</v>
      </c>
      <c r="AA193" s="46">
        <v>0.32814851981936777</v>
      </c>
      <c r="AB193" s="47">
        <f t="shared" si="59"/>
        <v>105</v>
      </c>
      <c r="AC193" s="49">
        <f t="shared" si="68"/>
        <v>1.3250069711567829</v>
      </c>
      <c r="AD193" s="50">
        <v>687</v>
      </c>
      <c r="AE193" s="51">
        <v>2.0494615315772201E-2</v>
      </c>
      <c r="AF193" s="52">
        <f t="shared" si="60"/>
        <v>328</v>
      </c>
      <c r="AG193" s="53">
        <f t="shared" si="69"/>
        <v>0.67080063549132984</v>
      </c>
      <c r="AH193" s="51">
        <v>0.34470647265429</v>
      </c>
      <c r="AI193" s="52">
        <f t="shared" si="61"/>
        <v>507</v>
      </c>
      <c r="AJ193" s="54">
        <f t="shared" si="70"/>
        <v>0.73936849525827897</v>
      </c>
      <c r="AK193" s="45">
        <v>1993</v>
      </c>
      <c r="AL193" s="46">
        <v>5.9455266847647743E-2</v>
      </c>
      <c r="AM193" s="47">
        <f t="shared" si="62"/>
        <v>213</v>
      </c>
      <c r="AN193" s="55">
        <f t="shared" si="71"/>
        <v>0.90726158849519722</v>
      </c>
      <c r="AO193" s="56">
        <v>33521</v>
      </c>
    </row>
    <row r="194" spans="1:41">
      <c r="A194" s="41">
        <f t="shared" si="48"/>
        <v>2</v>
      </c>
      <c r="B194" s="42">
        <f t="shared" si="49"/>
        <v>0</v>
      </c>
      <c r="C194" s="42">
        <f t="shared" si="50"/>
        <v>1</v>
      </c>
      <c r="D194" s="42">
        <f t="shared" si="51"/>
        <v>0</v>
      </c>
      <c r="E194" s="42">
        <f t="shared" si="52"/>
        <v>1</v>
      </c>
      <c r="F194" s="42">
        <f t="shared" si="53"/>
        <v>0</v>
      </c>
      <c r="G194" s="58">
        <v>185</v>
      </c>
      <c r="H194" s="59" t="s">
        <v>153</v>
      </c>
      <c r="I194" s="45">
        <v>195</v>
      </c>
      <c r="J194" s="46">
        <v>1.0215842414082146E-2</v>
      </c>
      <c r="K194" s="47">
        <f t="shared" si="54"/>
        <v>45</v>
      </c>
      <c r="L194" s="48">
        <f t="shared" si="63"/>
        <v>1.8354145487457905</v>
      </c>
      <c r="M194" s="46">
        <v>0.18072289156626506</v>
      </c>
      <c r="N194" s="47">
        <f t="shared" si="55"/>
        <v>42</v>
      </c>
      <c r="O194" s="49">
        <f t="shared" si="64"/>
        <v>2.1278007617120798</v>
      </c>
      <c r="P194" s="50">
        <v>238</v>
      </c>
      <c r="Q194" s="51">
        <v>1.2468566638725901E-2</v>
      </c>
      <c r="R194" s="52">
        <f t="shared" si="56"/>
        <v>176</v>
      </c>
      <c r="S194" s="53">
        <f t="shared" si="65"/>
        <v>0.94569535054311404</v>
      </c>
      <c r="T194" s="51">
        <v>0.22057460611677479</v>
      </c>
      <c r="U194" s="52">
        <f t="shared" si="57"/>
        <v>209</v>
      </c>
      <c r="V194" s="54">
        <f t="shared" si="66"/>
        <v>1.096347028854195</v>
      </c>
      <c r="W194" s="45">
        <v>397</v>
      </c>
      <c r="X194" s="46">
        <v>2.0798407376362113E-2</v>
      </c>
      <c r="Y194" s="47">
        <f t="shared" si="58"/>
        <v>110</v>
      </c>
      <c r="Z194" s="48">
        <f t="shared" si="67"/>
        <v>1.2815040573271452</v>
      </c>
      <c r="AA194" s="46">
        <v>0.36793327154772937</v>
      </c>
      <c r="AB194" s="47">
        <f t="shared" si="59"/>
        <v>84</v>
      </c>
      <c r="AC194" s="49">
        <f t="shared" si="68"/>
        <v>1.4856509180343689</v>
      </c>
      <c r="AD194" s="50">
        <v>249</v>
      </c>
      <c r="AE194" s="51">
        <v>1.3044844928751048E-2</v>
      </c>
      <c r="AF194" s="52">
        <f t="shared" si="60"/>
        <v>407</v>
      </c>
      <c r="AG194" s="53">
        <f t="shared" si="69"/>
        <v>0.42696533373611906</v>
      </c>
      <c r="AH194" s="51">
        <v>0.23076923076923078</v>
      </c>
      <c r="AI194" s="52">
        <f t="shared" si="61"/>
        <v>565</v>
      </c>
      <c r="AJ194" s="54">
        <f t="shared" si="70"/>
        <v>0.4949819990089856</v>
      </c>
      <c r="AK194" s="45">
        <v>1079</v>
      </c>
      <c r="AL194" s="46">
        <v>5.6527661357921206E-2</v>
      </c>
      <c r="AM194" s="47">
        <f t="shared" si="62"/>
        <v>245</v>
      </c>
      <c r="AN194" s="55">
        <f t="shared" si="71"/>
        <v>0.86258759831863741</v>
      </c>
      <c r="AO194" s="56">
        <v>19088</v>
      </c>
    </row>
    <row r="195" spans="1:41">
      <c r="A195" s="41">
        <f t="shared" si="48"/>
        <v>1</v>
      </c>
      <c r="B195" s="42">
        <f t="shared" si="49"/>
        <v>0</v>
      </c>
      <c r="C195" s="42">
        <f t="shared" si="50"/>
        <v>0</v>
      </c>
      <c r="D195" s="42">
        <f t="shared" si="51"/>
        <v>1</v>
      </c>
      <c r="E195" s="42">
        <f t="shared" si="52"/>
        <v>0</v>
      </c>
      <c r="F195" s="42">
        <f t="shared" si="53"/>
        <v>0</v>
      </c>
      <c r="G195" s="58">
        <v>622</v>
      </c>
      <c r="H195" s="59" t="s">
        <v>594</v>
      </c>
      <c r="I195" s="45">
        <v>1703</v>
      </c>
      <c r="J195" s="46">
        <v>4.1738559272185404E-3</v>
      </c>
      <c r="K195" s="47">
        <f t="shared" si="54"/>
        <v>150</v>
      </c>
      <c r="L195" s="48">
        <f t="shared" si="63"/>
        <v>0.74988978712374244</v>
      </c>
      <c r="M195" s="46">
        <v>6.7740652346857597E-2</v>
      </c>
      <c r="N195" s="47">
        <f t="shared" si="55"/>
        <v>168</v>
      </c>
      <c r="O195" s="49">
        <f t="shared" si="64"/>
        <v>0.79756698453259278</v>
      </c>
      <c r="P195" s="50">
        <v>5891</v>
      </c>
      <c r="Q195" s="51">
        <v>1.4438159287871065E-2</v>
      </c>
      <c r="R195" s="52">
        <f t="shared" si="56"/>
        <v>140</v>
      </c>
      <c r="S195" s="53">
        <f t="shared" si="65"/>
        <v>1.0950817768044416</v>
      </c>
      <c r="T195" s="51">
        <v>0.2343277645186953</v>
      </c>
      <c r="U195" s="52">
        <f t="shared" si="57"/>
        <v>185</v>
      </c>
      <c r="V195" s="54">
        <f t="shared" si="66"/>
        <v>1.1647059148418417</v>
      </c>
      <c r="W195" s="45">
        <v>6465</v>
      </c>
      <c r="X195" s="46">
        <v>1.5844966864044546E-2</v>
      </c>
      <c r="Y195" s="47">
        <f t="shared" si="58"/>
        <v>155</v>
      </c>
      <c r="Z195" s="48">
        <f t="shared" si="67"/>
        <v>0.97629539401967957</v>
      </c>
      <c r="AA195" s="46">
        <v>0.25715990453460619</v>
      </c>
      <c r="AB195" s="47">
        <f t="shared" si="59"/>
        <v>197</v>
      </c>
      <c r="AC195" s="49">
        <f t="shared" si="68"/>
        <v>1.0383672198123233</v>
      </c>
      <c r="AD195" s="50">
        <v>11081</v>
      </c>
      <c r="AE195" s="51">
        <v>2.7158248696129563E-2</v>
      </c>
      <c r="AF195" s="52">
        <f t="shared" si="60"/>
        <v>253</v>
      </c>
      <c r="AG195" s="53">
        <f t="shared" si="69"/>
        <v>0.88890521746828299</v>
      </c>
      <c r="AH195" s="51">
        <v>0.4407716785998409</v>
      </c>
      <c r="AI195" s="52">
        <f t="shared" si="61"/>
        <v>409</v>
      </c>
      <c r="AJ195" s="54">
        <f t="shared" si="70"/>
        <v>0.94542086851287988</v>
      </c>
      <c r="AK195" s="45">
        <v>25140</v>
      </c>
      <c r="AL195" s="46">
        <v>6.1615230775263714E-2</v>
      </c>
      <c r="AM195" s="47">
        <f t="shared" si="62"/>
        <v>203</v>
      </c>
      <c r="AN195" s="55">
        <f t="shared" si="71"/>
        <v>0.94022170133234484</v>
      </c>
      <c r="AO195" s="56">
        <v>408016</v>
      </c>
    </row>
    <row r="196" spans="1:41">
      <c r="A196" s="41">
        <f t="shared" si="48"/>
        <v>1</v>
      </c>
      <c r="B196" s="42">
        <f t="shared" si="49"/>
        <v>0</v>
      </c>
      <c r="C196" s="42">
        <f t="shared" si="50"/>
        <v>0</v>
      </c>
      <c r="D196" s="42">
        <f t="shared" si="51"/>
        <v>0</v>
      </c>
      <c r="E196" s="42">
        <f t="shared" si="52"/>
        <v>0</v>
      </c>
      <c r="F196" s="42">
        <f t="shared" si="53"/>
        <v>1</v>
      </c>
      <c r="G196" s="58">
        <v>643</v>
      </c>
      <c r="H196" s="59" t="s">
        <v>615</v>
      </c>
      <c r="I196" s="45">
        <v>756</v>
      </c>
      <c r="J196" s="46">
        <v>5.4654289927995141E-3</v>
      </c>
      <c r="K196" s="47">
        <f t="shared" si="54"/>
        <v>103</v>
      </c>
      <c r="L196" s="48">
        <f t="shared" si="63"/>
        <v>0.98193839351843171</v>
      </c>
      <c r="M196" s="46">
        <v>8.9256198347107435E-2</v>
      </c>
      <c r="N196" s="47">
        <f t="shared" si="55"/>
        <v>113</v>
      </c>
      <c r="O196" s="49">
        <f t="shared" si="64"/>
        <v>1.0508873844620981</v>
      </c>
      <c r="P196" s="50">
        <v>1380</v>
      </c>
      <c r="Q196" s="51">
        <v>9.9765767328880029E-3</v>
      </c>
      <c r="R196" s="52">
        <f t="shared" si="56"/>
        <v>240</v>
      </c>
      <c r="S196" s="53">
        <f t="shared" si="65"/>
        <v>0.75668699570690112</v>
      </c>
      <c r="T196" s="51">
        <v>0.16292798110979928</v>
      </c>
      <c r="U196" s="52">
        <f t="shared" si="57"/>
        <v>327</v>
      </c>
      <c r="V196" s="54">
        <f t="shared" si="66"/>
        <v>0.80981945814911427</v>
      </c>
      <c r="W196" s="45">
        <v>1269</v>
      </c>
      <c r="X196" s="46">
        <v>9.174112952199184E-3</v>
      </c>
      <c r="Y196" s="47">
        <f t="shared" si="58"/>
        <v>265</v>
      </c>
      <c r="Z196" s="48">
        <f t="shared" si="67"/>
        <v>0.56526746292999808</v>
      </c>
      <c r="AA196" s="46">
        <v>0.14982290436835891</v>
      </c>
      <c r="AB196" s="47">
        <f t="shared" si="59"/>
        <v>384</v>
      </c>
      <c r="AC196" s="49">
        <f t="shared" si="68"/>
        <v>0.60495897661311004</v>
      </c>
      <c r="AD196" s="50">
        <v>5065</v>
      </c>
      <c r="AE196" s="51">
        <v>3.661692837107082E-2</v>
      </c>
      <c r="AF196" s="52">
        <f t="shared" si="60"/>
        <v>142</v>
      </c>
      <c r="AG196" s="53">
        <f t="shared" si="69"/>
        <v>1.1984932843385421</v>
      </c>
      <c r="AH196" s="51">
        <v>0.59799291617473438</v>
      </c>
      <c r="AI196" s="52">
        <f t="shared" si="61"/>
        <v>227</v>
      </c>
      <c r="AJ196" s="54">
        <f t="shared" si="70"/>
        <v>1.2826481591793253</v>
      </c>
      <c r="AK196" s="45">
        <v>8470</v>
      </c>
      <c r="AL196" s="46">
        <v>6.1233047048957517E-2</v>
      </c>
      <c r="AM196" s="47">
        <f t="shared" si="62"/>
        <v>207</v>
      </c>
      <c r="AN196" s="55">
        <f t="shared" si="71"/>
        <v>0.93438974340817837</v>
      </c>
      <c r="AO196" s="56">
        <v>138324</v>
      </c>
    </row>
    <row r="197" spans="1:41">
      <c r="A197" s="41">
        <f t="shared" si="48"/>
        <v>1</v>
      </c>
      <c r="B197" s="42">
        <f t="shared" si="49"/>
        <v>0</v>
      </c>
      <c r="C197" s="42">
        <f t="shared" si="50"/>
        <v>0</v>
      </c>
      <c r="D197" s="42">
        <f t="shared" si="51"/>
        <v>0</v>
      </c>
      <c r="E197" s="42">
        <f t="shared" si="52"/>
        <v>0</v>
      </c>
      <c r="F197" s="42">
        <f t="shared" si="53"/>
        <v>1</v>
      </c>
      <c r="G197" s="58">
        <v>310</v>
      </c>
      <c r="H197" s="59" t="s">
        <v>279</v>
      </c>
      <c r="I197" s="45">
        <v>7</v>
      </c>
      <c r="J197" s="46">
        <v>2.6294042521223047E-4</v>
      </c>
      <c r="K197" s="47">
        <f t="shared" si="54"/>
        <v>417</v>
      </c>
      <c r="L197" s="48">
        <f t="shared" si="63"/>
        <v>4.7240811117317177E-2</v>
      </c>
      <c r="M197" s="46">
        <v>4.2997542997542998E-3</v>
      </c>
      <c r="N197" s="47">
        <f t="shared" si="55"/>
        <v>442</v>
      </c>
      <c r="O197" s="49">
        <f t="shared" si="64"/>
        <v>5.0624579957195673E-2</v>
      </c>
      <c r="P197" s="50">
        <v>121</v>
      </c>
      <c r="Q197" s="51">
        <v>4.545113064382841E-3</v>
      </c>
      <c r="R197" s="52">
        <f t="shared" si="56"/>
        <v>380</v>
      </c>
      <c r="S197" s="53">
        <f t="shared" si="65"/>
        <v>0.34473026589356537</v>
      </c>
      <c r="T197" s="51">
        <v>7.4324324324324328E-2</v>
      </c>
      <c r="U197" s="52">
        <f t="shared" si="57"/>
        <v>467</v>
      </c>
      <c r="V197" s="54">
        <f t="shared" si="66"/>
        <v>0.36942263472264486</v>
      </c>
      <c r="W197" s="45">
        <v>425</v>
      </c>
      <c r="X197" s="46">
        <v>1.5964240102171137E-2</v>
      </c>
      <c r="Y197" s="47">
        <f t="shared" si="58"/>
        <v>150</v>
      </c>
      <c r="Z197" s="48">
        <f t="shared" si="67"/>
        <v>0.98364447300557778</v>
      </c>
      <c r="AA197" s="46">
        <v>0.26105651105651106</v>
      </c>
      <c r="AB197" s="47">
        <f t="shared" si="59"/>
        <v>187</v>
      </c>
      <c r="AC197" s="49">
        <f t="shared" si="68"/>
        <v>1.0541010430464521</v>
      </c>
      <c r="AD197" s="50">
        <v>1075</v>
      </c>
      <c r="AE197" s="51">
        <v>4.0380136729021111E-2</v>
      </c>
      <c r="AF197" s="52">
        <f t="shared" si="60"/>
        <v>118</v>
      </c>
      <c r="AG197" s="53">
        <f t="shared" si="69"/>
        <v>1.3216652745957413</v>
      </c>
      <c r="AH197" s="51">
        <v>0.66031941031941033</v>
      </c>
      <c r="AI197" s="52">
        <f t="shared" si="61"/>
        <v>179</v>
      </c>
      <c r="AJ197" s="54">
        <f t="shared" si="70"/>
        <v>1.4163336273854572</v>
      </c>
      <c r="AK197" s="45">
        <v>1628</v>
      </c>
      <c r="AL197" s="46">
        <v>6.1152430320787321E-2</v>
      </c>
      <c r="AM197" s="47">
        <f t="shared" si="62"/>
        <v>208</v>
      </c>
      <c r="AN197" s="55">
        <f t="shared" si="71"/>
        <v>0.93315956709686187</v>
      </c>
      <c r="AO197" s="56">
        <v>26622</v>
      </c>
    </row>
    <row r="198" spans="1:41">
      <c r="A198" s="41">
        <f t="shared" si="48"/>
        <v>2</v>
      </c>
      <c r="B198" s="42">
        <f t="shared" si="49"/>
        <v>0</v>
      </c>
      <c r="C198" s="42">
        <f t="shared" si="50"/>
        <v>0</v>
      </c>
      <c r="D198" s="42">
        <f t="shared" si="51"/>
        <v>1</v>
      </c>
      <c r="E198" s="42">
        <f t="shared" si="52"/>
        <v>0</v>
      </c>
      <c r="F198" s="42">
        <f t="shared" si="53"/>
        <v>1</v>
      </c>
      <c r="G198" s="58">
        <v>107</v>
      </c>
      <c r="H198" s="59" t="s">
        <v>75</v>
      </c>
      <c r="I198" s="45">
        <v>165</v>
      </c>
      <c r="J198" s="46">
        <v>1.9077129412308795E-3</v>
      </c>
      <c r="K198" s="47">
        <f t="shared" si="54"/>
        <v>282</v>
      </c>
      <c r="L198" s="48">
        <f t="shared" si="63"/>
        <v>0.34274648582471995</v>
      </c>
      <c r="M198" s="46">
        <v>3.1921067904817177E-2</v>
      </c>
      <c r="N198" s="47">
        <f t="shared" si="55"/>
        <v>315</v>
      </c>
      <c r="O198" s="49">
        <f t="shared" si="64"/>
        <v>0.37583325506734933</v>
      </c>
      <c r="P198" s="50">
        <v>1368</v>
      </c>
      <c r="Q198" s="51">
        <v>1.5816674567296019E-2</v>
      </c>
      <c r="R198" s="52">
        <f t="shared" si="56"/>
        <v>110</v>
      </c>
      <c r="S198" s="53">
        <f t="shared" si="65"/>
        <v>1.1996371381525393</v>
      </c>
      <c r="T198" s="51">
        <v>0.26465467208357518</v>
      </c>
      <c r="U198" s="52">
        <f t="shared" si="57"/>
        <v>144</v>
      </c>
      <c r="V198" s="54">
        <f t="shared" si="66"/>
        <v>1.3154431895827496</v>
      </c>
      <c r="W198" s="45">
        <v>301</v>
      </c>
      <c r="X198" s="46">
        <v>3.4801308806696649E-3</v>
      </c>
      <c r="Y198" s="47">
        <f t="shared" si="58"/>
        <v>410</v>
      </c>
      <c r="Z198" s="48">
        <f t="shared" si="67"/>
        <v>0.21442996874252682</v>
      </c>
      <c r="AA198" s="46">
        <v>5.8231766299090736E-2</v>
      </c>
      <c r="AB198" s="47">
        <f t="shared" si="59"/>
        <v>495</v>
      </c>
      <c r="AC198" s="49">
        <f t="shared" si="68"/>
        <v>0.23512980138243458</v>
      </c>
      <c r="AD198" s="50">
        <v>3335</v>
      </c>
      <c r="AE198" s="51">
        <v>3.8558925206090805E-2</v>
      </c>
      <c r="AF198" s="52">
        <f t="shared" si="60"/>
        <v>127</v>
      </c>
      <c r="AG198" s="53">
        <f t="shared" si="69"/>
        <v>1.2620559660957855</v>
      </c>
      <c r="AH198" s="51">
        <v>0.64519249371251697</v>
      </c>
      <c r="AI198" s="52">
        <f t="shared" si="61"/>
        <v>190</v>
      </c>
      <c r="AJ198" s="54">
        <f t="shared" si="70"/>
        <v>1.3838875712281273</v>
      </c>
      <c r="AK198" s="45">
        <v>5169</v>
      </c>
      <c r="AL198" s="46">
        <v>5.9763443595287374E-2</v>
      </c>
      <c r="AM198" s="47">
        <f t="shared" si="62"/>
        <v>211</v>
      </c>
      <c r="AN198" s="55">
        <f t="shared" si="71"/>
        <v>0.91196423201906329</v>
      </c>
      <c r="AO198" s="56">
        <v>86491</v>
      </c>
    </row>
    <row r="199" spans="1:41">
      <c r="A199" s="41">
        <f t="shared" ref="A199:A262" si="72">SUM(B199:F199)</f>
        <v>2</v>
      </c>
      <c r="B199" s="42">
        <f t="shared" ref="B199:B262" si="73">IF(AN199&gt;1,4,0)</f>
        <v>0</v>
      </c>
      <c r="C199" s="42">
        <f t="shared" ref="C199:C262" si="74">IF(L199&gt;1,1,0)</f>
        <v>0</v>
      </c>
      <c r="D199" s="42">
        <f t="shared" ref="D199:D262" si="75">IF(S199&gt;1,1,0)</f>
        <v>1</v>
      </c>
      <c r="E199" s="42">
        <f t="shared" ref="E199:E262" si="76">IF(Z199&gt;1,1,0)</f>
        <v>1</v>
      </c>
      <c r="F199" s="42">
        <f t="shared" ref="F199:F262" si="77">IF(AG199&gt;1,1,0)</f>
        <v>0</v>
      </c>
      <c r="G199" s="58">
        <v>460</v>
      </c>
      <c r="H199" s="59" t="s">
        <v>430</v>
      </c>
      <c r="I199" s="45">
        <v>1</v>
      </c>
      <c r="J199" s="46">
        <v>1.1904761904761906E-3</v>
      </c>
      <c r="K199" s="47">
        <f t="shared" ref="K199:K262" si="78">RANK(J199,$J$7:$J$642)</f>
        <v>326</v>
      </c>
      <c r="L199" s="48">
        <f t="shared" si="63"/>
        <v>0.21388518257911873</v>
      </c>
      <c r="M199" s="46">
        <v>0.02</v>
      </c>
      <c r="N199" s="47">
        <f t="shared" ref="N199:N262" si="79">RANK(M199,$M$7:$M$642)</f>
        <v>363</v>
      </c>
      <c r="O199" s="49">
        <f t="shared" si="64"/>
        <v>0.23547661762947014</v>
      </c>
      <c r="P199" s="50">
        <v>34</v>
      </c>
      <c r="Q199" s="51">
        <v>4.0476190476190478E-2</v>
      </c>
      <c r="R199" s="52">
        <f t="shared" ref="R199:R262" si="80">RANK(Q199,Q$7:Q$642)</f>
        <v>21</v>
      </c>
      <c r="S199" s="53">
        <f t="shared" si="65"/>
        <v>3.0699715733277149</v>
      </c>
      <c r="T199" s="51">
        <v>0.68</v>
      </c>
      <c r="U199" s="52">
        <f t="shared" ref="U199:U262" si="81">RANK(T199,T$7:T$642)</f>
        <v>26</v>
      </c>
      <c r="V199" s="54">
        <f t="shared" si="66"/>
        <v>3.3798812689533615</v>
      </c>
      <c r="W199" s="45">
        <v>15</v>
      </c>
      <c r="X199" s="46">
        <v>1.7857142857142856E-2</v>
      </c>
      <c r="Y199" s="47">
        <f t="shared" ref="Y199:Y262" si="82">RANK(X199,X$7:X$642)</f>
        <v>136</v>
      </c>
      <c r="Z199" s="48">
        <f t="shared" si="67"/>
        <v>1.100276603376239</v>
      </c>
      <c r="AA199" s="46">
        <v>0.3</v>
      </c>
      <c r="AB199" s="47">
        <f t="shared" ref="AB199:AB262" si="83">RANK(AA199,AA$7:AA$642)</f>
        <v>137</v>
      </c>
      <c r="AC199" s="49">
        <f t="shared" si="68"/>
        <v>1.2113481162914994</v>
      </c>
      <c r="AD199" s="50">
        <v>0</v>
      </c>
      <c r="AE199" s="51">
        <v>0</v>
      </c>
      <c r="AF199" s="52">
        <f t="shared" ref="AF199:AF262" si="84">RANK(AE199,AE$7:AE$642)</f>
        <v>620</v>
      </c>
      <c r="AG199" s="53">
        <f t="shared" si="69"/>
        <v>0</v>
      </c>
      <c r="AH199" s="51">
        <v>0</v>
      </c>
      <c r="AI199" s="52">
        <f t="shared" ref="AI199:AI262" si="85">RANK(AH199,AH$7:AH$642)</f>
        <v>620</v>
      </c>
      <c r="AJ199" s="54">
        <f t="shared" si="70"/>
        <v>0</v>
      </c>
      <c r="AK199" s="45">
        <v>50</v>
      </c>
      <c r="AL199" s="46">
        <v>5.9523809523809521E-2</v>
      </c>
      <c r="AM199" s="47">
        <f t="shared" ref="AM199:AM262" si="86">RANK(AL199,AL$7:AL$642)</f>
        <v>212</v>
      </c>
      <c r="AN199" s="55">
        <f t="shared" si="71"/>
        <v>0.9083075200089451</v>
      </c>
      <c r="AO199" s="56">
        <v>840</v>
      </c>
    </row>
    <row r="200" spans="1:41">
      <c r="A200" s="41">
        <f t="shared" si="72"/>
        <v>2</v>
      </c>
      <c r="B200" s="42">
        <f t="shared" si="73"/>
        <v>0</v>
      </c>
      <c r="C200" s="42">
        <f t="shared" si="74"/>
        <v>0</v>
      </c>
      <c r="D200" s="42">
        <f t="shared" si="75"/>
        <v>1</v>
      </c>
      <c r="E200" s="42">
        <f t="shared" si="76"/>
        <v>0</v>
      </c>
      <c r="F200" s="42">
        <f t="shared" si="77"/>
        <v>1</v>
      </c>
      <c r="G200" s="58">
        <v>309</v>
      </c>
      <c r="H200" s="59" t="s">
        <v>278</v>
      </c>
      <c r="I200" s="45">
        <v>3</v>
      </c>
      <c r="J200" s="46">
        <v>4.2058040095331557E-4</v>
      </c>
      <c r="K200" s="47">
        <f t="shared" si="78"/>
        <v>399</v>
      </c>
      <c r="L200" s="48">
        <f t="shared" ref="L200:L263" si="87">J200/J$4</f>
        <v>7.5562969311563033E-2</v>
      </c>
      <c r="M200" s="46">
        <v>7.0921985815602835E-3</v>
      </c>
      <c r="N200" s="47">
        <f t="shared" si="79"/>
        <v>422</v>
      </c>
      <c r="O200" s="49">
        <f t="shared" ref="O200:O263" si="88">M200/M$4</f>
        <v>8.3502346677117076E-2</v>
      </c>
      <c r="P200" s="50">
        <v>101</v>
      </c>
      <c r="Q200" s="51">
        <v>1.4159540165428291E-2</v>
      </c>
      <c r="R200" s="52">
        <f t="shared" si="80"/>
        <v>147</v>
      </c>
      <c r="S200" s="53">
        <f t="shared" ref="S200:S263" si="89">Q200/Q$4</f>
        <v>1.0739495315110519</v>
      </c>
      <c r="T200" s="51">
        <v>0.23877068557919623</v>
      </c>
      <c r="U200" s="52">
        <f t="shared" si="81"/>
        <v>176</v>
      </c>
      <c r="V200" s="54">
        <f t="shared" ref="V200:V263" si="90">T200/T$4</f>
        <v>1.1867890702415851</v>
      </c>
      <c r="W200" s="45">
        <v>101</v>
      </c>
      <c r="X200" s="46">
        <v>1.4159540165428291E-2</v>
      </c>
      <c r="Y200" s="47">
        <f t="shared" si="82"/>
        <v>175</v>
      </c>
      <c r="Z200" s="48">
        <f t="shared" ref="Z200:Z263" si="91">X200/X$4</f>
        <v>0.87244700248086482</v>
      </c>
      <c r="AA200" s="46">
        <v>0.23877068557919623</v>
      </c>
      <c r="AB200" s="47">
        <f t="shared" si="83"/>
        <v>230</v>
      </c>
      <c r="AC200" s="49">
        <f t="shared" ref="AC200:AC263" si="92">AA200/AA$4</f>
        <v>0.96411473400663072</v>
      </c>
      <c r="AD200" s="50">
        <v>218</v>
      </c>
      <c r="AE200" s="51">
        <v>3.0562175802607599E-2</v>
      </c>
      <c r="AF200" s="52">
        <f t="shared" si="84"/>
        <v>214</v>
      </c>
      <c r="AG200" s="53">
        <f t="shared" ref="AG200:AG263" si="93">AE200/AE$4</f>
        <v>1.0003177241687338</v>
      </c>
      <c r="AH200" s="51">
        <v>0.51536643026004725</v>
      </c>
      <c r="AI200" s="52">
        <f t="shared" si="85"/>
        <v>320</v>
      </c>
      <c r="AJ200" s="54">
        <f t="shared" ref="AJ200:AJ263" si="94">AH200/AH$4</f>
        <v>1.1054207921130537</v>
      </c>
      <c r="AK200" s="45">
        <v>423</v>
      </c>
      <c r="AL200" s="46">
        <v>5.9301836534417493E-2</v>
      </c>
      <c r="AM200" s="47">
        <f t="shared" si="86"/>
        <v>214</v>
      </c>
      <c r="AN200" s="55">
        <f t="shared" ref="AN200:AN263" si="95">AL200/AL$4</f>
        <v>0.90492030845248395</v>
      </c>
      <c r="AO200" s="56">
        <v>7133</v>
      </c>
    </row>
    <row r="201" spans="1:41">
      <c r="A201" s="41">
        <f t="shared" si="72"/>
        <v>1</v>
      </c>
      <c r="B201" s="42">
        <f t="shared" si="73"/>
        <v>0</v>
      </c>
      <c r="C201" s="42">
        <f t="shared" si="74"/>
        <v>0</v>
      </c>
      <c r="D201" s="42">
        <f t="shared" si="75"/>
        <v>1</v>
      </c>
      <c r="E201" s="42">
        <f t="shared" si="76"/>
        <v>0</v>
      </c>
      <c r="F201" s="42">
        <f t="shared" si="77"/>
        <v>0</v>
      </c>
      <c r="G201" s="58">
        <v>548</v>
      </c>
      <c r="H201" s="59" t="s">
        <v>518</v>
      </c>
      <c r="I201" s="45">
        <v>80</v>
      </c>
      <c r="J201" s="46">
        <v>5.3785128411994081E-3</v>
      </c>
      <c r="K201" s="47">
        <f t="shared" si="78"/>
        <v>104</v>
      </c>
      <c r="L201" s="48">
        <f t="shared" si="87"/>
        <v>0.96632272887701876</v>
      </c>
      <c r="M201" s="46">
        <v>9.0702947845804988E-2</v>
      </c>
      <c r="N201" s="47">
        <f t="shared" si="79"/>
        <v>109</v>
      </c>
      <c r="O201" s="49">
        <f t="shared" si="88"/>
        <v>1.0679211683876197</v>
      </c>
      <c r="P201" s="50">
        <v>366</v>
      </c>
      <c r="Q201" s="51">
        <v>2.4606696248487294E-2</v>
      </c>
      <c r="R201" s="52">
        <f t="shared" si="80"/>
        <v>51</v>
      </c>
      <c r="S201" s="53">
        <f t="shared" si="89"/>
        <v>1.8663282563807999</v>
      </c>
      <c r="T201" s="51">
        <v>0.41496598639455784</v>
      </c>
      <c r="U201" s="52">
        <f t="shared" si="81"/>
        <v>65</v>
      </c>
      <c r="V201" s="54">
        <f t="shared" si="90"/>
        <v>2.0625525950995902</v>
      </c>
      <c r="W201" s="45">
        <v>131</v>
      </c>
      <c r="X201" s="46">
        <v>8.8073147774640308E-3</v>
      </c>
      <c r="Y201" s="47">
        <f t="shared" si="82"/>
        <v>277</v>
      </c>
      <c r="Z201" s="48">
        <f t="shared" si="91"/>
        <v>0.54266701373995496</v>
      </c>
      <c r="AA201" s="46">
        <v>0.14852607709750568</v>
      </c>
      <c r="AB201" s="47">
        <f t="shared" si="83"/>
        <v>385</v>
      </c>
      <c r="AC201" s="49">
        <f t="shared" si="92"/>
        <v>0.59972261237409841</v>
      </c>
      <c r="AD201" s="50">
        <v>305</v>
      </c>
      <c r="AE201" s="51">
        <v>2.0505580207072743E-2</v>
      </c>
      <c r="AF201" s="52">
        <f t="shared" si="84"/>
        <v>327</v>
      </c>
      <c r="AG201" s="53">
        <f t="shared" si="93"/>
        <v>0.67115952273752455</v>
      </c>
      <c r="AH201" s="51">
        <v>0.3458049886621315</v>
      </c>
      <c r="AI201" s="52">
        <f t="shared" si="85"/>
        <v>506</v>
      </c>
      <c r="AJ201" s="54">
        <f t="shared" si="94"/>
        <v>0.74172472640613285</v>
      </c>
      <c r="AK201" s="45">
        <v>882</v>
      </c>
      <c r="AL201" s="46">
        <v>5.9298104074223479E-2</v>
      </c>
      <c r="AM201" s="47">
        <f t="shared" si="86"/>
        <v>215</v>
      </c>
      <c r="AN201" s="55">
        <f t="shared" si="95"/>
        <v>0.90486335272855634</v>
      </c>
      <c r="AO201" s="56">
        <v>14874</v>
      </c>
    </row>
    <row r="202" spans="1:41">
      <c r="A202" s="41">
        <f t="shared" si="72"/>
        <v>1</v>
      </c>
      <c r="B202" s="42">
        <f t="shared" si="73"/>
        <v>0</v>
      </c>
      <c r="C202" s="42">
        <f t="shared" si="74"/>
        <v>0</v>
      </c>
      <c r="D202" s="42">
        <f t="shared" si="75"/>
        <v>0</v>
      </c>
      <c r="E202" s="42">
        <f t="shared" si="76"/>
        <v>0</v>
      </c>
      <c r="F202" s="42">
        <f t="shared" si="77"/>
        <v>1</v>
      </c>
      <c r="G202" s="58">
        <v>470</v>
      </c>
      <c r="H202" s="59" t="s">
        <v>440</v>
      </c>
      <c r="I202" s="45">
        <v>64</v>
      </c>
      <c r="J202" s="46">
        <v>1.9907306603626864E-3</v>
      </c>
      <c r="K202" s="47">
        <f t="shared" si="78"/>
        <v>274</v>
      </c>
      <c r="L202" s="48">
        <f t="shared" si="87"/>
        <v>0.35766174423631908</v>
      </c>
      <c r="M202" s="46">
        <v>3.3737480231945179E-2</v>
      </c>
      <c r="N202" s="47">
        <f t="shared" si="79"/>
        <v>306</v>
      </c>
      <c r="O202" s="49">
        <f t="shared" si="88"/>
        <v>0.39721938661797812</v>
      </c>
      <c r="P202" s="50">
        <v>219</v>
      </c>
      <c r="Q202" s="51">
        <v>6.8120314784285672E-3</v>
      </c>
      <c r="R202" s="52">
        <f t="shared" si="80"/>
        <v>320</v>
      </c>
      <c r="S202" s="53">
        <f t="shared" si="89"/>
        <v>0.51666776812138182</v>
      </c>
      <c r="T202" s="51">
        <v>0.11544544016868741</v>
      </c>
      <c r="U202" s="52">
        <f t="shared" si="81"/>
        <v>403</v>
      </c>
      <c r="V202" s="54">
        <f t="shared" si="90"/>
        <v>0.57381158942973909</v>
      </c>
      <c r="W202" s="45">
        <v>472</v>
      </c>
      <c r="X202" s="46">
        <v>1.4681638620174811E-2</v>
      </c>
      <c r="Y202" s="47">
        <f t="shared" si="82"/>
        <v>170</v>
      </c>
      <c r="Z202" s="48">
        <f t="shared" si="91"/>
        <v>0.90461635448818789</v>
      </c>
      <c r="AA202" s="46">
        <v>0.24881391671059569</v>
      </c>
      <c r="AB202" s="47">
        <f t="shared" si="83"/>
        <v>213</v>
      </c>
      <c r="AC202" s="49">
        <f t="shared" si="92"/>
        <v>1.0046675643816336</v>
      </c>
      <c r="AD202" s="50">
        <v>1142</v>
      </c>
      <c r="AE202" s="51">
        <v>3.5522100220846682E-2</v>
      </c>
      <c r="AF202" s="52">
        <f t="shared" si="84"/>
        <v>156</v>
      </c>
      <c r="AG202" s="53">
        <f t="shared" si="93"/>
        <v>1.162658924551415</v>
      </c>
      <c r="AH202" s="51">
        <v>0.60200316288877176</v>
      </c>
      <c r="AI202" s="52">
        <f t="shared" si="85"/>
        <v>225</v>
      </c>
      <c r="AJ202" s="54">
        <f t="shared" si="94"/>
        <v>1.2912498255644702</v>
      </c>
      <c r="AK202" s="45">
        <v>1897</v>
      </c>
      <c r="AL202" s="46">
        <v>5.9006500979812748E-2</v>
      </c>
      <c r="AM202" s="47">
        <f t="shared" si="86"/>
        <v>219</v>
      </c>
      <c r="AN202" s="55">
        <f t="shared" si="95"/>
        <v>0.90041361596556913</v>
      </c>
      <c r="AO202" s="56">
        <v>32149</v>
      </c>
    </row>
    <row r="203" spans="1:41">
      <c r="A203" s="41">
        <f t="shared" si="72"/>
        <v>1</v>
      </c>
      <c r="B203" s="42">
        <f t="shared" si="73"/>
        <v>0</v>
      </c>
      <c r="C203" s="42">
        <f t="shared" si="74"/>
        <v>0</v>
      </c>
      <c r="D203" s="42">
        <f t="shared" si="75"/>
        <v>0</v>
      </c>
      <c r="E203" s="42">
        <f t="shared" si="76"/>
        <v>1</v>
      </c>
      <c r="F203" s="42">
        <f t="shared" si="77"/>
        <v>0</v>
      </c>
      <c r="G203" s="58">
        <v>421</v>
      </c>
      <c r="H203" s="59" t="s">
        <v>390</v>
      </c>
      <c r="I203" s="45">
        <v>225</v>
      </c>
      <c r="J203" s="46">
        <v>5.0157159098508661E-3</v>
      </c>
      <c r="K203" s="47">
        <f t="shared" si="78"/>
        <v>111</v>
      </c>
      <c r="L203" s="48">
        <f t="shared" si="87"/>
        <v>0.90114134304049209</v>
      </c>
      <c r="M203" s="46">
        <v>8.5421412300683369E-2</v>
      </c>
      <c r="N203" s="47">
        <f t="shared" si="79"/>
        <v>121</v>
      </c>
      <c r="O203" s="49">
        <f t="shared" si="88"/>
        <v>1.0057372620848668</v>
      </c>
      <c r="P203" s="50">
        <v>567</v>
      </c>
      <c r="Q203" s="51">
        <v>1.2639604092824183E-2</v>
      </c>
      <c r="R203" s="52">
        <f t="shared" si="80"/>
        <v>173</v>
      </c>
      <c r="S203" s="53">
        <f t="shared" si="89"/>
        <v>0.95866791826449937</v>
      </c>
      <c r="T203" s="51">
        <v>0.2152619589977221</v>
      </c>
      <c r="U203" s="52">
        <f t="shared" si="81"/>
        <v>226</v>
      </c>
      <c r="V203" s="54">
        <f t="shared" si="90"/>
        <v>1.0699409751979521</v>
      </c>
      <c r="W203" s="45">
        <v>808</v>
      </c>
      <c r="X203" s="46">
        <v>1.8011993134042222E-2</v>
      </c>
      <c r="Y203" s="47">
        <f t="shared" si="82"/>
        <v>132</v>
      </c>
      <c r="Z203" s="48">
        <f t="shared" si="91"/>
        <v>1.1098177790313666</v>
      </c>
      <c r="AA203" s="46">
        <v>0.30675778283978739</v>
      </c>
      <c r="AB203" s="47">
        <f t="shared" si="83"/>
        <v>131</v>
      </c>
      <c r="AC203" s="49">
        <f t="shared" si="92"/>
        <v>1.2386348746691109</v>
      </c>
      <c r="AD203" s="50">
        <v>1034</v>
      </c>
      <c r="AE203" s="51">
        <v>2.3050001114603536E-2</v>
      </c>
      <c r="AF203" s="52">
        <f t="shared" si="84"/>
        <v>304</v>
      </c>
      <c r="AG203" s="53">
        <f t="shared" si="93"/>
        <v>0.75443989348034923</v>
      </c>
      <c r="AH203" s="51">
        <v>0.39255884586180712</v>
      </c>
      <c r="AI203" s="52">
        <f t="shared" si="85"/>
        <v>471</v>
      </c>
      <c r="AJ203" s="54">
        <f t="shared" si="94"/>
        <v>0.84200810309779595</v>
      </c>
      <c r="AK203" s="45">
        <v>2634</v>
      </c>
      <c r="AL203" s="46">
        <v>5.8717314251320804E-2</v>
      </c>
      <c r="AM203" s="47">
        <f t="shared" si="86"/>
        <v>221</v>
      </c>
      <c r="AN203" s="55">
        <f t="shared" si="95"/>
        <v>0.89600075189861195</v>
      </c>
      <c r="AO203" s="56">
        <v>44859</v>
      </c>
    </row>
    <row r="204" spans="1:41">
      <c r="A204" s="41">
        <f t="shared" si="72"/>
        <v>1</v>
      </c>
      <c r="B204" s="42">
        <f t="shared" si="73"/>
        <v>0</v>
      </c>
      <c r="C204" s="42">
        <f t="shared" si="74"/>
        <v>0</v>
      </c>
      <c r="D204" s="42">
        <f t="shared" si="75"/>
        <v>0</v>
      </c>
      <c r="E204" s="42">
        <f t="shared" si="76"/>
        <v>0</v>
      </c>
      <c r="F204" s="42">
        <f t="shared" si="77"/>
        <v>1</v>
      </c>
      <c r="G204" s="58">
        <v>669</v>
      </c>
      <c r="H204" s="59" t="s">
        <v>641</v>
      </c>
      <c r="I204" s="45">
        <v>87</v>
      </c>
      <c r="J204" s="46">
        <v>1.5192525975726884E-3</v>
      </c>
      <c r="K204" s="47">
        <f t="shared" si="78"/>
        <v>302</v>
      </c>
      <c r="L204" s="48">
        <f t="shared" si="87"/>
        <v>0.27295432014113324</v>
      </c>
      <c r="M204" s="46">
        <v>2.5892857142857145E-2</v>
      </c>
      <c r="N204" s="47">
        <f t="shared" si="79"/>
        <v>341</v>
      </c>
      <c r="O204" s="49">
        <f t="shared" si="88"/>
        <v>0.30485812103815335</v>
      </c>
      <c r="P204" s="50">
        <v>420</v>
      </c>
      <c r="Q204" s="51">
        <v>7.334322884833668E-3</v>
      </c>
      <c r="R204" s="52">
        <f t="shared" si="80"/>
        <v>305</v>
      </c>
      <c r="S204" s="53">
        <f t="shared" si="89"/>
        <v>0.55628166833761394</v>
      </c>
      <c r="T204" s="51">
        <v>0.125</v>
      </c>
      <c r="U204" s="52">
        <f t="shared" si="81"/>
        <v>389</v>
      </c>
      <c r="V204" s="54">
        <f t="shared" si="90"/>
        <v>0.62130170385172079</v>
      </c>
      <c r="W204" s="45">
        <v>914</v>
      </c>
      <c r="X204" s="46">
        <v>1.5960883611280886E-2</v>
      </c>
      <c r="Y204" s="47">
        <f t="shared" si="82"/>
        <v>151</v>
      </c>
      <c r="Z204" s="48">
        <f t="shared" si="91"/>
        <v>0.98343766117540243</v>
      </c>
      <c r="AA204" s="46">
        <v>0.2720238095238095</v>
      </c>
      <c r="AB204" s="47">
        <f t="shared" si="83"/>
        <v>174</v>
      </c>
      <c r="AC204" s="49">
        <f t="shared" si="92"/>
        <v>1.0983850975103475</v>
      </c>
      <c r="AD204" s="50">
        <v>1939</v>
      </c>
      <c r="AE204" s="51">
        <v>3.3860123984982102E-2</v>
      </c>
      <c r="AF204" s="52">
        <f t="shared" si="84"/>
        <v>176</v>
      </c>
      <c r="AG204" s="53">
        <f t="shared" si="93"/>
        <v>1.1082614792706791</v>
      </c>
      <c r="AH204" s="51">
        <v>0.57708333333333328</v>
      </c>
      <c r="AI204" s="52">
        <f t="shared" si="85"/>
        <v>250</v>
      </c>
      <c r="AJ204" s="54">
        <f t="shared" si="94"/>
        <v>1.2377987350217756</v>
      </c>
      <c r="AK204" s="45">
        <v>3360</v>
      </c>
      <c r="AL204" s="46">
        <v>5.8674583078669344E-2</v>
      </c>
      <c r="AM204" s="47">
        <f t="shared" si="86"/>
        <v>222</v>
      </c>
      <c r="AN204" s="55">
        <f t="shared" si="95"/>
        <v>0.89534869273491557</v>
      </c>
      <c r="AO204" s="56">
        <v>57265</v>
      </c>
    </row>
    <row r="205" spans="1:41">
      <c r="A205" s="41">
        <f t="shared" si="72"/>
        <v>1</v>
      </c>
      <c r="B205" s="42">
        <f t="shared" si="73"/>
        <v>0</v>
      </c>
      <c r="C205" s="42">
        <f t="shared" si="74"/>
        <v>1</v>
      </c>
      <c r="D205" s="42">
        <f t="shared" si="75"/>
        <v>0</v>
      </c>
      <c r="E205" s="42">
        <f t="shared" si="76"/>
        <v>0</v>
      </c>
      <c r="F205" s="42">
        <f t="shared" si="77"/>
        <v>0</v>
      </c>
      <c r="G205" s="58">
        <v>51</v>
      </c>
      <c r="H205" s="59" t="s">
        <v>19</v>
      </c>
      <c r="I205" s="45">
        <v>39</v>
      </c>
      <c r="J205" s="46">
        <v>3.3135089209855563E-2</v>
      </c>
      <c r="K205" s="47">
        <f t="shared" si="78"/>
        <v>9</v>
      </c>
      <c r="L205" s="48">
        <f t="shared" si="87"/>
        <v>5.9531678685572889</v>
      </c>
      <c r="M205" s="46">
        <v>0.56521739130434778</v>
      </c>
      <c r="N205" s="47">
        <f t="shared" si="79"/>
        <v>5</v>
      </c>
      <c r="O205" s="49">
        <f t="shared" si="88"/>
        <v>6.6547739764850258</v>
      </c>
      <c r="P205" s="50">
        <v>0</v>
      </c>
      <c r="Q205" s="51">
        <v>0</v>
      </c>
      <c r="R205" s="52">
        <f t="shared" si="80"/>
        <v>559</v>
      </c>
      <c r="S205" s="53">
        <f t="shared" si="89"/>
        <v>0</v>
      </c>
      <c r="T205" s="51">
        <v>0</v>
      </c>
      <c r="U205" s="52">
        <f t="shared" si="81"/>
        <v>559</v>
      </c>
      <c r="V205" s="54">
        <f t="shared" si="90"/>
        <v>0</v>
      </c>
      <c r="W205" s="45">
        <v>18</v>
      </c>
      <c r="X205" s="46">
        <v>1.5293118096856415E-2</v>
      </c>
      <c r="Y205" s="47">
        <f t="shared" si="82"/>
        <v>162</v>
      </c>
      <c r="Z205" s="48">
        <f t="shared" si="91"/>
        <v>0.94229296193988876</v>
      </c>
      <c r="AA205" s="46">
        <v>0.2608695652173913</v>
      </c>
      <c r="AB205" s="47">
        <f t="shared" si="83"/>
        <v>190</v>
      </c>
      <c r="AC205" s="49">
        <f t="shared" si="92"/>
        <v>1.0533461880795647</v>
      </c>
      <c r="AD205" s="50">
        <v>12</v>
      </c>
      <c r="AE205" s="51">
        <v>1.0195412064570943E-2</v>
      </c>
      <c r="AF205" s="52">
        <f t="shared" si="84"/>
        <v>446</v>
      </c>
      <c r="AG205" s="53">
        <f t="shared" si="93"/>
        <v>0.33370174490403581</v>
      </c>
      <c r="AH205" s="51">
        <v>0.17391304347826086</v>
      </c>
      <c r="AI205" s="52">
        <f t="shared" si="85"/>
        <v>577</v>
      </c>
      <c r="AJ205" s="54">
        <f t="shared" si="94"/>
        <v>0.3730299122966268</v>
      </c>
      <c r="AK205" s="45">
        <v>69</v>
      </c>
      <c r="AL205" s="46">
        <v>5.8623619371282923E-2</v>
      </c>
      <c r="AM205" s="47">
        <f t="shared" si="86"/>
        <v>223</v>
      </c>
      <c r="AN205" s="55">
        <f t="shared" si="95"/>
        <v>0.89457100866131634</v>
      </c>
      <c r="AO205" s="56">
        <v>1177</v>
      </c>
    </row>
    <row r="206" spans="1:41">
      <c r="A206" s="41">
        <f t="shared" si="72"/>
        <v>1</v>
      </c>
      <c r="B206" s="42">
        <f t="shared" si="73"/>
        <v>0</v>
      </c>
      <c r="C206" s="42">
        <f t="shared" si="74"/>
        <v>0</v>
      </c>
      <c r="D206" s="42">
        <f t="shared" si="75"/>
        <v>0</v>
      </c>
      <c r="E206" s="42">
        <f t="shared" si="76"/>
        <v>1</v>
      </c>
      <c r="F206" s="42">
        <f t="shared" si="77"/>
        <v>0</v>
      </c>
      <c r="G206" s="58">
        <v>432</v>
      </c>
      <c r="H206" s="59" t="s">
        <v>401</v>
      </c>
      <c r="I206" s="45">
        <v>12</v>
      </c>
      <c r="J206" s="46">
        <v>2.8763183125599234E-3</v>
      </c>
      <c r="K206" s="47">
        <f t="shared" si="78"/>
        <v>216</v>
      </c>
      <c r="L206" s="48">
        <f t="shared" si="87"/>
        <v>0.51676956864753509</v>
      </c>
      <c r="M206" s="46">
        <v>4.9180327868852458E-2</v>
      </c>
      <c r="N206" s="47">
        <f t="shared" si="79"/>
        <v>232</v>
      </c>
      <c r="O206" s="49">
        <f t="shared" si="88"/>
        <v>0.57904086302328728</v>
      </c>
      <c r="P206" s="50">
        <v>53</v>
      </c>
      <c r="Q206" s="51">
        <v>1.2703739213806327E-2</v>
      </c>
      <c r="R206" s="52">
        <f t="shared" si="80"/>
        <v>169</v>
      </c>
      <c r="S206" s="53">
        <f t="shared" si="89"/>
        <v>0.96353233351580458</v>
      </c>
      <c r="T206" s="51">
        <v>0.21721311475409835</v>
      </c>
      <c r="U206" s="52">
        <f t="shared" si="81"/>
        <v>218</v>
      </c>
      <c r="V206" s="54">
        <f t="shared" si="90"/>
        <v>1.0796390263652853</v>
      </c>
      <c r="W206" s="45">
        <v>75</v>
      </c>
      <c r="X206" s="46">
        <v>1.7976989453499521E-2</v>
      </c>
      <c r="Y206" s="47">
        <f t="shared" si="82"/>
        <v>134</v>
      </c>
      <c r="Z206" s="48">
        <f t="shared" si="91"/>
        <v>1.1076610101103079</v>
      </c>
      <c r="AA206" s="46">
        <v>0.30737704918032788</v>
      </c>
      <c r="AB206" s="47">
        <f t="shared" si="83"/>
        <v>129</v>
      </c>
      <c r="AC206" s="49">
        <f t="shared" si="92"/>
        <v>1.2411353650527659</v>
      </c>
      <c r="AD206" s="50">
        <v>104</v>
      </c>
      <c r="AE206" s="51">
        <v>2.4928092042186004E-2</v>
      </c>
      <c r="AF206" s="52">
        <f t="shared" si="84"/>
        <v>284</v>
      </c>
      <c r="AG206" s="53">
        <f t="shared" si="93"/>
        <v>0.81591089785500992</v>
      </c>
      <c r="AH206" s="51">
        <v>0.42622950819672129</v>
      </c>
      <c r="AI206" s="52">
        <f t="shared" si="85"/>
        <v>432</v>
      </c>
      <c r="AJ206" s="54">
        <f t="shared" si="94"/>
        <v>0.9142290473499296</v>
      </c>
      <c r="AK206" s="45">
        <v>244</v>
      </c>
      <c r="AL206" s="46">
        <v>5.8485139022051776E-2</v>
      </c>
      <c r="AM206" s="47">
        <f t="shared" si="86"/>
        <v>225</v>
      </c>
      <c r="AN206" s="55">
        <f t="shared" si="95"/>
        <v>0.89245785858597038</v>
      </c>
      <c r="AO206" s="56">
        <v>4172</v>
      </c>
    </row>
    <row r="207" spans="1:41">
      <c r="A207" s="41">
        <f t="shared" si="72"/>
        <v>0</v>
      </c>
      <c r="B207" s="42">
        <f t="shared" si="73"/>
        <v>0</v>
      </c>
      <c r="C207" s="42">
        <f t="shared" si="74"/>
        <v>0</v>
      </c>
      <c r="D207" s="42">
        <f t="shared" si="75"/>
        <v>0</v>
      </c>
      <c r="E207" s="42">
        <f t="shared" si="76"/>
        <v>0</v>
      </c>
      <c r="F207" s="42">
        <f t="shared" si="77"/>
        <v>0</v>
      </c>
      <c r="G207" s="58">
        <v>667</v>
      </c>
      <c r="H207" s="59" t="s">
        <v>639</v>
      </c>
      <c r="I207" s="45">
        <v>92</v>
      </c>
      <c r="J207" s="46">
        <v>2.9431523721168305E-3</v>
      </c>
      <c r="K207" s="47">
        <f t="shared" si="78"/>
        <v>213</v>
      </c>
      <c r="L207" s="48">
        <f t="shared" si="87"/>
        <v>0.52877721327343463</v>
      </c>
      <c r="M207" s="46">
        <v>5.0521691378363535E-2</v>
      </c>
      <c r="N207" s="47">
        <f t="shared" si="79"/>
        <v>224</v>
      </c>
      <c r="O207" s="49">
        <f t="shared" si="88"/>
        <v>0.59483385013485046</v>
      </c>
      <c r="P207" s="50">
        <v>407</v>
      </c>
      <c r="Q207" s="51">
        <v>1.3020250167951631E-2</v>
      </c>
      <c r="R207" s="52">
        <f t="shared" si="80"/>
        <v>164</v>
      </c>
      <c r="S207" s="53">
        <f t="shared" si="89"/>
        <v>0.98753853618560594</v>
      </c>
      <c r="T207" s="51">
        <v>0.22350356946732564</v>
      </c>
      <c r="U207" s="52">
        <f t="shared" si="81"/>
        <v>203</v>
      </c>
      <c r="V207" s="54">
        <f t="shared" si="90"/>
        <v>1.1109051882159269</v>
      </c>
      <c r="W207" s="45">
        <v>493</v>
      </c>
      <c r="X207" s="46">
        <v>1.5771457820147796E-2</v>
      </c>
      <c r="Y207" s="47">
        <f t="shared" si="82"/>
        <v>156</v>
      </c>
      <c r="Z207" s="48">
        <f t="shared" si="91"/>
        <v>0.9717660982760552</v>
      </c>
      <c r="AA207" s="46">
        <v>0.27073036792970895</v>
      </c>
      <c r="AB207" s="47">
        <f t="shared" si="83"/>
        <v>176</v>
      </c>
      <c r="AC207" s="49">
        <f t="shared" si="92"/>
        <v>1.093162404048525</v>
      </c>
      <c r="AD207" s="50">
        <v>829</v>
      </c>
      <c r="AE207" s="51">
        <v>2.6520362135704918E-2</v>
      </c>
      <c r="AF207" s="52">
        <f t="shared" si="84"/>
        <v>268</v>
      </c>
      <c r="AG207" s="53">
        <f t="shared" si="93"/>
        <v>0.8680268207035029</v>
      </c>
      <c r="AH207" s="51">
        <v>0.45524437122460187</v>
      </c>
      <c r="AI207" s="52">
        <f t="shared" si="85"/>
        <v>396</v>
      </c>
      <c r="AJ207" s="54">
        <f t="shared" si="94"/>
        <v>0.97646366526081596</v>
      </c>
      <c r="AK207" s="45">
        <v>1821</v>
      </c>
      <c r="AL207" s="46">
        <v>5.8255222495921175E-2</v>
      </c>
      <c r="AM207" s="47">
        <f t="shared" si="86"/>
        <v>227</v>
      </c>
      <c r="AN207" s="55">
        <f t="shared" si="95"/>
        <v>0.88894943210370325</v>
      </c>
      <c r="AO207" s="56">
        <v>31259</v>
      </c>
    </row>
    <row r="208" spans="1:41">
      <c r="A208" s="41">
        <f t="shared" si="72"/>
        <v>2</v>
      </c>
      <c r="B208" s="42">
        <f t="shared" si="73"/>
        <v>0</v>
      </c>
      <c r="C208" s="42">
        <f t="shared" si="74"/>
        <v>0</v>
      </c>
      <c r="D208" s="42">
        <f t="shared" si="75"/>
        <v>1</v>
      </c>
      <c r="E208" s="42">
        <f t="shared" si="76"/>
        <v>0</v>
      </c>
      <c r="F208" s="42">
        <f t="shared" si="77"/>
        <v>1</v>
      </c>
      <c r="G208" s="58">
        <v>311</v>
      </c>
      <c r="H208" s="59" t="s">
        <v>280</v>
      </c>
      <c r="I208" s="45">
        <v>16</v>
      </c>
      <c r="J208" s="46">
        <v>1.2240838497437074E-3</v>
      </c>
      <c r="K208" s="47">
        <f t="shared" si="78"/>
        <v>320</v>
      </c>
      <c r="L208" s="48">
        <f t="shared" si="87"/>
        <v>0.21992325406345004</v>
      </c>
      <c r="M208" s="46">
        <v>2.1108179419525065E-2</v>
      </c>
      <c r="N208" s="47">
        <f t="shared" si="79"/>
        <v>354</v>
      </c>
      <c r="O208" s="49">
        <f t="shared" si="88"/>
        <v>0.24852413470128776</v>
      </c>
      <c r="P208" s="50">
        <v>179</v>
      </c>
      <c r="Q208" s="51">
        <v>1.3694438069007726E-2</v>
      </c>
      <c r="R208" s="52">
        <f t="shared" si="80"/>
        <v>154</v>
      </c>
      <c r="S208" s="53">
        <f t="shared" si="89"/>
        <v>1.0386732320888972</v>
      </c>
      <c r="T208" s="51">
        <v>0.23614775725593667</v>
      </c>
      <c r="U208" s="52">
        <f t="shared" si="81"/>
        <v>179</v>
      </c>
      <c r="V208" s="54">
        <f t="shared" si="90"/>
        <v>1.1737520315510082</v>
      </c>
      <c r="W208" s="45">
        <v>110</v>
      </c>
      <c r="X208" s="46">
        <v>8.4155764669879892E-3</v>
      </c>
      <c r="Y208" s="47">
        <f t="shared" si="82"/>
        <v>293</v>
      </c>
      <c r="Z208" s="48">
        <f t="shared" si="91"/>
        <v>0.51852986587083116</v>
      </c>
      <c r="AA208" s="46">
        <v>0.14511873350923482</v>
      </c>
      <c r="AB208" s="47">
        <f t="shared" si="83"/>
        <v>394</v>
      </c>
      <c r="AC208" s="49">
        <f t="shared" si="92"/>
        <v>0.5859643482500656</v>
      </c>
      <c r="AD208" s="50">
        <v>453</v>
      </c>
      <c r="AE208" s="51">
        <v>3.4656873995868719E-2</v>
      </c>
      <c r="AF208" s="52">
        <f t="shared" si="84"/>
        <v>168</v>
      </c>
      <c r="AG208" s="53">
        <f t="shared" si="93"/>
        <v>1.1343395688271665</v>
      </c>
      <c r="AH208" s="51">
        <v>0.59762532981530347</v>
      </c>
      <c r="AI208" s="52">
        <f t="shared" si="85"/>
        <v>228</v>
      </c>
      <c r="AJ208" s="54">
        <f t="shared" si="94"/>
        <v>1.2818597151116606</v>
      </c>
      <c r="AK208" s="45">
        <v>758</v>
      </c>
      <c r="AL208" s="46">
        <v>5.7990972381608143E-2</v>
      </c>
      <c r="AM208" s="47">
        <f t="shared" si="86"/>
        <v>229</v>
      </c>
      <c r="AN208" s="55">
        <f t="shared" si="95"/>
        <v>0.88491708995500817</v>
      </c>
      <c r="AO208" s="56">
        <v>13071</v>
      </c>
    </row>
    <row r="209" spans="1:41">
      <c r="A209" s="41">
        <f t="shared" si="72"/>
        <v>1</v>
      </c>
      <c r="B209" s="42">
        <f t="shared" si="73"/>
        <v>0</v>
      </c>
      <c r="C209" s="42">
        <f t="shared" si="74"/>
        <v>0</v>
      </c>
      <c r="D209" s="42">
        <f t="shared" si="75"/>
        <v>1</v>
      </c>
      <c r="E209" s="42">
        <f t="shared" si="76"/>
        <v>0</v>
      </c>
      <c r="F209" s="42">
        <f t="shared" si="77"/>
        <v>0</v>
      </c>
      <c r="G209" s="58">
        <v>668</v>
      </c>
      <c r="H209" s="59" t="s">
        <v>640</v>
      </c>
      <c r="I209" s="45">
        <v>141</v>
      </c>
      <c r="J209" s="46">
        <v>5.5387516203794637E-3</v>
      </c>
      <c r="K209" s="47">
        <f t="shared" si="78"/>
        <v>100</v>
      </c>
      <c r="L209" s="48">
        <f t="shared" si="87"/>
        <v>0.99511179733161104</v>
      </c>
      <c r="M209" s="46">
        <v>9.5528455284552852E-2</v>
      </c>
      <c r="N209" s="47">
        <f t="shared" si="79"/>
        <v>99</v>
      </c>
      <c r="O209" s="49">
        <f t="shared" si="88"/>
        <v>1.1247358768887294</v>
      </c>
      <c r="P209" s="50">
        <v>364</v>
      </c>
      <c r="Q209" s="51">
        <v>1.4298621204383863E-2</v>
      </c>
      <c r="R209" s="52">
        <f t="shared" si="80"/>
        <v>144</v>
      </c>
      <c r="S209" s="53">
        <f t="shared" si="89"/>
        <v>1.0844983215765016</v>
      </c>
      <c r="T209" s="51">
        <v>0.24661246612466126</v>
      </c>
      <c r="U209" s="52">
        <f t="shared" si="81"/>
        <v>165</v>
      </c>
      <c r="V209" s="54">
        <f t="shared" si="90"/>
        <v>1.2257659631546145</v>
      </c>
      <c r="W209" s="45">
        <v>291</v>
      </c>
      <c r="X209" s="46">
        <v>1.1431040578229957E-2</v>
      </c>
      <c r="Y209" s="47">
        <f t="shared" si="82"/>
        <v>224</v>
      </c>
      <c r="Z209" s="48">
        <f t="shared" si="91"/>
        <v>0.70432916402636581</v>
      </c>
      <c r="AA209" s="46">
        <v>0.19715447154471544</v>
      </c>
      <c r="AB209" s="47">
        <f t="shared" si="83"/>
        <v>298</v>
      </c>
      <c r="AC209" s="49">
        <f t="shared" si="92"/>
        <v>0.79607565908045685</v>
      </c>
      <c r="AD209" s="50">
        <v>680</v>
      </c>
      <c r="AE209" s="51">
        <v>2.6711709942255569E-2</v>
      </c>
      <c r="AF209" s="52">
        <f t="shared" si="84"/>
        <v>264</v>
      </c>
      <c r="AG209" s="53">
        <f t="shared" si="93"/>
        <v>0.87428974529400583</v>
      </c>
      <c r="AH209" s="51">
        <v>0.46070460704607047</v>
      </c>
      <c r="AI209" s="52">
        <f t="shared" si="85"/>
        <v>391</v>
      </c>
      <c r="AJ209" s="54">
        <f t="shared" si="94"/>
        <v>0.98817544517602363</v>
      </c>
      <c r="AK209" s="45">
        <v>1476</v>
      </c>
      <c r="AL209" s="46">
        <v>5.7980123345248852E-2</v>
      </c>
      <c r="AM209" s="47">
        <f t="shared" si="86"/>
        <v>230</v>
      </c>
      <c r="AN209" s="55">
        <f t="shared" si="95"/>
        <v>0.88475153836500031</v>
      </c>
      <c r="AO209" s="56">
        <v>25457</v>
      </c>
    </row>
    <row r="210" spans="1:41">
      <c r="A210" s="41">
        <f t="shared" si="72"/>
        <v>1</v>
      </c>
      <c r="B210" s="42">
        <f t="shared" si="73"/>
        <v>0</v>
      </c>
      <c r="C210" s="42">
        <f t="shared" si="74"/>
        <v>0</v>
      </c>
      <c r="D210" s="42">
        <f t="shared" si="75"/>
        <v>0</v>
      </c>
      <c r="E210" s="42">
        <f t="shared" si="76"/>
        <v>1</v>
      </c>
      <c r="F210" s="42">
        <f t="shared" si="77"/>
        <v>0</v>
      </c>
      <c r="G210" s="58">
        <v>497</v>
      </c>
      <c r="H210" s="59" t="s">
        <v>467</v>
      </c>
      <c r="I210" s="45">
        <v>258</v>
      </c>
      <c r="J210" s="46">
        <v>4.8178372019196652E-3</v>
      </c>
      <c r="K210" s="47">
        <f t="shared" si="78"/>
        <v>119</v>
      </c>
      <c r="L210" s="48">
        <f t="shared" si="87"/>
        <v>0.86558975123800874</v>
      </c>
      <c r="M210" s="46">
        <v>8.3495145631067955E-2</v>
      </c>
      <c r="N210" s="47">
        <f t="shared" si="79"/>
        <v>127</v>
      </c>
      <c r="O210" s="49">
        <f t="shared" si="88"/>
        <v>0.98305772408419567</v>
      </c>
      <c r="P210" s="50">
        <v>671</v>
      </c>
      <c r="Q210" s="51">
        <v>1.2530111482511997E-2</v>
      </c>
      <c r="R210" s="52">
        <f t="shared" si="80"/>
        <v>175</v>
      </c>
      <c r="S210" s="53">
        <f t="shared" si="89"/>
        <v>0.95036330270672875</v>
      </c>
      <c r="T210" s="51">
        <v>0.21715210355987055</v>
      </c>
      <c r="U210" s="52">
        <f t="shared" si="81"/>
        <v>219</v>
      </c>
      <c r="V210" s="54">
        <f t="shared" si="90"/>
        <v>1.0793357754938633</v>
      </c>
      <c r="W210" s="45">
        <v>882</v>
      </c>
      <c r="X210" s="46">
        <v>1.6470280667027694E-2</v>
      </c>
      <c r="Y210" s="47">
        <f t="shared" si="82"/>
        <v>144</v>
      </c>
      <c r="Z210" s="48">
        <f t="shared" si="91"/>
        <v>1.0148244102623518</v>
      </c>
      <c r="AA210" s="46">
        <v>0.28543689320388349</v>
      </c>
      <c r="AB210" s="47">
        <f t="shared" si="83"/>
        <v>158</v>
      </c>
      <c r="AC210" s="49">
        <f t="shared" si="92"/>
        <v>1.1525448096754072</v>
      </c>
      <c r="AD210" s="50">
        <v>1279</v>
      </c>
      <c r="AE210" s="51">
        <v>2.3883774345950588E-2</v>
      </c>
      <c r="AF210" s="52">
        <f t="shared" si="84"/>
        <v>293</v>
      </c>
      <c r="AG210" s="53">
        <f t="shared" si="93"/>
        <v>0.781729774496698</v>
      </c>
      <c r="AH210" s="51">
        <v>0.41391585760517802</v>
      </c>
      <c r="AI210" s="52">
        <f t="shared" si="85"/>
        <v>452</v>
      </c>
      <c r="AJ210" s="54">
        <f t="shared" si="94"/>
        <v>0.88781722734869506</v>
      </c>
      <c r="AK210" s="45">
        <v>3090</v>
      </c>
      <c r="AL210" s="46">
        <v>5.7702003697409944E-2</v>
      </c>
      <c r="AM210" s="47">
        <f t="shared" si="86"/>
        <v>233</v>
      </c>
      <c r="AN210" s="55">
        <f t="shared" si="95"/>
        <v>0.88050755314941576</v>
      </c>
      <c r="AO210" s="56">
        <v>53551</v>
      </c>
    </row>
    <row r="211" spans="1:41">
      <c r="A211" s="41">
        <f t="shared" si="72"/>
        <v>2</v>
      </c>
      <c r="B211" s="42">
        <f t="shared" si="73"/>
        <v>0</v>
      </c>
      <c r="C211" s="42">
        <f t="shared" si="74"/>
        <v>1</v>
      </c>
      <c r="D211" s="42">
        <f t="shared" si="75"/>
        <v>0</v>
      </c>
      <c r="E211" s="42">
        <f t="shared" si="76"/>
        <v>1</v>
      </c>
      <c r="F211" s="42">
        <f t="shared" si="77"/>
        <v>0</v>
      </c>
      <c r="G211" s="58">
        <v>501</v>
      </c>
      <c r="H211" s="59" t="s">
        <v>471</v>
      </c>
      <c r="I211" s="45">
        <v>34</v>
      </c>
      <c r="J211" s="46">
        <v>1.834862385321101E-2</v>
      </c>
      <c r="K211" s="47">
        <f t="shared" si="78"/>
        <v>22</v>
      </c>
      <c r="L211" s="48">
        <f t="shared" si="87"/>
        <v>3.296578960852472</v>
      </c>
      <c r="M211" s="46">
        <v>0.32380952380952382</v>
      </c>
      <c r="N211" s="47">
        <f t="shared" si="79"/>
        <v>15</v>
      </c>
      <c r="O211" s="49">
        <f t="shared" si="88"/>
        <v>3.8124785711438025</v>
      </c>
      <c r="P211" s="50">
        <v>3</v>
      </c>
      <c r="Q211" s="51">
        <v>1.6189962223421479E-3</v>
      </c>
      <c r="R211" s="52">
        <f t="shared" si="80"/>
        <v>469</v>
      </c>
      <c r="S211" s="53">
        <f t="shared" si="89"/>
        <v>0.12279496468026159</v>
      </c>
      <c r="T211" s="51">
        <v>2.8571428571428571E-2</v>
      </c>
      <c r="U211" s="52">
        <f t="shared" si="81"/>
        <v>521</v>
      </c>
      <c r="V211" s="54">
        <f t="shared" si="90"/>
        <v>0.14201181802325047</v>
      </c>
      <c r="W211" s="45">
        <v>51</v>
      </c>
      <c r="X211" s="46">
        <v>2.7522935779816515E-2</v>
      </c>
      <c r="Y211" s="47">
        <f t="shared" si="82"/>
        <v>71</v>
      </c>
      <c r="Z211" s="48">
        <f t="shared" si="91"/>
        <v>1.6958391685064971</v>
      </c>
      <c r="AA211" s="46">
        <v>0.48571428571428571</v>
      </c>
      <c r="AB211" s="47">
        <f t="shared" si="83"/>
        <v>55</v>
      </c>
      <c r="AC211" s="49">
        <f t="shared" si="92"/>
        <v>1.9612302835195703</v>
      </c>
      <c r="AD211" s="50">
        <v>17</v>
      </c>
      <c r="AE211" s="51">
        <v>9.1743119266055051E-3</v>
      </c>
      <c r="AF211" s="52">
        <f t="shared" si="84"/>
        <v>466</v>
      </c>
      <c r="AG211" s="53">
        <f t="shared" si="93"/>
        <v>0.30028054568199553</v>
      </c>
      <c r="AH211" s="51">
        <v>0.16190476190476191</v>
      </c>
      <c r="AI211" s="52">
        <f t="shared" si="85"/>
        <v>584</v>
      </c>
      <c r="AJ211" s="54">
        <f t="shared" si="94"/>
        <v>0.34727308501900261</v>
      </c>
      <c r="AK211" s="45">
        <v>105</v>
      </c>
      <c r="AL211" s="46">
        <v>5.6664867781975173E-2</v>
      </c>
      <c r="AM211" s="47">
        <f t="shared" si="86"/>
        <v>243</v>
      </c>
      <c r="AN211" s="55">
        <f t="shared" si="95"/>
        <v>0.86468130884823491</v>
      </c>
      <c r="AO211" s="56">
        <v>1853</v>
      </c>
    </row>
    <row r="212" spans="1:41">
      <c r="A212" s="41">
        <f t="shared" si="72"/>
        <v>2</v>
      </c>
      <c r="B212" s="42">
        <f t="shared" si="73"/>
        <v>0</v>
      </c>
      <c r="C212" s="42">
        <f t="shared" si="74"/>
        <v>0</v>
      </c>
      <c r="D212" s="42">
        <f t="shared" si="75"/>
        <v>1</v>
      </c>
      <c r="E212" s="42">
        <f t="shared" si="76"/>
        <v>1</v>
      </c>
      <c r="F212" s="42">
        <f t="shared" si="77"/>
        <v>0</v>
      </c>
      <c r="G212" s="58">
        <v>467</v>
      </c>
      <c r="H212" s="59" t="s">
        <v>437</v>
      </c>
      <c r="I212" s="45">
        <v>0</v>
      </c>
      <c r="J212" s="46">
        <v>0</v>
      </c>
      <c r="K212" s="47">
        <f t="shared" si="78"/>
        <v>467</v>
      </c>
      <c r="L212" s="48">
        <f t="shared" si="87"/>
        <v>0</v>
      </c>
      <c r="M212" s="46">
        <v>0</v>
      </c>
      <c r="N212" s="47">
        <f t="shared" si="79"/>
        <v>467</v>
      </c>
      <c r="O212" s="49">
        <f t="shared" si="88"/>
        <v>0</v>
      </c>
      <c r="P212" s="50">
        <v>607</v>
      </c>
      <c r="Q212" s="51">
        <v>2.4202551834130781E-2</v>
      </c>
      <c r="R212" s="52">
        <f t="shared" si="80"/>
        <v>55</v>
      </c>
      <c r="S212" s="53">
        <f t="shared" si="89"/>
        <v>1.8356753750449561</v>
      </c>
      <c r="T212" s="51">
        <v>0.43826714801444044</v>
      </c>
      <c r="U212" s="52">
        <f t="shared" si="81"/>
        <v>59</v>
      </c>
      <c r="V212" s="54">
        <f t="shared" si="90"/>
        <v>2.1783690064288495</v>
      </c>
      <c r="W212" s="45">
        <v>688</v>
      </c>
      <c r="X212" s="46">
        <v>2.7432216905901117E-2</v>
      </c>
      <c r="Y212" s="47">
        <f t="shared" si="82"/>
        <v>72</v>
      </c>
      <c r="Z212" s="48">
        <f t="shared" si="91"/>
        <v>1.6902494806570871</v>
      </c>
      <c r="AA212" s="46">
        <v>0.49675090252707582</v>
      </c>
      <c r="AB212" s="47">
        <f t="shared" si="83"/>
        <v>53</v>
      </c>
      <c r="AC212" s="49">
        <f t="shared" si="92"/>
        <v>2.0057942334742518</v>
      </c>
      <c r="AD212" s="50">
        <v>90</v>
      </c>
      <c r="AE212" s="51">
        <v>3.5885167464114833E-3</v>
      </c>
      <c r="AF212" s="52">
        <f t="shared" si="84"/>
        <v>531</v>
      </c>
      <c r="AG212" s="53">
        <f t="shared" si="93"/>
        <v>0.11745423258135471</v>
      </c>
      <c r="AH212" s="51">
        <v>6.4981949458483748E-2</v>
      </c>
      <c r="AI212" s="52">
        <f t="shared" si="85"/>
        <v>605</v>
      </c>
      <c r="AJ212" s="54">
        <f t="shared" si="94"/>
        <v>0.13938121271733167</v>
      </c>
      <c r="AK212" s="45">
        <v>1385</v>
      </c>
      <c r="AL212" s="46">
        <v>5.5223285486443383E-2</v>
      </c>
      <c r="AM212" s="47">
        <f t="shared" si="86"/>
        <v>250</v>
      </c>
      <c r="AN212" s="55">
        <f t="shared" si="95"/>
        <v>0.84268338818054778</v>
      </c>
      <c r="AO212" s="56">
        <v>25080</v>
      </c>
    </row>
    <row r="213" spans="1:41">
      <c r="A213" s="41">
        <f t="shared" si="72"/>
        <v>1</v>
      </c>
      <c r="B213" s="42">
        <f t="shared" si="73"/>
        <v>0</v>
      </c>
      <c r="C213" s="42">
        <f t="shared" si="74"/>
        <v>0</v>
      </c>
      <c r="D213" s="42">
        <f t="shared" si="75"/>
        <v>1</v>
      </c>
      <c r="E213" s="42">
        <f t="shared" si="76"/>
        <v>0</v>
      </c>
      <c r="F213" s="42">
        <f t="shared" si="77"/>
        <v>0</v>
      </c>
      <c r="G213" s="58">
        <v>302</v>
      </c>
      <c r="H213" s="59" t="s">
        <v>271</v>
      </c>
      <c r="I213" s="45">
        <v>5</v>
      </c>
      <c r="J213" s="46">
        <v>7.7833125778331254E-4</v>
      </c>
      <c r="K213" s="47">
        <f t="shared" si="78"/>
        <v>363</v>
      </c>
      <c r="L213" s="48">
        <f t="shared" si="87"/>
        <v>0.13983775946953589</v>
      </c>
      <c r="M213" s="46">
        <v>1.4164305949008499E-2</v>
      </c>
      <c r="N213" s="47">
        <f t="shared" si="79"/>
        <v>394</v>
      </c>
      <c r="O213" s="49">
        <f t="shared" si="88"/>
        <v>0.16676814279707519</v>
      </c>
      <c r="P213" s="50">
        <v>147</v>
      </c>
      <c r="Q213" s="51">
        <v>2.2882938978829391E-2</v>
      </c>
      <c r="R213" s="52">
        <f t="shared" si="80"/>
        <v>61</v>
      </c>
      <c r="S213" s="53">
        <f t="shared" si="89"/>
        <v>1.73558754795668</v>
      </c>
      <c r="T213" s="51">
        <v>0.41643059490084988</v>
      </c>
      <c r="U213" s="52">
        <f t="shared" si="81"/>
        <v>64</v>
      </c>
      <c r="V213" s="54">
        <f t="shared" si="90"/>
        <v>2.0698323051830703</v>
      </c>
      <c r="W213" s="45">
        <v>5</v>
      </c>
      <c r="X213" s="46">
        <v>7.7833125778331254E-4</v>
      </c>
      <c r="Y213" s="47">
        <f t="shared" si="82"/>
        <v>503</v>
      </c>
      <c r="Z213" s="48">
        <f t="shared" si="91"/>
        <v>4.7957261666461234E-2</v>
      </c>
      <c r="AA213" s="46">
        <v>1.4164305949008499E-2</v>
      </c>
      <c r="AB213" s="47">
        <f t="shared" si="83"/>
        <v>541</v>
      </c>
      <c r="AC213" s="49">
        <f t="shared" si="92"/>
        <v>5.7193017766359745E-2</v>
      </c>
      <c r="AD213" s="50">
        <v>196</v>
      </c>
      <c r="AE213" s="51">
        <v>3.0510585305105854E-2</v>
      </c>
      <c r="AF213" s="52">
        <f t="shared" si="84"/>
        <v>215</v>
      </c>
      <c r="AG213" s="53">
        <f t="shared" si="93"/>
        <v>0.99862913728987424</v>
      </c>
      <c r="AH213" s="51">
        <v>0.55524079320113318</v>
      </c>
      <c r="AI213" s="52">
        <f t="shared" si="85"/>
        <v>278</v>
      </c>
      <c r="AJ213" s="54">
        <f t="shared" si="94"/>
        <v>1.1909481902501373</v>
      </c>
      <c r="AK213" s="45">
        <v>353</v>
      </c>
      <c r="AL213" s="46">
        <v>5.4950186799501866E-2</v>
      </c>
      <c r="AM213" s="47">
        <f t="shared" si="86"/>
        <v>252</v>
      </c>
      <c r="AN213" s="55">
        <f t="shared" si="95"/>
        <v>0.83851602065084818</v>
      </c>
      <c r="AO213" s="56">
        <v>6424</v>
      </c>
    </row>
    <row r="214" spans="1:41">
      <c r="A214" s="41">
        <f t="shared" si="72"/>
        <v>2</v>
      </c>
      <c r="B214" s="42">
        <f t="shared" si="73"/>
        <v>0</v>
      </c>
      <c r="C214" s="42">
        <f t="shared" si="74"/>
        <v>1</v>
      </c>
      <c r="D214" s="42">
        <f t="shared" si="75"/>
        <v>0</v>
      </c>
      <c r="E214" s="42">
        <f t="shared" si="76"/>
        <v>0</v>
      </c>
      <c r="F214" s="42">
        <f t="shared" si="77"/>
        <v>1</v>
      </c>
      <c r="G214" s="58">
        <v>624</v>
      </c>
      <c r="H214" s="59" t="s">
        <v>596</v>
      </c>
      <c r="I214" s="45">
        <v>430</v>
      </c>
      <c r="J214" s="46">
        <v>8.286760454808249E-3</v>
      </c>
      <c r="K214" s="47">
        <f t="shared" si="78"/>
        <v>62</v>
      </c>
      <c r="L214" s="48">
        <f t="shared" si="87"/>
        <v>1.4888288292075098</v>
      </c>
      <c r="M214" s="46">
        <v>0.15324305060584462</v>
      </c>
      <c r="N214" s="47">
        <f t="shared" si="79"/>
        <v>48</v>
      </c>
      <c r="O214" s="49">
        <f t="shared" si="88"/>
        <v>1.8042577615943007</v>
      </c>
      <c r="P214" s="50">
        <v>253</v>
      </c>
      <c r="Q214" s="51">
        <v>4.8756985931778761E-3</v>
      </c>
      <c r="R214" s="52">
        <f t="shared" si="80"/>
        <v>369</v>
      </c>
      <c r="S214" s="53">
        <f t="shared" si="89"/>
        <v>0.36980397377008256</v>
      </c>
      <c r="T214" s="51">
        <v>9.0163934426229511E-2</v>
      </c>
      <c r="U214" s="52">
        <f t="shared" si="81"/>
        <v>440</v>
      </c>
      <c r="V214" s="54">
        <f t="shared" si="90"/>
        <v>0.4481520486799298</v>
      </c>
      <c r="W214" s="45">
        <v>247</v>
      </c>
      <c r="X214" s="46">
        <v>4.7600693775293893E-3</v>
      </c>
      <c r="Y214" s="47">
        <f t="shared" si="82"/>
        <v>378</v>
      </c>
      <c r="Z214" s="48">
        <f t="shared" si="91"/>
        <v>0.29329400612642398</v>
      </c>
      <c r="AA214" s="46">
        <v>8.8025659301496792E-2</v>
      </c>
      <c r="AB214" s="47">
        <f t="shared" si="83"/>
        <v>466</v>
      </c>
      <c r="AC214" s="49">
        <f t="shared" si="92"/>
        <v>0.35543238860061815</v>
      </c>
      <c r="AD214" s="50">
        <v>1876</v>
      </c>
      <c r="AE214" s="51">
        <v>3.6153401426093662E-2</v>
      </c>
      <c r="AF214" s="52">
        <f t="shared" si="84"/>
        <v>149</v>
      </c>
      <c r="AG214" s="53">
        <f t="shared" si="93"/>
        <v>1.1833217788251527</v>
      </c>
      <c r="AH214" s="51">
        <v>0.66856735566642911</v>
      </c>
      <c r="AI214" s="52">
        <f t="shared" si="85"/>
        <v>171</v>
      </c>
      <c r="AJ214" s="54">
        <f t="shared" si="94"/>
        <v>1.4340248267796556</v>
      </c>
      <c r="AK214" s="45">
        <v>2806</v>
      </c>
      <c r="AL214" s="46">
        <v>5.4075929851609174E-2</v>
      </c>
      <c r="AM214" s="47">
        <f t="shared" si="86"/>
        <v>254</v>
      </c>
      <c r="AN214" s="55">
        <f t="shared" si="95"/>
        <v>0.82517523875963927</v>
      </c>
      <c r="AO214" s="56">
        <v>51890</v>
      </c>
    </row>
    <row r="215" spans="1:41">
      <c r="A215" s="41">
        <f t="shared" si="72"/>
        <v>2</v>
      </c>
      <c r="B215" s="42">
        <f t="shared" si="73"/>
        <v>0</v>
      </c>
      <c r="C215" s="42">
        <f t="shared" si="74"/>
        <v>0</v>
      </c>
      <c r="D215" s="42">
        <f t="shared" si="75"/>
        <v>1</v>
      </c>
      <c r="E215" s="42">
        <f t="shared" si="76"/>
        <v>1</v>
      </c>
      <c r="F215" s="42">
        <f t="shared" si="77"/>
        <v>0</v>
      </c>
      <c r="G215" s="58">
        <v>657</v>
      </c>
      <c r="H215" s="59" t="s">
        <v>629</v>
      </c>
      <c r="I215" s="45">
        <v>81</v>
      </c>
      <c r="J215" s="46">
        <v>2.4641781509537283E-3</v>
      </c>
      <c r="K215" s="47">
        <f t="shared" si="78"/>
        <v>242</v>
      </c>
      <c r="L215" s="48">
        <f t="shared" si="87"/>
        <v>0.4427230027283392</v>
      </c>
      <c r="M215" s="46">
        <v>4.6127562642369023E-2</v>
      </c>
      <c r="N215" s="47">
        <f t="shared" si="79"/>
        <v>255</v>
      </c>
      <c r="O215" s="49">
        <f t="shared" si="88"/>
        <v>0.54309812152582815</v>
      </c>
      <c r="P215" s="50">
        <v>476</v>
      </c>
      <c r="Q215" s="51">
        <v>1.4480849380913267E-2</v>
      </c>
      <c r="R215" s="52">
        <f t="shared" si="80"/>
        <v>139</v>
      </c>
      <c r="S215" s="53">
        <f t="shared" si="89"/>
        <v>1.0983196648210862</v>
      </c>
      <c r="T215" s="51">
        <v>0.27107061503416857</v>
      </c>
      <c r="U215" s="52">
        <f t="shared" si="81"/>
        <v>137</v>
      </c>
      <c r="V215" s="54">
        <f t="shared" si="90"/>
        <v>1.3473330798789025</v>
      </c>
      <c r="W215" s="45">
        <v>664</v>
      </c>
      <c r="X215" s="46">
        <v>2.020017644732439E-2</v>
      </c>
      <c r="Y215" s="47">
        <f t="shared" si="82"/>
        <v>114</v>
      </c>
      <c r="Z215" s="48">
        <f t="shared" si="91"/>
        <v>1.244643765627516</v>
      </c>
      <c r="AA215" s="46">
        <v>0.37813211845102507</v>
      </c>
      <c r="AB215" s="47">
        <f t="shared" si="83"/>
        <v>82</v>
      </c>
      <c r="AC215" s="49">
        <f t="shared" si="92"/>
        <v>1.5268320979832111</v>
      </c>
      <c r="AD215" s="50">
        <v>535</v>
      </c>
      <c r="AE215" s="51">
        <v>1.627574457728697E-2</v>
      </c>
      <c r="AF215" s="52">
        <f t="shared" si="84"/>
        <v>376</v>
      </c>
      <c r="AG215" s="53">
        <f t="shared" si="93"/>
        <v>0.53271455147228763</v>
      </c>
      <c r="AH215" s="51">
        <v>0.30466970387243736</v>
      </c>
      <c r="AI215" s="52">
        <f t="shared" si="85"/>
        <v>537</v>
      </c>
      <c r="AJ215" s="54">
        <f t="shared" si="94"/>
        <v>0.65349274926110379</v>
      </c>
      <c r="AK215" s="45">
        <v>1756</v>
      </c>
      <c r="AL215" s="46">
        <v>5.3420948556478352E-2</v>
      </c>
      <c r="AM215" s="47">
        <f t="shared" si="86"/>
        <v>259</v>
      </c>
      <c r="AN215" s="55">
        <f t="shared" si="95"/>
        <v>0.81518050823765298</v>
      </c>
      <c r="AO215" s="56">
        <v>32871</v>
      </c>
    </row>
    <row r="216" spans="1:41">
      <c r="A216" s="41">
        <f t="shared" si="72"/>
        <v>2</v>
      </c>
      <c r="B216" s="42">
        <f t="shared" si="73"/>
        <v>0</v>
      </c>
      <c r="C216" s="42">
        <f t="shared" si="74"/>
        <v>1</v>
      </c>
      <c r="D216" s="42">
        <f t="shared" si="75"/>
        <v>1</v>
      </c>
      <c r="E216" s="42">
        <f t="shared" si="76"/>
        <v>0</v>
      </c>
      <c r="F216" s="42">
        <f t="shared" si="77"/>
        <v>0</v>
      </c>
      <c r="G216" s="58">
        <v>662</v>
      </c>
      <c r="H216" s="59" t="s">
        <v>634</v>
      </c>
      <c r="I216" s="45">
        <v>15</v>
      </c>
      <c r="J216" s="46">
        <v>6.7054090299508273E-3</v>
      </c>
      <c r="K216" s="47">
        <f t="shared" si="78"/>
        <v>79</v>
      </c>
      <c r="L216" s="48">
        <f t="shared" si="87"/>
        <v>1.2047176130965114</v>
      </c>
      <c r="M216" s="46">
        <v>0.12605042016806722</v>
      </c>
      <c r="N216" s="47">
        <f t="shared" si="79"/>
        <v>69</v>
      </c>
      <c r="O216" s="49">
        <f t="shared" si="88"/>
        <v>1.4840963295975009</v>
      </c>
      <c r="P216" s="50">
        <v>51</v>
      </c>
      <c r="Q216" s="51">
        <v>2.2798390701832812E-2</v>
      </c>
      <c r="R216" s="52">
        <f t="shared" si="80"/>
        <v>62</v>
      </c>
      <c r="S216" s="53">
        <f t="shared" si="89"/>
        <v>1.7291748691966564</v>
      </c>
      <c r="T216" s="51">
        <v>0.42857142857142855</v>
      </c>
      <c r="U216" s="52">
        <f t="shared" si="81"/>
        <v>60</v>
      </c>
      <c r="V216" s="54">
        <f t="shared" si="90"/>
        <v>2.1301772703487569</v>
      </c>
      <c r="W216" s="45">
        <v>19</v>
      </c>
      <c r="X216" s="46">
        <v>8.493518104604381E-3</v>
      </c>
      <c r="Y216" s="47">
        <f t="shared" si="82"/>
        <v>290</v>
      </c>
      <c r="Z216" s="48">
        <f t="shared" si="91"/>
        <v>0.52333227804752724</v>
      </c>
      <c r="AA216" s="46">
        <v>0.15966386554621848</v>
      </c>
      <c r="AB216" s="47">
        <f t="shared" si="83"/>
        <v>369</v>
      </c>
      <c r="AC216" s="49">
        <f t="shared" si="92"/>
        <v>0.64469507589743658</v>
      </c>
      <c r="AD216" s="50">
        <v>34</v>
      </c>
      <c r="AE216" s="51">
        <v>1.5198927134555208E-2</v>
      </c>
      <c r="AF216" s="52">
        <f t="shared" si="84"/>
        <v>384</v>
      </c>
      <c r="AG216" s="53">
        <f t="shared" si="93"/>
        <v>0.49746969257821877</v>
      </c>
      <c r="AH216" s="51">
        <v>0.2857142857142857</v>
      </c>
      <c r="AI216" s="52">
        <f t="shared" si="85"/>
        <v>540</v>
      </c>
      <c r="AJ216" s="54">
        <f t="shared" si="94"/>
        <v>0.61283485591588682</v>
      </c>
      <c r="AK216" s="45">
        <v>119</v>
      </c>
      <c r="AL216" s="46">
        <v>5.3196244970943225E-2</v>
      </c>
      <c r="AM216" s="47">
        <f t="shared" si="86"/>
        <v>260</v>
      </c>
      <c r="AN216" s="55">
        <f t="shared" si="95"/>
        <v>0.81175162896820885</v>
      </c>
      <c r="AO216" s="56">
        <v>2237</v>
      </c>
    </row>
    <row r="217" spans="1:41">
      <c r="A217" s="41">
        <f t="shared" si="72"/>
        <v>2</v>
      </c>
      <c r="B217" s="42">
        <f t="shared" si="73"/>
        <v>0</v>
      </c>
      <c r="C217" s="42">
        <f t="shared" si="74"/>
        <v>0</v>
      </c>
      <c r="D217" s="42">
        <f t="shared" si="75"/>
        <v>1</v>
      </c>
      <c r="E217" s="42">
        <f t="shared" si="76"/>
        <v>1</v>
      </c>
      <c r="F217" s="42">
        <f t="shared" si="77"/>
        <v>0</v>
      </c>
      <c r="G217" s="58">
        <v>444</v>
      </c>
      <c r="H217" s="59" t="s">
        <v>414</v>
      </c>
      <c r="I217" s="45">
        <v>2</v>
      </c>
      <c r="J217" s="46">
        <v>5.8219078391989053E-5</v>
      </c>
      <c r="K217" s="47">
        <f t="shared" si="78"/>
        <v>451</v>
      </c>
      <c r="L217" s="48">
        <f t="shared" si="87"/>
        <v>1.0459846497625228E-2</v>
      </c>
      <c r="M217" s="46">
        <v>1.1198208286674132E-3</v>
      </c>
      <c r="N217" s="47">
        <f t="shared" si="79"/>
        <v>461</v>
      </c>
      <c r="O217" s="49">
        <f t="shared" si="88"/>
        <v>1.3184581054281644E-2</v>
      </c>
      <c r="P217" s="50">
        <v>644</v>
      </c>
      <c r="Q217" s="51">
        <v>1.8746543242220477E-2</v>
      </c>
      <c r="R217" s="52">
        <f t="shared" si="80"/>
        <v>81</v>
      </c>
      <c r="S217" s="53">
        <f t="shared" si="89"/>
        <v>1.4218570022203392</v>
      </c>
      <c r="T217" s="51">
        <v>0.36058230683090703</v>
      </c>
      <c r="U217" s="52">
        <f t="shared" si="81"/>
        <v>84</v>
      </c>
      <c r="V217" s="54">
        <f t="shared" si="90"/>
        <v>1.7922432129026122</v>
      </c>
      <c r="W217" s="45">
        <v>960</v>
      </c>
      <c r="X217" s="46">
        <v>2.7945157628154745E-2</v>
      </c>
      <c r="Y217" s="47">
        <f t="shared" si="82"/>
        <v>69</v>
      </c>
      <c r="Z217" s="48">
        <f t="shared" si="91"/>
        <v>1.7218545744915035</v>
      </c>
      <c r="AA217" s="46">
        <v>0.53751399776035835</v>
      </c>
      <c r="AB217" s="47">
        <f t="shared" si="83"/>
        <v>43</v>
      </c>
      <c r="AC217" s="49">
        <f t="shared" si="92"/>
        <v>2.170388562224411</v>
      </c>
      <c r="AD217" s="50">
        <v>180</v>
      </c>
      <c r="AE217" s="51">
        <v>5.2397170552790145E-3</v>
      </c>
      <c r="AF217" s="52">
        <f t="shared" si="84"/>
        <v>516</v>
      </c>
      <c r="AG217" s="53">
        <f t="shared" si="93"/>
        <v>0.17149897552705007</v>
      </c>
      <c r="AH217" s="51">
        <v>0.10078387458006718</v>
      </c>
      <c r="AI217" s="52">
        <f t="shared" si="85"/>
        <v>597</v>
      </c>
      <c r="AJ217" s="54">
        <f t="shared" si="94"/>
        <v>0.21617354939922101</v>
      </c>
      <c r="AK217" s="45">
        <v>1786</v>
      </c>
      <c r="AL217" s="46">
        <v>5.1989637004046227E-2</v>
      </c>
      <c r="AM217" s="47">
        <f t="shared" si="86"/>
        <v>270</v>
      </c>
      <c r="AN217" s="55">
        <f t="shared" si="95"/>
        <v>0.79333931465561669</v>
      </c>
      <c r="AO217" s="56">
        <v>34353</v>
      </c>
    </row>
    <row r="218" spans="1:41">
      <c r="A218" s="41">
        <f t="shared" si="72"/>
        <v>2</v>
      </c>
      <c r="B218" s="42">
        <f t="shared" si="73"/>
        <v>0</v>
      </c>
      <c r="C218" s="42">
        <f t="shared" si="74"/>
        <v>1</v>
      </c>
      <c r="D218" s="42">
        <f t="shared" si="75"/>
        <v>1</v>
      </c>
      <c r="E218" s="42">
        <f t="shared" si="76"/>
        <v>0</v>
      </c>
      <c r="F218" s="42">
        <f t="shared" si="77"/>
        <v>0</v>
      </c>
      <c r="G218" s="58">
        <v>574</v>
      </c>
      <c r="H218" s="59" t="s">
        <v>545</v>
      </c>
      <c r="I218" s="45">
        <v>311</v>
      </c>
      <c r="J218" s="46">
        <v>6.1065404779202422E-3</v>
      </c>
      <c r="K218" s="47">
        <f t="shared" si="78"/>
        <v>86</v>
      </c>
      <c r="L218" s="48">
        <f t="shared" si="87"/>
        <v>1.0971227610392698</v>
      </c>
      <c r="M218" s="46">
        <v>0.11852134146341463</v>
      </c>
      <c r="N218" s="47">
        <f t="shared" si="79"/>
        <v>77</v>
      </c>
      <c r="O218" s="49">
        <f t="shared" si="88"/>
        <v>1.3954502302356175</v>
      </c>
      <c r="P218" s="50">
        <v>831</v>
      </c>
      <c r="Q218" s="51">
        <v>1.631683323842997E-2</v>
      </c>
      <c r="R218" s="52">
        <f t="shared" si="80"/>
        <v>102</v>
      </c>
      <c r="S218" s="53">
        <f t="shared" si="89"/>
        <v>1.237572351038688</v>
      </c>
      <c r="T218" s="51">
        <v>0.31669207317073172</v>
      </c>
      <c r="U218" s="52">
        <f t="shared" si="81"/>
        <v>105</v>
      </c>
      <c r="V218" s="54">
        <f t="shared" si="90"/>
        <v>1.5740905972584758</v>
      </c>
      <c r="W218" s="45">
        <v>673</v>
      </c>
      <c r="X218" s="46">
        <v>1.3214475053505861E-2</v>
      </c>
      <c r="Y218" s="47">
        <f t="shared" si="82"/>
        <v>195</v>
      </c>
      <c r="Z218" s="48">
        <f t="shared" si="91"/>
        <v>0.81421635272720261</v>
      </c>
      <c r="AA218" s="46">
        <v>0.25647865853658536</v>
      </c>
      <c r="AB218" s="47">
        <f t="shared" si="83"/>
        <v>200</v>
      </c>
      <c r="AC218" s="49">
        <f t="shared" si="92"/>
        <v>1.0356164662908778</v>
      </c>
      <c r="AD218" s="50">
        <v>809</v>
      </c>
      <c r="AE218" s="51">
        <v>1.5884859313946866E-2</v>
      </c>
      <c r="AF218" s="52">
        <f t="shared" si="84"/>
        <v>381</v>
      </c>
      <c r="AG218" s="53">
        <f t="shared" si="93"/>
        <v>0.51992065029323264</v>
      </c>
      <c r="AH218" s="51">
        <v>0.30830792682926828</v>
      </c>
      <c r="AI218" s="52">
        <f t="shared" si="85"/>
        <v>533</v>
      </c>
      <c r="AJ218" s="54">
        <f t="shared" si="94"/>
        <v>0.66129645370649148</v>
      </c>
      <c r="AK218" s="45">
        <v>2624</v>
      </c>
      <c r="AL218" s="46">
        <v>5.1522708083802944E-2</v>
      </c>
      <c r="AM218" s="47">
        <f t="shared" si="86"/>
        <v>272</v>
      </c>
      <c r="AN218" s="55">
        <f t="shared" si="95"/>
        <v>0.78621418182289726</v>
      </c>
      <c r="AO218" s="56">
        <v>50929</v>
      </c>
    </row>
    <row r="219" spans="1:41">
      <c r="A219" s="41">
        <f t="shared" si="72"/>
        <v>2</v>
      </c>
      <c r="B219" s="42">
        <f t="shared" si="73"/>
        <v>0</v>
      </c>
      <c r="C219" s="42">
        <f t="shared" si="74"/>
        <v>1</v>
      </c>
      <c r="D219" s="42">
        <f t="shared" si="75"/>
        <v>0</v>
      </c>
      <c r="E219" s="42">
        <f t="shared" si="76"/>
        <v>0</v>
      </c>
      <c r="F219" s="42">
        <f t="shared" si="77"/>
        <v>1</v>
      </c>
      <c r="G219" s="58">
        <v>210</v>
      </c>
      <c r="H219" s="59" t="s">
        <v>178</v>
      </c>
      <c r="I219" s="45">
        <v>61</v>
      </c>
      <c r="J219" s="46">
        <v>5.9114255257292376E-3</v>
      </c>
      <c r="K219" s="47">
        <f t="shared" si="78"/>
        <v>93</v>
      </c>
      <c r="L219" s="48">
        <f t="shared" si="87"/>
        <v>1.062067715413707</v>
      </c>
      <c r="M219" s="46">
        <v>0.11596958174904944</v>
      </c>
      <c r="N219" s="47">
        <f t="shared" si="79"/>
        <v>80</v>
      </c>
      <c r="O219" s="49">
        <f t="shared" si="88"/>
        <v>1.3654062429085247</v>
      </c>
      <c r="P219" s="50">
        <v>34</v>
      </c>
      <c r="Q219" s="51">
        <v>3.2948929159802307E-3</v>
      </c>
      <c r="R219" s="52">
        <f t="shared" si="80"/>
        <v>407</v>
      </c>
      <c r="S219" s="53">
        <f t="shared" si="89"/>
        <v>0.24990562279244891</v>
      </c>
      <c r="T219" s="51">
        <v>6.4638783269961975E-2</v>
      </c>
      <c r="U219" s="52">
        <f t="shared" si="81"/>
        <v>476</v>
      </c>
      <c r="V219" s="54">
        <f t="shared" si="90"/>
        <v>0.32128148944423585</v>
      </c>
      <c r="W219" s="45">
        <v>33</v>
      </c>
      <c r="X219" s="46">
        <v>3.1979843008043416E-3</v>
      </c>
      <c r="Y219" s="47">
        <f t="shared" si="82"/>
        <v>421</v>
      </c>
      <c r="Z219" s="48">
        <f t="shared" si="91"/>
        <v>0.19704536903181413</v>
      </c>
      <c r="AA219" s="46">
        <v>6.2737642585551326E-2</v>
      </c>
      <c r="AB219" s="47">
        <f t="shared" si="83"/>
        <v>489</v>
      </c>
      <c r="AC219" s="49">
        <f t="shared" si="92"/>
        <v>0.25332375055525652</v>
      </c>
      <c r="AD219" s="50">
        <v>398</v>
      </c>
      <c r="AE219" s="51">
        <v>3.8569628840003874E-2</v>
      </c>
      <c r="AF219" s="52">
        <f t="shared" si="84"/>
        <v>126</v>
      </c>
      <c r="AG219" s="53">
        <f t="shared" si="93"/>
        <v>1.262406302236295</v>
      </c>
      <c r="AH219" s="51">
        <v>0.75665399239543729</v>
      </c>
      <c r="AI219" s="52">
        <f t="shared" si="85"/>
        <v>120</v>
      </c>
      <c r="AJ219" s="54">
        <f t="shared" si="94"/>
        <v>1.6229637914274344</v>
      </c>
      <c r="AK219" s="45">
        <v>526</v>
      </c>
      <c r="AL219" s="46">
        <v>5.0973931582517687E-2</v>
      </c>
      <c r="AM219" s="47">
        <f t="shared" si="86"/>
        <v>275</v>
      </c>
      <c r="AN219" s="55">
        <f t="shared" si="95"/>
        <v>0.77784009039781443</v>
      </c>
      <c r="AO219" s="56">
        <v>10319</v>
      </c>
    </row>
    <row r="220" spans="1:41">
      <c r="A220" s="41">
        <f t="shared" si="72"/>
        <v>1</v>
      </c>
      <c r="B220" s="42">
        <f t="shared" si="73"/>
        <v>0</v>
      </c>
      <c r="C220" s="42">
        <f t="shared" si="74"/>
        <v>0</v>
      </c>
      <c r="D220" s="42">
        <f t="shared" si="75"/>
        <v>1</v>
      </c>
      <c r="E220" s="42">
        <f t="shared" si="76"/>
        <v>0</v>
      </c>
      <c r="F220" s="42">
        <f t="shared" si="77"/>
        <v>0</v>
      </c>
      <c r="G220" s="58">
        <v>510</v>
      </c>
      <c r="H220" s="59" t="s">
        <v>480</v>
      </c>
      <c r="I220" s="45">
        <v>152</v>
      </c>
      <c r="J220" s="46">
        <v>1.7338337116588911E-3</v>
      </c>
      <c r="K220" s="47">
        <f t="shared" si="78"/>
        <v>293</v>
      </c>
      <c r="L220" s="48">
        <f t="shared" si="87"/>
        <v>0.31150672558319409</v>
      </c>
      <c r="M220" s="46">
        <v>3.4096007178106777E-2</v>
      </c>
      <c r="N220" s="47">
        <f t="shared" si="79"/>
        <v>305</v>
      </c>
      <c r="O220" s="49">
        <f t="shared" si="88"/>
        <v>0.40144062224853594</v>
      </c>
      <c r="P220" s="50">
        <v>1331</v>
      </c>
      <c r="Q220" s="51">
        <v>1.5182451777749895E-2</v>
      </c>
      <c r="R220" s="52">
        <f t="shared" si="80"/>
        <v>119</v>
      </c>
      <c r="S220" s="53">
        <f t="shared" si="89"/>
        <v>1.1515336503450955</v>
      </c>
      <c r="T220" s="51">
        <v>0.29856437864513236</v>
      </c>
      <c r="U220" s="52">
        <f t="shared" si="81"/>
        <v>114</v>
      </c>
      <c r="V220" s="54">
        <f t="shared" si="90"/>
        <v>1.4839884572932085</v>
      </c>
      <c r="W220" s="45">
        <v>1321</v>
      </c>
      <c r="X220" s="46">
        <v>1.5068383770403915E-2</v>
      </c>
      <c r="Y220" s="47">
        <f t="shared" si="82"/>
        <v>167</v>
      </c>
      <c r="Z220" s="48">
        <f t="shared" si="91"/>
        <v>0.92844584634310146</v>
      </c>
      <c r="AA220" s="46">
        <v>0.29632122027815166</v>
      </c>
      <c r="AB220" s="47">
        <f t="shared" si="83"/>
        <v>145</v>
      </c>
      <c r="AC220" s="49">
        <f t="shared" si="92"/>
        <v>1.1964938400037914</v>
      </c>
      <c r="AD220" s="50">
        <v>1654</v>
      </c>
      <c r="AE220" s="51">
        <v>1.8866848415025037E-2</v>
      </c>
      <c r="AF220" s="52">
        <f t="shared" si="84"/>
        <v>348</v>
      </c>
      <c r="AG220" s="53">
        <f t="shared" si="93"/>
        <v>0.61752288157258994</v>
      </c>
      <c r="AH220" s="51">
        <v>0.37101839389860924</v>
      </c>
      <c r="AI220" s="52">
        <f t="shared" si="85"/>
        <v>493</v>
      </c>
      <c r="AJ220" s="54">
        <f t="shared" si="94"/>
        <v>0.79580551388449283</v>
      </c>
      <c r="AK220" s="45">
        <v>4458</v>
      </c>
      <c r="AL220" s="46">
        <v>5.085151767483774E-2</v>
      </c>
      <c r="AM220" s="47">
        <f t="shared" si="86"/>
        <v>276</v>
      </c>
      <c r="AN220" s="55">
        <f t="shared" si="95"/>
        <v>0.77597210725310495</v>
      </c>
      <c r="AO220" s="56">
        <v>87667</v>
      </c>
    </row>
    <row r="221" spans="1:41">
      <c r="A221" s="41">
        <f t="shared" si="72"/>
        <v>1</v>
      </c>
      <c r="B221" s="42">
        <f t="shared" si="73"/>
        <v>0</v>
      </c>
      <c r="C221" s="42">
        <f t="shared" si="74"/>
        <v>1</v>
      </c>
      <c r="D221" s="42">
        <f t="shared" si="75"/>
        <v>0</v>
      </c>
      <c r="E221" s="42">
        <f t="shared" si="76"/>
        <v>0</v>
      </c>
      <c r="F221" s="42">
        <f t="shared" si="77"/>
        <v>0</v>
      </c>
      <c r="G221" s="58">
        <v>560</v>
      </c>
      <c r="H221" s="59" t="s">
        <v>531</v>
      </c>
      <c r="I221" s="45">
        <v>55</v>
      </c>
      <c r="J221" s="46">
        <v>5.9197072435690449E-3</v>
      </c>
      <c r="K221" s="47">
        <f t="shared" si="78"/>
        <v>92</v>
      </c>
      <c r="L221" s="48">
        <f t="shared" si="87"/>
        <v>1.0635556382687852</v>
      </c>
      <c r="M221" s="46">
        <v>0.11702127659574468</v>
      </c>
      <c r="N221" s="47">
        <f t="shared" si="79"/>
        <v>79</v>
      </c>
      <c r="O221" s="49">
        <f t="shared" si="88"/>
        <v>1.3777887201724317</v>
      </c>
      <c r="P221" s="50">
        <v>119</v>
      </c>
      <c r="Q221" s="51">
        <v>1.2808093854267571E-2</v>
      </c>
      <c r="R221" s="52">
        <f t="shared" si="80"/>
        <v>166</v>
      </c>
      <c r="S221" s="53">
        <f t="shared" si="89"/>
        <v>0.97144725278048449</v>
      </c>
      <c r="T221" s="51">
        <v>0.2531914893617021</v>
      </c>
      <c r="U221" s="52">
        <f t="shared" si="81"/>
        <v>153</v>
      </c>
      <c r="V221" s="54">
        <f t="shared" si="90"/>
        <v>1.258466429929443</v>
      </c>
      <c r="W221" s="45">
        <v>85</v>
      </c>
      <c r="X221" s="46">
        <v>9.1486384673339794E-3</v>
      </c>
      <c r="Y221" s="47">
        <f t="shared" si="82"/>
        <v>267</v>
      </c>
      <c r="Z221" s="48">
        <f t="shared" si="91"/>
        <v>0.56369784006790424</v>
      </c>
      <c r="AA221" s="46">
        <v>0.18085106382978725</v>
      </c>
      <c r="AB221" s="47">
        <f t="shared" si="83"/>
        <v>328</v>
      </c>
      <c r="AC221" s="49">
        <f t="shared" si="92"/>
        <v>0.73024531833175499</v>
      </c>
      <c r="AD221" s="50">
        <v>211</v>
      </c>
      <c r="AE221" s="51">
        <v>2.27101496071467E-2</v>
      </c>
      <c r="AF221" s="52">
        <f t="shared" si="84"/>
        <v>310</v>
      </c>
      <c r="AG221" s="53">
        <f t="shared" si="93"/>
        <v>0.74331635670436058</v>
      </c>
      <c r="AH221" s="51">
        <v>0.44893617021276594</v>
      </c>
      <c r="AI221" s="52">
        <f t="shared" si="85"/>
        <v>401</v>
      </c>
      <c r="AJ221" s="54">
        <f t="shared" si="94"/>
        <v>0.96293306615719676</v>
      </c>
      <c r="AK221" s="45">
        <v>470</v>
      </c>
      <c r="AL221" s="46">
        <v>5.0586589172317294E-2</v>
      </c>
      <c r="AM221" s="47">
        <f t="shared" si="86"/>
        <v>280</v>
      </c>
      <c r="AN221" s="55">
        <f t="shared" si="95"/>
        <v>0.77192941319455721</v>
      </c>
      <c r="AO221" s="56">
        <v>9291</v>
      </c>
    </row>
    <row r="222" spans="1:41">
      <c r="A222" s="41">
        <f t="shared" si="72"/>
        <v>2</v>
      </c>
      <c r="B222" s="42">
        <f t="shared" si="73"/>
        <v>0</v>
      </c>
      <c r="C222" s="42">
        <f t="shared" si="74"/>
        <v>0</v>
      </c>
      <c r="D222" s="42">
        <f t="shared" si="75"/>
        <v>1</v>
      </c>
      <c r="E222" s="42">
        <f t="shared" si="76"/>
        <v>0</v>
      </c>
      <c r="F222" s="42">
        <f t="shared" si="77"/>
        <v>1</v>
      </c>
      <c r="G222" s="58">
        <v>296</v>
      </c>
      <c r="H222" s="59" t="s">
        <v>265</v>
      </c>
      <c r="I222" s="45">
        <v>3</v>
      </c>
      <c r="J222" s="46">
        <v>7.0257611241217799E-4</v>
      </c>
      <c r="K222" s="47">
        <f t="shared" si="78"/>
        <v>372</v>
      </c>
      <c r="L222" s="48">
        <f t="shared" si="87"/>
        <v>0.12622732086636515</v>
      </c>
      <c r="M222" s="46">
        <v>1.4423076923076924E-2</v>
      </c>
      <c r="N222" s="47">
        <f t="shared" si="79"/>
        <v>391</v>
      </c>
      <c r="O222" s="49">
        <f t="shared" si="88"/>
        <v>0.16981486848279098</v>
      </c>
      <c r="P222" s="50">
        <v>61</v>
      </c>
      <c r="Q222" s="51">
        <v>1.4285714285714285E-2</v>
      </c>
      <c r="R222" s="52">
        <f t="shared" si="80"/>
        <v>146</v>
      </c>
      <c r="S222" s="53">
        <f t="shared" si="89"/>
        <v>1.0835193788215463</v>
      </c>
      <c r="T222" s="51">
        <v>0.29326923076923078</v>
      </c>
      <c r="U222" s="52">
        <f t="shared" si="81"/>
        <v>123</v>
      </c>
      <c r="V222" s="54">
        <f t="shared" si="90"/>
        <v>1.4576693821136528</v>
      </c>
      <c r="W222" s="45">
        <v>0</v>
      </c>
      <c r="X222" s="46">
        <v>0</v>
      </c>
      <c r="Y222" s="47">
        <f t="shared" si="82"/>
        <v>563</v>
      </c>
      <c r="Z222" s="48">
        <f t="shared" si="91"/>
        <v>0</v>
      </c>
      <c r="AA222" s="46">
        <v>0</v>
      </c>
      <c r="AB222" s="47">
        <f t="shared" si="83"/>
        <v>563</v>
      </c>
      <c r="AC222" s="49">
        <f t="shared" si="92"/>
        <v>0</v>
      </c>
      <c r="AD222" s="50">
        <v>144</v>
      </c>
      <c r="AE222" s="51">
        <v>3.3723653395784543E-2</v>
      </c>
      <c r="AF222" s="52">
        <f t="shared" si="84"/>
        <v>178</v>
      </c>
      <c r="AG222" s="53">
        <f t="shared" si="93"/>
        <v>1.1037947178043563</v>
      </c>
      <c r="AH222" s="51">
        <v>0.69230769230769229</v>
      </c>
      <c r="AI222" s="52">
        <f t="shared" si="85"/>
        <v>157</v>
      </c>
      <c r="AJ222" s="54">
        <f t="shared" si="94"/>
        <v>1.4849459970269567</v>
      </c>
      <c r="AK222" s="45">
        <v>208</v>
      </c>
      <c r="AL222" s="46">
        <v>4.8711943793911007E-2</v>
      </c>
      <c r="AM222" s="47">
        <f t="shared" si="86"/>
        <v>298</v>
      </c>
      <c r="AN222" s="55">
        <f t="shared" si="95"/>
        <v>0.74332313768600888</v>
      </c>
      <c r="AO222" s="56">
        <v>4270</v>
      </c>
    </row>
    <row r="223" spans="1:41">
      <c r="A223" s="41">
        <f t="shared" si="72"/>
        <v>2</v>
      </c>
      <c r="B223" s="42">
        <f t="shared" si="73"/>
        <v>0</v>
      </c>
      <c r="C223" s="42">
        <f t="shared" si="74"/>
        <v>1</v>
      </c>
      <c r="D223" s="42">
        <f t="shared" si="75"/>
        <v>0</v>
      </c>
      <c r="E223" s="42">
        <f t="shared" si="76"/>
        <v>1</v>
      </c>
      <c r="F223" s="42">
        <f t="shared" si="77"/>
        <v>0</v>
      </c>
      <c r="G223" s="58">
        <v>313</v>
      </c>
      <c r="H223" s="59" t="s">
        <v>282</v>
      </c>
      <c r="I223" s="45">
        <v>125</v>
      </c>
      <c r="J223" s="46">
        <v>8.5751526377169512E-3</v>
      </c>
      <c r="K223" s="47">
        <f t="shared" si="78"/>
        <v>55</v>
      </c>
      <c r="L223" s="48">
        <f t="shared" si="87"/>
        <v>1.5406423935519973</v>
      </c>
      <c r="M223" s="46">
        <v>0.18248175182481752</v>
      </c>
      <c r="N223" s="47">
        <f t="shared" si="79"/>
        <v>40</v>
      </c>
      <c r="O223" s="49">
        <f t="shared" si="88"/>
        <v>2.1485092849404213</v>
      </c>
      <c r="P223" s="50">
        <v>129</v>
      </c>
      <c r="Q223" s="51">
        <v>8.8495575221238937E-3</v>
      </c>
      <c r="R223" s="52">
        <f t="shared" si="80"/>
        <v>265</v>
      </c>
      <c r="S223" s="53">
        <f t="shared" si="89"/>
        <v>0.67120669484520568</v>
      </c>
      <c r="T223" s="51">
        <v>0.18832116788321168</v>
      </c>
      <c r="U223" s="52">
        <f t="shared" si="81"/>
        <v>280</v>
      </c>
      <c r="V223" s="54">
        <f t="shared" si="90"/>
        <v>0.93603409981748309</v>
      </c>
      <c r="W223" s="45">
        <v>305</v>
      </c>
      <c r="X223" s="46">
        <v>2.0923372436029361E-2</v>
      </c>
      <c r="Y223" s="47">
        <f t="shared" si="82"/>
        <v>107</v>
      </c>
      <c r="Z223" s="48">
        <f t="shared" si="91"/>
        <v>1.289203840685063</v>
      </c>
      <c r="AA223" s="46">
        <v>0.44525547445255476</v>
      </c>
      <c r="AB223" s="47">
        <f t="shared" si="83"/>
        <v>65</v>
      </c>
      <c r="AC223" s="49">
        <f t="shared" si="92"/>
        <v>1.7978646008219334</v>
      </c>
      <c r="AD223" s="50">
        <v>126</v>
      </c>
      <c r="AE223" s="51">
        <v>8.6437538588186869E-3</v>
      </c>
      <c r="AF223" s="52">
        <f t="shared" si="84"/>
        <v>469</v>
      </c>
      <c r="AG223" s="53">
        <f t="shared" si="93"/>
        <v>0.28291507267589533</v>
      </c>
      <c r="AH223" s="51">
        <v>0.18394160583941604</v>
      </c>
      <c r="AI223" s="52">
        <f t="shared" si="85"/>
        <v>576</v>
      </c>
      <c r="AJ223" s="54">
        <f t="shared" si="94"/>
        <v>0.39454039629037385</v>
      </c>
      <c r="AK223" s="45">
        <v>685</v>
      </c>
      <c r="AL223" s="46">
        <v>4.6991836454688893E-2</v>
      </c>
      <c r="AM223" s="47">
        <f t="shared" si="86"/>
        <v>307</v>
      </c>
      <c r="AN223" s="55">
        <f t="shared" si="95"/>
        <v>0.71707504563785007</v>
      </c>
      <c r="AO223" s="56">
        <v>14577</v>
      </c>
    </row>
    <row r="224" spans="1:41">
      <c r="A224" s="41">
        <f t="shared" si="72"/>
        <v>7</v>
      </c>
      <c r="B224" s="42">
        <f t="shared" si="73"/>
        <v>4</v>
      </c>
      <c r="C224" s="42">
        <f t="shared" si="74"/>
        <v>1</v>
      </c>
      <c r="D224" s="42">
        <f t="shared" si="75"/>
        <v>1</v>
      </c>
      <c r="E224" s="42">
        <f t="shared" si="76"/>
        <v>1</v>
      </c>
      <c r="F224" s="42">
        <f t="shared" si="77"/>
        <v>0</v>
      </c>
      <c r="G224" s="60">
        <v>32</v>
      </c>
      <c r="H224" s="59" t="s">
        <v>678</v>
      </c>
      <c r="I224" s="45">
        <v>952</v>
      </c>
      <c r="J224" s="46">
        <v>1.5227370879252708E-2</v>
      </c>
      <c r="K224" s="47">
        <f t="shared" si="78"/>
        <v>30</v>
      </c>
      <c r="L224" s="48">
        <f t="shared" si="87"/>
        <v>2.7358035605954933</v>
      </c>
      <c r="M224" s="46">
        <v>0.11058194912301081</v>
      </c>
      <c r="N224" s="47">
        <f t="shared" si="79"/>
        <v>83</v>
      </c>
      <c r="O224" s="49">
        <f t="shared" si="88"/>
        <v>1.3019731675180368</v>
      </c>
      <c r="P224" s="50">
        <v>5085</v>
      </c>
      <c r="Q224" s="51">
        <v>8.1335274076680689E-2</v>
      </c>
      <c r="R224" s="52">
        <f t="shared" si="80"/>
        <v>6</v>
      </c>
      <c r="S224" s="53">
        <f t="shared" si="89"/>
        <v>6.1689841950691697</v>
      </c>
      <c r="T224" s="51">
        <v>0.5906609362295272</v>
      </c>
      <c r="U224" s="52">
        <f t="shared" si="81"/>
        <v>35</v>
      </c>
      <c r="V224" s="54">
        <f t="shared" si="90"/>
        <v>2.9358291686244629</v>
      </c>
      <c r="W224" s="45">
        <v>1454</v>
      </c>
      <c r="X224" s="46">
        <v>2.3256929893312434E-2</v>
      </c>
      <c r="Y224" s="47">
        <f t="shared" si="82"/>
        <v>94</v>
      </c>
      <c r="Z224" s="48">
        <f t="shared" si="91"/>
        <v>1.4329871263664951</v>
      </c>
      <c r="AA224" s="46">
        <v>0.16889301893367406</v>
      </c>
      <c r="AB224" s="47">
        <f t="shared" si="83"/>
        <v>353</v>
      </c>
      <c r="AC224" s="49">
        <f t="shared" si="92"/>
        <v>0.68196080113363533</v>
      </c>
      <c r="AD224" s="50">
        <v>1118</v>
      </c>
      <c r="AE224" s="51">
        <v>1.7882563700635005E-2</v>
      </c>
      <c r="AF224" s="52">
        <f t="shared" si="84"/>
        <v>358</v>
      </c>
      <c r="AG224" s="53">
        <f t="shared" si="93"/>
        <v>0.58530667249794999</v>
      </c>
      <c r="AH224" s="51">
        <v>0.1298640957137879</v>
      </c>
      <c r="AI224" s="52">
        <f t="shared" si="85"/>
        <v>591</v>
      </c>
      <c r="AJ224" s="54">
        <f t="shared" si="94"/>
        <v>0.27854835534892153</v>
      </c>
      <c r="AK224" s="45">
        <v>8609</v>
      </c>
      <c r="AL224" s="46">
        <v>0.13770213854988084</v>
      </c>
      <c r="AM224" s="47">
        <f t="shared" si="86"/>
        <v>34</v>
      </c>
      <c r="AN224" s="55">
        <f t="shared" si="95"/>
        <v>2.1012749178316632</v>
      </c>
      <c r="AO224" s="56">
        <v>62519</v>
      </c>
    </row>
    <row r="225" spans="1:41">
      <c r="A225" s="41">
        <f t="shared" si="72"/>
        <v>2</v>
      </c>
      <c r="B225" s="42">
        <f t="shared" si="73"/>
        <v>0</v>
      </c>
      <c r="C225" s="42">
        <f t="shared" si="74"/>
        <v>1</v>
      </c>
      <c r="D225" s="42">
        <f t="shared" si="75"/>
        <v>0</v>
      </c>
      <c r="E225" s="42">
        <f t="shared" si="76"/>
        <v>0</v>
      </c>
      <c r="F225" s="42">
        <f t="shared" si="77"/>
        <v>1</v>
      </c>
      <c r="G225" s="58">
        <v>396</v>
      </c>
      <c r="H225" s="59" t="s">
        <v>365</v>
      </c>
      <c r="I225" s="45">
        <v>31</v>
      </c>
      <c r="J225" s="46">
        <v>6.443566826023696E-3</v>
      </c>
      <c r="K225" s="47">
        <f t="shared" si="78"/>
        <v>80</v>
      </c>
      <c r="L225" s="48">
        <f t="shared" si="87"/>
        <v>1.1576741123176577</v>
      </c>
      <c r="M225" s="46">
        <v>0.15048543689320387</v>
      </c>
      <c r="N225" s="47">
        <f t="shared" si="79"/>
        <v>50</v>
      </c>
      <c r="O225" s="49">
        <f t="shared" si="88"/>
        <v>1.7717900841052365</v>
      </c>
      <c r="P225" s="50">
        <v>14</v>
      </c>
      <c r="Q225" s="51">
        <v>2.9099979214300561E-3</v>
      </c>
      <c r="R225" s="52">
        <f t="shared" si="80"/>
        <v>422</v>
      </c>
      <c r="S225" s="53">
        <f t="shared" si="89"/>
        <v>0.22071273981399198</v>
      </c>
      <c r="T225" s="51">
        <v>6.7961165048543687E-2</v>
      </c>
      <c r="U225" s="52">
        <f t="shared" si="81"/>
        <v>472</v>
      </c>
      <c r="V225" s="54">
        <f t="shared" si="90"/>
        <v>0.33779510112326566</v>
      </c>
      <c r="W225" s="45">
        <v>0</v>
      </c>
      <c r="X225" s="46">
        <v>0</v>
      </c>
      <c r="Y225" s="47">
        <f t="shared" si="82"/>
        <v>563</v>
      </c>
      <c r="Z225" s="48">
        <f t="shared" si="91"/>
        <v>0</v>
      </c>
      <c r="AA225" s="46">
        <v>0</v>
      </c>
      <c r="AB225" s="47">
        <f t="shared" si="83"/>
        <v>563</v>
      </c>
      <c r="AC225" s="49">
        <f t="shared" si="92"/>
        <v>0</v>
      </c>
      <c r="AD225" s="50">
        <v>161</v>
      </c>
      <c r="AE225" s="51">
        <v>3.3464976096445644E-2</v>
      </c>
      <c r="AF225" s="52">
        <f t="shared" si="84"/>
        <v>181</v>
      </c>
      <c r="AG225" s="53">
        <f t="shared" si="93"/>
        <v>1.095328059898844</v>
      </c>
      <c r="AH225" s="51">
        <v>0.78155339805825241</v>
      </c>
      <c r="AI225" s="52">
        <f t="shared" si="85"/>
        <v>110</v>
      </c>
      <c r="AJ225" s="54">
        <f t="shared" si="94"/>
        <v>1.6763710743136031</v>
      </c>
      <c r="AK225" s="45">
        <v>206</v>
      </c>
      <c r="AL225" s="46">
        <v>4.2818540843899397E-2</v>
      </c>
      <c r="AM225" s="47">
        <f t="shared" si="86"/>
        <v>335</v>
      </c>
      <c r="AN225" s="55">
        <f t="shared" si="95"/>
        <v>0.65339236442464299</v>
      </c>
      <c r="AO225" s="56">
        <v>4811</v>
      </c>
    </row>
    <row r="226" spans="1:41">
      <c r="A226" s="41">
        <f t="shared" si="72"/>
        <v>2</v>
      </c>
      <c r="B226" s="42">
        <f t="shared" si="73"/>
        <v>0</v>
      </c>
      <c r="C226" s="42">
        <f t="shared" si="74"/>
        <v>1</v>
      </c>
      <c r="D226" s="42">
        <f t="shared" si="75"/>
        <v>0</v>
      </c>
      <c r="E226" s="42">
        <f t="shared" si="76"/>
        <v>0</v>
      </c>
      <c r="F226" s="42">
        <f t="shared" si="77"/>
        <v>1</v>
      </c>
      <c r="G226" s="58">
        <v>637</v>
      </c>
      <c r="H226" s="59" t="s">
        <v>609</v>
      </c>
      <c r="I226" s="45">
        <v>321</v>
      </c>
      <c r="J226" s="46">
        <v>6.0424666817257737E-3</v>
      </c>
      <c r="K226" s="47">
        <f t="shared" si="78"/>
        <v>88</v>
      </c>
      <c r="L226" s="48">
        <f t="shared" si="87"/>
        <v>1.0856110351372934</v>
      </c>
      <c r="M226" s="46">
        <v>0.1467764060356653</v>
      </c>
      <c r="N226" s="47">
        <f t="shared" si="79"/>
        <v>54</v>
      </c>
      <c r="O226" s="49">
        <f t="shared" si="88"/>
        <v>1.7281205820544105</v>
      </c>
      <c r="P226" s="50">
        <v>57</v>
      </c>
      <c r="Q226" s="51">
        <v>1.0729613733905579E-3</v>
      </c>
      <c r="R226" s="52">
        <f t="shared" si="80"/>
        <v>491</v>
      </c>
      <c r="S226" s="53">
        <f t="shared" si="89"/>
        <v>8.1380210855695537E-2</v>
      </c>
      <c r="T226" s="51">
        <v>2.6063100137174212E-2</v>
      </c>
      <c r="U226" s="52">
        <f t="shared" si="81"/>
        <v>525</v>
      </c>
      <c r="V226" s="54">
        <f t="shared" si="90"/>
        <v>0.12954438818307484</v>
      </c>
      <c r="W226" s="45">
        <v>97</v>
      </c>
      <c r="X226" s="46">
        <v>1.8259167231383178E-3</v>
      </c>
      <c r="Y226" s="47">
        <f t="shared" si="82"/>
        <v>458</v>
      </c>
      <c r="Z226" s="48">
        <f t="shared" si="91"/>
        <v>0.11250475321022006</v>
      </c>
      <c r="AA226" s="46">
        <v>4.4352994970278919E-2</v>
      </c>
      <c r="AB226" s="47">
        <f t="shared" si="83"/>
        <v>509</v>
      </c>
      <c r="AC226" s="49">
        <f t="shared" si="92"/>
        <v>0.17908972303044571</v>
      </c>
      <c r="AD226" s="50">
        <v>1712</v>
      </c>
      <c r="AE226" s="51">
        <v>3.2226488969204124E-2</v>
      </c>
      <c r="AF226" s="52">
        <f t="shared" si="84"/>
        <v>198</v>
      </c>
      <c r="AG226" s="53">
        <f t="shared" si="93"/>
        <v>1.0547916585465291</v>
      </c>
      <c r="AH226" s="51">
        <v>0.78280749885688161</v>
      </c>
      <c r="AI226" s="52">
        <f t="shared" si="85"/>
        <v>109</v>
      </c>
      <c r="AJ226" s="54">
        <f t="shared" si="94"/>
        <v>1.6790610227014149</v>
      </c>
      <c r="AK226" s="45">
        <v>2187</v>
      </c>
      <c r="AL226" s="46">
        <v>4.1167833747458776E-2</v>
      </c>
      <c r="AM226" s="47">
        <f t="shared" si="86"/>
        <v>351</v>
      </c>
      <c r="AN226" s="55">
        <f t="shared" si="95"/>
        <v>0.62820328998495334</v>
      </c>
      <c r="AO226" s="56">
        <v>53124</v>
      </c>
    </row>
    <row r="227" spans="1:41">
      <c r="A227" s="41">
        <f t="shared" si="72"/>
        <v>1</v>
      </c>
      <c r="B227" s="42">
        <f t="shared" si="73"/>
        <v>0</v>
      </c>
      <c r="C227" s="42">
        <f t="shared" si="74"/>
        <v>0</v>
      </c>
      <c r="D227" s="42">
        <f t="shared" si="75"/>
        <v>0</v>
      </c>
      <c r="E227" s="42">
        <f t="shared" si="76"/>
        <v>0</v>
      </c>
      <c r="F227" s="42">
        <f t="shared" si="77"/>
        <v>1</v>
      </c>
      <c r="G227" s="58">
        <v>377</v>
      </c>
      <c r="H227" s="59" t="s">
        <v>346</v>
      </c>
      <c r="I227" s="45">
        <v>60</v>
      </c>
      <c r="J227" s="46">
        <v>2.3654642223536371E-3</v>
      </c>
      <c r="K227" s="47">
        <f t="shared" si="78"/>
        <v>249</v>
      </c>
      <c r="L227" s="48">
        <f t="shared" si="87"/>
        <v>0.42498770754928383</v>
      </c>
      <c r="M227" s="46">
        <v>3.8412291933418691E-2</v>
      </c>
      <c r="N227" s="47">
        <f t="shared" si="79"/>
        <v>285</v>
      </c>
      <c r="O227" s="49">
        <f t="shared" si="88"/>
        <v>0.45225982899386069</v>
      </c>
      <c r="P227" s="50">
        <v>34</v>
      </c>
      <c r="Q227" s="51">
        <v>1.3404297260003943E-3</v>
      </c>
      <c r="R227" s="52">
        <f t="shared" si="80"/>
        <v>485</v>
      </c>
      <c r="S227" s="53">
        <f t="shared" si="89"/>
        <v>0.10166671088489179</v>
      </c>
      <c r="T227" s="51">
        <v>2.176696542893726E-2</v>
      </c>
      <c r="U227" s="52">
        <f t="shared" si="81"/>
        <v>530</v>
      </c>
      <c r="V227" s="54">
        <f t="shared" si="90"/>
        <v>0.10819082166944179</v>
      </c>
      <c r="W227" s="45">
        <v>229</v>
      </c>
      <c r="X227" s="46">
        <v>9.0281884486497141E-3</v>
      </c>
      <c r="Y227" s="47">
        <f t="shared" si="82"/>
        <v>271</v>
      </c>
      <c r="Z227" s="48">
        <f t="shared" si="91"/>
        <v>0.5562762531715707</v>
      </c>
      <c r="AA227" s="46">
        <v>0.14660691421254801</v>
      </c>
      <c r="AB227" s="47">
        <f t="shared" si="83"/>
        <v>391</v>
      </c>
      <c r="AC227" s="49">
        <f t="shared" si="92"/>
        <v>0.59197336455559824</v>
      </c>
      <c r="AD227" s="50">
        <v>1239</v>
      </c>
      <c r="AE227" s="51">
        <v>4.8846836191602599E-2</v>
      </c>
      <c r="AF227" s="52">
        <f t="shared" si="84"/>
        <v>77</v>
      </c>
      <c r="AG227" s="53">
        <f t="shared" si="93"/>
        <v>1.5987852542834289</v>
      </c>
      <c r="AH227" s="51">
        <v>0.79321382842509602</v>
      </c>
      <c r="AI227" s="52">
        <f t="shared" si="85"/>
        <v>103</v>
      </c>
      <c r="AJ227" s="54">
        <f t="shared" si="94"/>
        <v>1.7013817878868396</v>
      </c>
      <c r="AK227" s="45">
        <v>1562</v>
      </c>
      <c r="AL227" s="46">
        <v>6.158091858860635E-2</v>
      </c>
      <c r="AM227" s="47">
        <f t="shared" si="86"/>
        <v>204</v>
      </c>
      <c r="AN227" s="55">
        <f t="shared" si="95"/>
        <v>0.93969811224390842</v>
      </c>
      <c r="AO227" s="56">
        <v>25365</v>
      </c>
    </row>
    <row r="228" spans="1:41">
      <c r="A228" s="41">
        <f t="shared" si="72"/>
        <v>1</v>
      </c>
      <c r="B228" s="42">
        <f t="shared" si="73"/>
        <v>0</v>
      </c>
      <c r="C228" s="42">
        <f t="shared" si="74"/>
        <v>0</v>
      </c>
      <c r="D228" s="42">
        <f t="shared" si="75"/>
        <v>1</v>
      </c>
      <c r="E228" s="42">
        <f t="shared" si="76"/>
        <v>0</v>
      </c>
      <c r="F228" s="42">
        <f t="shared" si="77"/>
        <v>0</v>
      </c>
      <c r="G228" s="58">
        <v>599</v>
      </c>
      <c r="H228" s="59" t="s">
        <v>570</v>
      </c>
      <c r="I228" s="45">
        <v>114</v>
      </c>
      <c r="J228" s="46">
        <v>1.5812250332889481E-3</v>
      </c>
      <c r="K228" s="47">
        <f t="shared" si="78"/>
        <v>300</v>
      </c>
      <c r="L228" s="48">
        <f t="shared" si="87"/>
        <v>0.28408850815269099</v>
      </c>
      <c r="M228" s="46">
        <v>2.5681459788240595E-2</v>
      </c>
      <c r="N228" s="47">
        <f t="shared" si="79"/>
        <v>343</v>
      </c>
      <c r="O228" s="49">
        <f t="shared" si="88"/>
        <v>0.30236916433610722</v>
      </c>
      <c r="P228" s="50">
        <v>1533</v>
      </c>
      <c r="Q228" s="51">
        <v>2.1263315579227695E-2</v>
      </c>
      <c r="R228" s="52">
        <f t="shared" si="80"/>
        <v>67</v>
      </c>
      <c r="S228" s="53">
        <f t="shared" si="89"/>
        <v>1.612745014166391</v>
      </c>
      <c r="T228" s="51">
        <v>0.34534805136291957</v>
      </c>
      <c r="U228" s="52">
        <f t="shared" si="81"/>
        <v>90</v>
      </c>
      <c r="V228" s="54">
        <f t="shared" si="90"/>
        <v>1.7165226618692282</v>
      </c>
      <c r="W228" s="45">
        <v>935</v>
      </c>
      <c r="X228" s="46">
        <v>1.2968819351975145E-2</v>
      </c>
      <c r="Y228" s="47">
        <f t="shared" si="82"/>
        <v>197</v>
      </c>
      <c r="Z228" s="48">
        <f t="shared" si="91"/>
        <v>0.79908015635791008</v>
      </c>
      <c r="AA228" s="46">
        <v>0.21063302545618381</v>
      </c>
      <c r="AB228" s="47">
        <f t="shared" si="83"/>
        <v>281</v>
      </c>
      <c r="AC228" s="49">
        <f t="shared" si="92"/>
        <v>0.85049972871709234</v>
      </c>
      <c r="AD228" s="50">
        <v>1857</v>
      </c>
      <c r="AE228" s="51">
        <v>2.5757323568575234E-2</v>
      </c>
      <c r="AF228" s="52">
        <f t="shared" si="84"/>
        <v>274</v>
      </c>
      <c r="AG228" s="53">
        <f t="shared" si="93"/>
        <v>0.84305212623626491</v>
      </c>
      <c r="AH228" s="51">
        <v>0.41833746339265598</v>
      </c>
      <c r="AI228" s="52">
        <f t="shared" si="85"/>
        <v>442</v>
      </c>
      <c r="AJ228" s="54">
        <f t="shared" si="94"/>
        <v>0.89730122685859581</v>
      </c>
      <c r="AK228" s="45">
        <v>4439</v>
      </c>
      <c r="AL228" s="46">
        <v>6.1570683533067022E-2</v>
      </c>
      <c r="AM228" s="47">
        <f t="shared" si="86"/>
        <v>205</v>
      </c>
      <c r="AN228" s="55">
        <f t="shared" si="95"/>
        <v>0.93954192973495188</v>
      </c>
      <c r="AO228" s="56">
        <v>72096</v>
      </c>
    </row>
    <row r="229" spans="1:41">
      <c r="A229" s="41">
        <f t="shared" si="72"/>
        <v>1</v>
      </c>
      <c r="B229" s="42">
        <f t="shared" si="73"/>
        <v>0</v>
      </c>
      <c r="C229" s="42">
        <f t="shared" si="74"/>
        <v>0</v>
      </c>
      <c r="D229" s="42">
        <f t="shared" si="75"/>
        <v>0</v>
      </c>
      <c r="E229" s="42">
        <f t="shared" si="76"/>
        <v>0</v>
      </c>
      <c r="F229" s="42">
        <f t="shared" si="77"/>
        <v>1</v>
      </c>
      <c r="G229" s="58">
        <v>413</v>
      </c>
      <c r="H229" s="59" t="s">
        <v>382</v>
      </c>
      <c r="I229" s="45">
        <v>250</v>
      </c>
      <c r="J229" s="46">
        <v>3.0928345209817894E-3</v>
      </c>
      <c r="K229" s="47">
        <f t="shared" si="78"/>
        <v>206</v>
      </c>
      <c r="L229" s="48">
        <f t="shared" si="87"/>
        <v>0.55566964001404062</v>
      </c>
      <c r="M229" s="46">
        <v>5.0241157556270094E-2</v>
      </c>
      <c r="N229" s="47">
        <f t="shared" si="79"/>
        <v>227</v>
      </c>
      <c r="O229" s="49">
        <f t="shared" si="88"/>
        <v>0.59153089235698886</v>
      </c>
      <c r="P229" s="50">
        <v>975</v>
      </c>
      <c r="Q229" s="51">
        <v>1.2062054631828979E-2</v>
      </c>
      <c r="R229" s="52">
        <f t="shared" si="80"/>
        <v>181</v>
      </c>
      <c r="S229" s="53">
        <f t="shared" si="89"/>
        <v>0.91486289593936232</v>
      </c>
      <c r="T229" s="51">
        <v>0.19594051446945338</v>
      </c>
      <c r="U229" s="52">
        <f t="shared" si="81"/>
        <v>262</v>
      </c>
      <c r="V229" s="54">
        <f t="shared" si="90"/>
        <v>0.97390540394763314</v>
      </c>
      <c r="W229" s="45">
        <v>1102</v>
      </c>
      <c r="X229" s="46">
        <v>1.3633214568487727E-2</v>
      </c>
      <c r="Y229" s="47">
        <f t="shared" si="82"/>
        <v>184</v>
      </c>
      <c r="Z229" s="48">
        <f t="shared" si="91"/>
        <v>0.84001719303684763</v>
      </c>
      <c r="AA229" s="46">
        <v>0.22146302250803859</v>
      </c>
      <c r="AB229" s="47">
        <f t="shared" si="83"/>
        <v>257</v>
      </c>
      <c r="AC229" s="49">
        <f t="shared" si="92"/>
        <v>0.89422938381111494</v>
      </c>
      <c r="AD229" s="50">
        <v>2649</v>
      </c>
      <c r="AE229" s="51">
        <v>3.2771674584323042E-2</v>
      </c>
      <c r="AF229" s="52">
        <f t="shared" si="84"/>
        <v>191</v>
      </c>
      <c r="AG229" s="53">
        <f t="shared" si="93"/>
        <v>1.0726358996531704</v>
      </c>
      <c r="AH229" s="51">
        <v>0.53235530546623799</v>
      </c>
      <c r="AI229" s="52">
        <f t="shared" si="85"/>
        <v>303</v>
      </c>
      <c r="AJ229" s="54">
        <f t="shared" si="94"/>
        <v>1.1418606042251098</v>
      </c>
      <c r="AK229" s="45">
        <v>4976</v>
      </c>
      <c r="AL229" s="46">
        <v>6.1559778305621538E-2</v>
      </c>
      <c r="AM229" s="47">
        <f t="shared" si="86"/>
        <v>206</v>
      </c>
      <c r="AN229" s="55">
        <f t="shared" si="95"/>
        <v>0.93937552069333674</v>
      </c>
      <c r="AO229" s="56">
        <v>80832</v>
      </c>
    </row>
    <row r="230" spans="1:41">
      <c r="A230" s="41">
        <f t="shared" si="72"/>
        <v>1</v>
      </c>
      <c r="B230" s="42">
        <f t="shared" si="73"/>
        <v>0</v>
      </c>
      <c r="C230" s="42">
        <f t="shared" si="74"/>
        <v>0</v>
      </c>
      <c r="D230" s="42">
        <f t="shared" si="75"/>
        <v>0</v>
      </c>
      <c r="E230" s="42">
        <f t="shared" si="76"/>
        <v>1</v>
      </c>
      <c r="F230" s="42">
        <f t="shared" si="77"/>
        <v>0</v>
      </c>
      <c r="G230" s="58">
        <v>438</v>
      </c>
      <c r="H230" s="59" t="s">
        <v>407</v>
      </c>
      <c r="I230" s="45">
        <v>3128</v>
      </c>
      <c r="J230" s="46">
        <v>4.2143100616652725E-3</v>
      </c>
      <c r="K230" s="47">
        <f t="shared" si="78"/>
        <v>146</v>
      </c>
      <c r="L230" s="48">
        <f t="shared" si="87"/>
        <v>0.75715792066680687</v>
      </c>
      <c r="M230" s="46">
        <v>6.9099584695590702E-2</v>
      </c>
      <c r="N230" s="47">
        <f t="shared" si="79"/>
        <v>162</v>
      </c>
      <c r="O230" s="49">
        <f t="shared" si="88"/>
        <v>0.81356682418593995</v>
      </c>
      <c r="P230" s="50">
        <v>8927</v>
      </c>
      <c r="Q230" s="51">
        <v>1.2027220562815182E-2</v>
      </c>
      <c r="R230" s="52">
        <f t="shared" si="80"/>
        <v>182</v>
      </c>
      <c r="S230" s="53">
        <f t="shared" si="89"/>
        <v>0.91222085872198644</v>
      </c>
      <c r="T230" s="51">
        <v>0.19720332243527436</v>
      </c>
      <c r="U230" s="52">
        <f t="shared" si="81"/>
        <v>257</v>
      </c>
      <c r="V230" s="54">
        <f t="shared" si="90"/>
        <v>0.98018208187404998</v>
      </c>
      <c r="W230" s="45">
        <v>13410</v>
      </c>
      <c r="X230" s="46">
        <v>1.8067102917816911E-2</v>
      </c>
      <c r="Y230" s="47">
        <f t="shared" si="82"/>
        <v>131</v>
      </c>
      <c r="Z230" s="48">
        <f t="shared" si="91"/>
        <v>1.1132133953508137</v>
      </c>
      <c r="AA230" s="46">
        <v>0.29623575152425552</v>
      </c>
      <c r="AB230" s="47">
        <f t="shared" si="83"/>
        <v>146</v>
      </c>
      <c r="AC230" s="49">
        <f t="shared" si="92"/>
        <v>1.1961487319570119</v>
      </c>
      <c r="AD230" s="50">
        <v>19803</v>
      </c>
      <c r="AE230" s="51">
        <v>2.6680301199219113E-2</v>
      </c>
      <c r="AF230" s="52">
        <f t="shared" si="84"/>
        <v>265</v>
      </c>
      <c r="AG230" s="53">
        <f t="shared" si="93"/>
        <v>0.87326171893370508</v>
      </c>
      <c r="AH230" s="51">
        <v>0.43746134134487941</v>
      </c>
      <c r="AI230" s="52">
        <f t="shared" si="85"/>
        <v>416</v>
      </c>
      <c r="AJ230" s="54">
        <f t="shared" si="94"/>
        <v>0.93832045332150926</v>
      </c>
      <c r="AK230" s="45">
        <v>45268</v>
      </c>
      <c r="AL230" s="46">
        <v>6.0988934741516475E-2</v>
      </c>
      <c r="AM230" s="47">
        <f t="shared" si="86"/>
        <v>209</v>
      </c>
      <c r="AN230" s="55">
        <f t="shared" si="95"/>
        <v>0.93066469545931108</v>
      </c>
      <c r="AO230" s="56">
        <v>742233</v>
      </c>
    </row>
    <row r="231" spans="1:41">
      <c r="A231" s="41">
        <f t="shared" si="72"/>
        <v>1</v>
      </c>
      <c r="B231" s="42">
        <f t="shared" si="73"/>
        <v>0</v>
      </c>
      <c r="C231" s="42">
        <f t="shared" si="74"/>
        <v>0</v>
      </c>
      <c r="D231" s="42">
        <f t="shared" si="75"/>
        <v>0</v>
      </c>
      <c r="E231" s="42">
        <f t="shared" si="76"/>
        <v>0</v>
      </c>
      <c r="F231" s="42">
        <f t="shared" si="77"/>
        <v>1</v>
      </c>
      <c r="G231" s="58">
        <v>325</v>
      </c>
      <c r="H231" s="59" t="s">
        <v>294</v>
      </c>
      <c r="I231" s="45">
        <v>7</v>
      </c>
      <c r="J231" s="46">
        <v>7.0857374228160748E-4</v>
      </c>
      <c r="K231" s="47">
        <f t="shared" si="78"/>
        <v>371</v>
      </c>
      <c r="L231" s="48">
        <f t="shared" si="87"/>
        <v>0.12730487636048365</v>
      </c>
      <c r="M231" s="46">
        <v>1.1744966442953021E-2</v>
      </c>
      <c r="N231" s="47">
        <f t="shared" si="79"/>
        <v>407</v>
      </c>
      <c r="O231" s="49">
        <f t="shared" si="88"/>
        <v>0.13828324860791033</v>
      </c>
      <c r="P231" s="50">
        <v>49</v>
      </c>
      <c r="Q231" s="51">
        <v>4.9600161959712525E-3</v>
      </c>
      <c r="R231" s="52">
        <f t="shared" si="80"/>
        <v>365</v>
      </c>
      <c r="S231" s="53">
        <f t="shared" si="89"/>
        <v>0.37619915673225063</v>
      </c>
      <c r="T231" s="51">
        <v>8.2214765100671147E-2</v>
      </c>
      <c r="U231" s="52">
        <f t="shared" si="81"/>
        <v>454</v>
      </c>
      <c r="V231" s="54">
        <f t="shared" si="90"/>
        <v>0.40864138911052783</v>
      </c>
      <c r="W231" s="45">
        <v>53</v>
      </c>
      <c r="X231" s="46">
        <v>5.3649154772750281E-3</v>
      </c>
      <c r="Y231" s="47">
        <f t="shared" si="82"/>
        <v>359</v>
      </c>
      <c r="Z231" s="48">
        <f t="shared" si="91"/>
        <v>0.33056189480925985</v>
      </c>
      <c r="AA231" s="46">
        <v>8.8926174496644292E-2</v>
      </c>
      <c r="AB231" s="47">
        <f t="shared" si="83"/>
        <v>463</v>
      </c>
      <c r="AC231" s="49">
        <f t="shared" si="92"/>
        <v>0.35906851321839744</v>
      </c>
      <c r="AD231" s="50">
        <v>487</v>
      </c>
      <c r="AE231" s="51">
        <v>4.9296487498734692E-2</v>
      </c>
      <c r="AF231" s="52">
        <f t="shared" si="84"/>
        <v>76</v>
      </c>
      <c r="AG231" s="53">
        <f t="shared" si="93"/>
        <v>1.6135026021295038</v>
      </c>
      <c r="AH231" s="51">
        <v>0.81711409395973156</v>
      </c>
      <c r="AI231" s="52">
        <f t="shared" si="85"/>
        <v>90</v>
      </c>
      <c r="AJ231" s="54">
        <f t="shared" si="94"/>
        <v>1.752645993135284</v>
      </c>
      <c r="AK231" s="45">
        <v>596</v>
      </c>
      <c r="AL231" s="46">
        <v>6.0329992914262574E-2</v>
      </c>
      <c r="AM231" s="47">
        <f t="shared" si="86"/>
        <v>210</v>
      </c>
      <c r="AN231" s="55">
        <f t="shared" si="95"/>
        <v>0.92060952893466608</v>
      </c>
      <c r="AO231" s="56">
        <v>9879</v>
      </c>
    </row>
    <row r="232" spans="1:41">
      <c r="A232" s="41">
        <f t="shared" si="72"/>
        <v>0</v>
      </c>
      <c r="B232" s="42">
        <f t="shared" si="73"/>
        <v>0</v>
      </c>
      <c r="C232" s="42">
        <f t="shared" si="74"/>
        <v>0</v>
      </c>
      <c r="D232" s="42">
        <f t="shared" si="75"/>
        <v>0</v>
      </c>
      <c r="E232" s="42">
        <f t="shared" si="76"/>
        <v>0</v>
      </c>
      <c r="F232" s="42">
        <f t="shared" si="77"/>
        <v>0</v>
      </c>
      <c r="G232" s="58">
        <v>435</v>
      </c>
      <c r="H232" s="59" t="s">
        <v>404</v>
      </c>
      <c r="I232" s="45">
        <v>521</v>
      </c>
      <c r="J232" s="46">
        <v>4.8120884094246738E-3</v>
      </c>
      <c r="K232" s="47">
        <f t="shared" si="78"/>
        <v>120</v>
      </c>
      <c r="L232" s="48">
        <f t="shared" si="87"/>
        <v>0.86455690275079211</v>
      </c>
      <c r="M232" s="46">
        <v>8.1304619225967545E-2</v>
      </c>
      <c r="N232" s="47">
        <f t="shared" si="79"/>
        <v>133</v>
      </c>
      <c r="O232" s="49">
        <f t="shared" si="88"/>
        <v>0.95726683664914136</v>
      </c>
      <c r="P232" s="50">
        <v>1089</v>
      </c>
      <c r="Q232" s="51">
        <v>1.0058280763653492E-2</v>
      </c>
      <c r="R232" s="52">
        <f t="shared" si="80"/>
        <v>237</v>
      </c>
      <c r="S232" s="53">
        <f t="shared" si="89"/>
        <v>0.76288394875325782</v>
      </c>
      <c r="T232" s="51">
        <v>0.1699438202247191</v>
      </c>
      <c r="U232" s="52">
        <f t="shared" si="81"/>
        <v>309</v>
      </c>
      <c r="V232" s="54">
        <f t="shared" si="90"/>
        <v>0.84469108051750807</v>
      </c>
      <c r="W232" s="45">
        <v>1567</v>
      </c>
      <c r="X232" s="46">
        <v>1.4473210244853098E-2</v>
      </c>
      <c r="Y232" s="47">
        <f t="shared" si="82"/>
        <v>172</v>
      </c>
      <c r="Z232" s="48">
        <f t="shared" si="91"/>
        <v>0.89177393805680061</v>
      </c>
      <c r="AA232" s="46">
        <v>0.24453807740324593</v>
      </c>
      <c r="AB232" s="47">
        <f t="shared" si="83"/>
        <v>219</v>
      </c>
      <c r="AC232" s="49">
        <f t="shared" si="92"/>
        <v>0.98740246474655613</v>
      </c>
      <c r="AD232" s="50">
        <v>3231</v>
      </c>
      <c r="AE232" s="51">
        <v>2.9842337141748793E-2</v>
      </c>
      <c r="AF232" s="52">
        <f t="shared" si="84"/>
        <v>222</v>
      </c>
      <c r="AG232" s="53">
        <f t="shared" si="93"/>
        <v>0.97675698766719465</v>
      </c>
      <c r="AH232" s="51">
        <v>0.5042134831460674</v>
      </c>
      <c r="AI232" s="52">
        <f t="shared" si="85"/>
        <v>329</v>
      </c>
      <c r="AJ232" s="54">
        <f t="shared" si="94"/>
        <v>1.0814985905313368</v>
      </c>
      <c r="AK232" s="45">
        <v>6408</v>
      </c>
      <c r="AL232" s="46">
        <v>5.9185916559680057E-2</v>
      </c>
      <c r="AM232" s="47">
        <f t="shared" si="86"/>
        <v>217</v>
      </c>
      <c r="AN232" s="55">
        <f t="shared" si="95"/>
        <v>0.90315141990829317</v>
      </c>
      <c r="AO232" s="56">
        <v>108269</v>
      </c>
    </row>
    <row r="233" spans="1:41">
      <c r="A233" s="41">
        <f t="shared" si="72"/>
        <v>1</v>
      </c>
      <c r="B233" s="42">
        <f t="shared" si="73"/>
        <v>0</v>
      </c>
      <c r="C233" s="42">
        <f t="shared" si="74"/>
        <v>1</v>
      </c>
      <c r="D233" s="42">
        <f t="shared" si="75"/>
        <v>0</v>
      </c>
      <c r="E233" s="42">
        <f t="shared" si="76"/>
        <v>0</v>
      </c>
      <c r="F233" s="42">
        <f t="shared" si="77"/>
        <v>0</v>
      </c>
      <c r="G233" s="58">
        <v>476</v>
      </c>
      <c r="H233" s="59" t="s">
        <v>446</v>
      </c>
      <c r="I233" s="45">
        <v>820</v>
      </c>
      <c r="J233" s="46">
        <v>6.0671081351041396E-3</v>
      </c>
      <c r="K233" s="47">
        <f t="shared" si="78"/>
        <v>87</v>
      </c>
      <c r="L233" s="48">
        <f t="shared" si="87"/>
        <v>1.0900382062113645</v>
      </c>
      <c r="M233" s="46">
        <v>0.10256410256410256</v>
      </c>
      <c r="N233" s="47">
        <f t="shared" si="79"/>
        <v>91</v>
      </c>
      <c r="O233" s="49">
        <f t="shared" si="88"/>
        <v>1.207572398099847</v>
      </c>
      <c r="P233" s="50">
        <v>1472</v>
      </c>
      <c r="Q233" s="51">
        <v>1.0891198993747919E-2</v>
      </c>
      <c r="R233" s="52">
        <f t="shared" si="80"/>
        <v>219</v>
      </c>
      <c r="S233" s="53">
        <f t="shared" si="89"/>
        <v>0.82605776178293167</v>
      </c>
      <c r="T233" s="51">
        <v>0.18411507191994997</v>
      </c>
      <c r="U233" s="52">
        <f t="shared" si="81"/>
        <v>285</v>
      </c>
      <c r="V233" s="54">
        <f t="shared" si="90"/>
        <v>0.91512806310917627</v>
      </c>
      <c r="W233" s="45">
        <v>1778</v>
      </c>
      <c r="X233" s="46">
        <v>1.3155266175872147E-2</v>
      </c>
      <c r="Y233" s="47">
        <f t="shared" si="82"/>
        <v>196</v>
      </c>
      <c r="Z233" s="48">
        <f t="shared" si="91"/>
        <v>0.81056816873194026</v>
      </c>
      <c r="AA233" s="46">
        <v>0.22238899312070043</v>
      </c>
      <c r="AB233" s="47">
        <f t="shared" si="83"/>
        <v>255</v>
      </c>
      <c r="AC233" s="49">
        <f t="shared" si="92"/>
        <v>0.89796829300241221</v>
      </c>
      <c r="AD233" s="50">
        <v>3925</v>
      </c>
      <c r="AE233" s="51">
        <v>2.9040731012541156E-2</v>
      </c>
      <c r="AF233" s="52">
        <f t="shared" si="84"/>
        <v>231</v>
      </c>
      <c r="AG233" s="53">
        <f t="shared" si="93"/>
        <v>0.95051995454404004</v>
      </c>
      <c r="AH233" s="51">
        <v>0.49093183239524701</v>
      </c>
      <c r="AI233" s="52">
        <f t="shared" si="85"/>
        <v>353</v>
      </c>
      <c r="AJ233" s="54">
        <f t="shared" si="94"/>
        <v>1.0530104856966225</v>
      </c>
      <c r="AK233" s="45">
        <v>7995</v>
      </c>
      <c r="AL233" s="46">
        <v>5.9154304317265365E-2</v>
      </c>
      <c r="AM233" s="47">
        <f t="shared" si="86"/>
        <v>218</v>
      </c>
      <c r="AN233" s="55">
        <f t="shared" si="95"/>
        <v>0.90266903079813166</v>
      </c>
      <c r="AO233" s="56">
        <v>135155</v>
      </c>
    </row>
    <row r="234" spans="1:41">
      <c r="A234" s="41">
        <f t="shared" si="72"/>
        <v>1</v>
      </c>
      <c r="B234" s="42">
        <f t="shared" si="73"/>
        <v>0</v>
      </c>
      <c r="C234" s="42">
        <f t="shared" si="74"/>
        <v>0</v>
      </c>
      <c r="D234" s="42">
        <f t="shared" si="75"/>
        <v>0</v>
      </c>
      <c r="E234" s="42">
        <f t="shared" si="76"/>
        <v>0</v>
      </c>
      <c r="F234" s="42">
        <f t="shared" si="77"/>
        <v>1</v>
      </c>
      <c r="G234" s="58">
        <v>403</v>
      </c>
      <c r="H234" s="59" t="s">
        <v>372</v>
      </c>
      <c r="I234" s="45">
        <v>79</v>
      </c>
      <c r="J234" s="46">
        <v>3.968253968253968E-3</v>
      </c>
      <c r="K234" s="47">
        <f t="shared" si="78"/>
        <v>163</v>
      </c>
      <c r="L234" s="48">
        <f t="shared" si="87"/>
        <v>0.71295060859706227</v>
      </c>
      <c r="M234" s="46">
        <v>6.7348678601875531E-2</v>
      </c>
      <c r="N234" s="47">
        <f t="shared" si="79"/>
        <v>170</v>
      </c>
      <c r="O234" s="49">
        <f t="shared" si="88"/>
        <v>0.7929519519491961</v>
      </c>
      <c r="P234" s="50">
        <v>186</v>
      </c>
      <c r="Q234" s="51">
        <v>9.3429776974080763E-3</v>
      </c>
      <c r="R234" s="52">
        <f t="shared" si="80"/>
        <v>256</v>
      </c>
      <c r="S234" s="53">
        <f t="shared" si="89"/>
        <v>0.70863081737274125</v>
      </c>
      <c r="T234" s="51">
        <v>0.15856777493606139</v>
      </c>
      <c r="U234" s="52">
        <f t="shared" si="81"/>
        <v>336</v>
      </c>
      <c r="V234" s="54">
        <f t="shared" si="90"/>
        <v>0.78814742995000908</v>
      </c>
      <c r="W234" s="45">
        <v>245</v>
      </c>
      <c r="X234" s="46">
        <v>1.230661040787623E-2</v>
      </c>
      <c r="Y234" s="47">
        <f t="shared" si="82"/>
        <v>203</v>
      </c>
      <c r="Z234" s="48">
        <f t="shared" si="91"/>
        <v>0.75827782792455301</v>
      </c>
      <c r="AA234" s="46">
        <v>0.20886615515771526</v>
      </c>
      <c r="AB234" s="47">
        <f t="shared" si="83"/>
        <v>284</v>
      </c>
      <c r="AC234" s="49">
        <f t="shared" si="92"/>
        <v>0.843365412024488</v>
      </c>
      <c r="AD234" s="50">
        <v>663</v>
      </c>
      <c r="AE234" s="51">
        <v>3.330319469559976E-2</v>
      </c>
      <c r="AF234" s="52">
        <f t="shared" si="84"/>
        <v>182</v>
      </c>
      <c r="AG234" s="53">
        <f t="shared" si="93"/>
        <v>1.0900328609001793</v>
      </c>
      <c r="AH234" s="51">
        <v>0.56521739130434778</v>
      </c>
      <c r="AI234" s="52">
        <f t="shared" si="85"/>
        <v>262</v>
      </c>
      <c r="AJ234" s="54">
        <f t="shared" si="94"/>
        <v>1.2123472149640371</v>
      </c>
      <c r="AK234" s="45">
        <v>1173</v>
      </c>
      <c r="AL234" s="46">
        <v>5.8921036769138034E-2</v>
      </c>
      <c r="AM234" s="47">
        <f t="shared" si="86"/>
        <v>220</v>
      </c>
      <c r="AN234" s="55">
        <f t="shared" si="95"/>
        <v>0.89910946917341161</v>
      </c>
      <c r="AO234" s="56">
        <v>19908</v>
      </c>
    </row>
    <row r="235" spans="1:41">
      <c r="A235" s="41">
        <f t="shared" si="72"/>
        <v>1</v>
      </c>
      <c r="B235" s="42">
        <f t="shared" si="73"/>
        <v>0</v>
      </c>
      <c r="C235" s="42">
        <f t="shared" si="74"/>
        <v>0</v>
      </c>
      <c r="D235" s="42">
        <f t="shared" si="75"/>
        <v>0</v>
      </c>
      <c r="E235" s="42">
        <f t="shared" si="76"/>
        <v>0</v>
      </c>
      <c r="F235" s="42">
        <f t="shared" si="77"/>
        <v>1</v>
      </c>
      <c r="G235" s="58">
        <v>115</v>
      </c>
      <c r="H235" s="59" t="s">
        <v>83</v>
      </c>
      <c r="I235" s="45">
        <v>20</v>
      </c>
      <c r="J235" s="46">
        <v>1.6889039013680122E-3</v>
      </c>
      <c r="K235" s="47">
        <f t="shared" si="78"/>
        <v>295</v>
      </c>
      <c r="L235" s="48">
        <f t="shared" si="87"/>
        <v>0.3034344762142539</v>
      </c>
      <c r="M235" s="46">
        <v>2.8818443804034581E-2</v>
      </c>
      <c r="N235" s="47">
        <f t="shared" si="79"/>
        <v>330</v>
      </c>
      <c r="O235" s="49">
        <f t="shared" si="88"/>
        <v>0.3393034836159512</v>
      </c>
      <c r="P235" s="50">
        <v>40</v>
      </c>
      <c r="Q235" s="51">
        <v>3.3778078027360244E-3</v>
      </c>
      <c r="R235" s="52">
        <f t="shared" si="80"/>
        <v>406</v>
      </c>
      <c r="S235" s="53">
        <f t="shared" si="89"/>
        <v>0.25619441485393768</v>
      </c>
      <c r="T235" s="51">
        <v>5.7636887608069162E-2</v>
      </c>
      <c r="U235" s="52">
        <f t="shared" si="81"/>
        <v>488</v>
      </c>
      <c r="V235" s="54">
        <f t="shared" si="90"/>
        <v>0.28647917180482801</v>
      </c>
      <c r="W235" s="45">
        <v>34</v>
      </c>
      <c r="X235" s="46">
        <v>2.8711366323256205E-3</v>
      </c>
      <c r="Y235" s="47">
        <f t="shared" si="82"/>
        <v>430</v>
      </c>
      <c r="Z235" s="48">
        <f t="shared" si="91"/>
        <v>0.17690648985208235</v>
      </c>
      <c r="AA235" s="46">
        <v>4.8991354466858789E-2</v>
      </c>
      <c r="AB235" s="47">
        <f t="shared" si="83"/>
        <v>506</v>
      </c>
      <c r="AC235" s="49">
        <f t="shared" si="92"/>
        <v>0.19781861649332844</v>
      </c>
      <c r="AD235" s="50">
        <v>600</v>
      </c>
      <c r="AE235" s="51">
        <v>5.0667117041040363E-2</v>
      </c>
      <c r="AF235" s="52">
        <f t="shared" si="84"/>
        <v>72</v>
      </c>
      <c r="AG235" s="53">
        <f t="shared" si="93"/>
        <v>1.6583641013006676</v>
      </c>
      <c r="AH235" s="51">
        <v>0.86455331412103742</v>
      </c>
      <c r="AI235" s="52">
        <f t="shared" si="85"/>
        <v>82</v>
      </c>
      <c r="AJ235" s="54">
        <f t="shared" si="94"/>
        <v>1.8543994199183897</v>
      </c>
      <c r="AK235" s="45">
        <v>694</v>
      </c>
      <c r="AL235" s="46">
        <v>5.8604965377470022E-2</v>
      </c>
      <c r="AM235" s="47">
        <f t="shared" si="86"/>
        <v>224</v>
      </c>
      <c r="AN235" s="55">
        <f t="shared" si="95"/>
        <v>0.89428635680529422</v>
      </c>
      <c r="AO235" s="56">
        <v>11842</v>
      </c>
    </row>
    <row r="236" spans="1:41">
      <c r="A236" s="41">
        <f t="shared" si="72"/>
        <v>1</v>
      </c>
      <c r="B236" s="42">
        <f t="shared" si="73"/>
        <v>0</v>
      </c>
      <c r="C236" s="42">
        <f t="shared" si="74"/>
        <v>0</v>
      </c>
      <c r="D236" s="42">
        <f t="shared" si="75"/>
        <v>0</v>
      </c>
      <c r="E236" s="42">
        <f t="shared" si="76"/>
        <v>0</v>
      </c>
      <c r="F236" s="42">
        <f t="shared" si="77"/>
        <v>1</v>
      </c>
      <c r="G236" s="58">
        <v>490</v>
      </c>
      <c r="H236" s="59" t="s">
        <v>460</v>
      </c>
      <c r="I236" s="45">
        <v>43</v>
      </c>
      <c r="J236" s="46">
        <v>1.8416995031694363E-3</v>
      </c>
      <c r="K236" s="47">
        <f t="shared" si="78"/>
        <v>285</v>
      </c>
      <c r="L236" s="48">
        <f t="shared" si="87"/>
        <v>0.33088627697266437</v>
      </c>
      <c r="M236" s="46">
        <v>3.1548055759354363E-2</v>
      </c>
      <c r="N236" s="47">
        <f t="shared" si="79"/>
        <v>318</v>
      </c>
      <c r="O236" s="49">
        <f t="shared" si="88"/>
        <v>0.37144147314993453</v>
      </c>
      <c r="P236" s="50">
        <v>248</v>
      </c>
      <c r="Q236" s="51">
        <v>1.0621894808977215E-2</v>
      </c>
      <c r="R236" s="52">
        <f t="shared" si="80"/>
        <v>223</v>
      </c>
      <c r="S236" s="53">
        <f t="shared" si="89"/>
        <v>0.80563202057315597</v>
      </c>
      <c r="T236" s="51">
        <v>0.18195157740278797</v>
      </c>
      <c r="U236" s="52">
        <f t="shared" si="81"/>
        <v>289</v>
      </c>
      <c r="V236" s="54">
        <f t="shared" si="90"/>
        <v>0.90437460047088347</v>
      </c>
      <c r="W236" s="45">
        <v>288</v>
      </c>
      <c r="X236" s="46">
        <v>1.2335103649134829E-2</v>
      </c>
      <c r="Y236" s="47">
        <f t="shared" si="82"/>
        <v>202</v>
      </c>
      <c r="Z236" s="48">
        <f t="shared" si="91"/>
        <v>0.76003345294037972</v>
      </c>
      <c r="AA236" s="46">
        <v>0.21129860601614087</v>
      </c>
      <c r="AB236" s="47">
        <f t="shared" si="83"/>
        <v>277</v>
      </c>
      <c r="AC236" s="49">
        <f t="shared" si="92"/>
        <v>0.85318722790890633</v>
      </c>
      <c r="AD236" s="50">
        <v>784</v>
      </c>
      <c r="AE236" s="51">
        <v>3.3578893267089259E-2</v>
      </c>
      <c r="AF236" s="52">
        <f t="shared" si="84"/>
        <v>179</v>
      </c>
      <c r="AG236" s="53">
        <f t="shared" si="93"/>
        <v>1.0990566349066562</v>
      </c>
      <c r="AH236" s="51">
        <v>0.57520176082171681</v>
      </c>
      <c r="AI236" s="52">
        <f t="shared" si="85"/>
        <v>255</v>
      </c>
      <c r="AJ236" s="54">
        <f t="shared" si="94"/>
        <v>1.2337629087550943</v>
      </c>
      <c r="AK236" s="45">
        <v>1363</v>
      </c>
      <c r="AL236" s="46">
        <v>5.8377591228370738E-2</v>
      </c>
      <c r="AM236" s="47">
        <f t="shared" si="86"/>
        <v>226</v>
      </c>
      <c r="AN236" s="55">
        <f t="shared" si="95"/>
        <v>0.89081672589398797</v>
      </c>
      <c r="AO236" s="56">
        <v>23348</v>
      </c>
    </row>
    <row r="237" spans="1:41">
      <c r="A237" s="41">
        <f t="shared" si="72"/>
        <v>1</v>
      </c>
      <c r="B237" s="42">
        <f t="shared" si="73"/>
        <v>0</v>
      </c>
      <c r="C237" s="42">
        <f t="shared" si="74"/>
        <v>0</v>
      </c>
      <c r="D237" s="42">
        <f t="shared" si="75"/>
        <v>0</v>
      </c>
      <c r="E237" s="42">
        <f t="shared" si="76"/>
        <v>1</v>
      </c>
      <c r="F237" s="42">
        <f t="shared" si="77"/>
        <v>0</v>
      </c>
      <c r="G237" s="58">
        <v>406</v>
      </c>
      <c r="H237" s="59" t="s">
        <v>375</v>
      </c>
      <c r="I237" s="45">
        <v>153</v>
      </c>
      <c r="J237" s="46">
        <v>3.1736812628347403E-3</v>
      </c>
      <c r="K237" s="47">
        <f t="shared" si="78"/>
        <v>204</v>
      </c>
      <c r="L237" s="48">
        <f t="shared" si="87"/>
        <v>0.57019485293344263</v>
      </c>
      <c r="M237" s="46">
        <v>5.4545454545454543E-2</v>
      </c>
      <c r="N237" s="47">
        <f t="shared" si="79"/>
        <v>210</v>
      </c>
      <c r="O237" s="49">
        <f t="shared" si="88"/>
        <v>0.64220895717128224</v>
      </c>
      <c r="P237" s="50">
        <v>541</v>
      </c>
      <c r="Q237" s="51">
        <v>1.1221971001265324E-2</v>
      </c>
      <c r="R237" s="52">
        <f t="shared" si="80"/>
        <v>205</v>
      </c>
      <c r="S237" s="53">
        <f t="shared" si="89"/>
        <v>0.85114561339110872</v>
      </c>
      <c r="T237" s="51">
        <v>0.1928698752228164</v>
      </c>
      <c r="U237" s="52">
        <f t="shared" si="81"/>
        <v>269</v>
      </c>
      <c r="V237" s="54">
        <f t="shared" si="90"/>
        <v>0.95864305678083694</v>
      </c>
      <c r="W237" s="45">
        <v>1145</v>
      </c>
      <c r="X237" s="46">
        <v>2.3750751934286128E-2</v>
      </c>
      <c r="Y237" s="47">
        <f t="shared" si="82"/>
        <v>90</v>
      </c>
      <c r="Z237" s="48">
        <f t="shared" si="91"/>
        <v>1.463414213289727</v>
      </c>
      <c r="AA237" s="46">
        <v>0.40819964349376114</v>
      </c>
      <c r="AB237" s="47">
        <f t="shared" si="83"/>
        <v>76</v>
      </c>
      <c r="AC237" s="49">
        <f t="shared" si="92"/>
        <v>1.648239564056764</v>
      </c>
      <c r="AD237" s="50">
        <v>966</v>
      </c>
      <c r="AE237" s="51">
        <v>2.0037752286917381E-2</v>
      </c>
      <c r="AF237" s="52">
        <f t="shared" si="84"/>
        <v>337</v>
      </c>
      <c r="AG237" s="53">
        <f t="shared" si="93"/>
        <v>0.65584724381422632</v>
      </c>
      <c r="AH237" s="51">
        <v>0.34438502673796789</v>
      </c>
      <c r="AI237" s="52">
        <f t="shared" si="85"/>
        <v>508</v>
      </c>
      <c r="AJ237" s="54">
        <f t="shared" si="94"/>
        <v>0.73867901884192999</v>
      </c>
      <c r="AK237" s="45">
        <v>2805</v>
      </c>
      <c r="AL237" s="46">
        <v>5.8184156485303576E-2</v>
      </c>
      <c r="AM237" s="47">
        <f t="shared" si="86"/>
        <v>228</v>
      </c>
      <c r="AN237" s="55">
        <f t="shared" si="95"/>
        <v>0.88786499560043841</v>
      </c>
      <c r="AO237" s="56">
        <v>48209</v>
      </c>
    </row>
    <row r="238" spans="1:41">
      <c r="A238" s="41">
        <f t="shared" si="72"/>
        <v>1</v>
      </c>
      <c r="B238" s="42">
        <f t="shared" si="73"/>
        <v>0</v>
      </c>
      <c r="C238" s="42">
        <f t="shared" si="74"/>
        <v>0</v>
      </c>
      <c r="D238" s="42">
        <f t="shared" si="75"/>
        <v>0</v>
      </c>
      <c r="E238" s="42">
        <f t="shared" si="76"/>
        <v>0</v>
      </c>
      <c r="F238" s="42">
        <f t="shared" si="77"/>
        <v>1</v>
      </c>
      <c r="G238" s="58">
        <v>329</v>
      </c>
      <c r="H238" s="59" t="s">
        <v>298</v>
      </c>
      <c r="I238" s="45">
        <v>609</v>
      </c>
      <c r="J238" s="46">
        <v>2.9890890885977787E-3</v>
      </c>
      <c r="K238" s="47">
        <f t="shared" si="78"/>
        <v>209</v>
      </c>
      <c r="L238" s="48">
        <f t="shared" si="87"/>
        <v>0.53703036698638951</v>
      </c>
      <c r="M238" s="46">
        <v>5.1680244399185338E-2</v>
      </c>
      <c r="N238" s="47">
        <f t="shared" si="79"/>
        <v>218</v>
      </c>
      <c r="O238" s="49">
        <f t="shared" si="88"/>
        <v>0.60847445746922657</v>
      </c>
      <c r="P238" s="50">
        <v>1110</v>
      </c>
      <c r="Q238" s="51">
        <v>5.4480934127151626E-3</v>
      </c>
      <c r="R238" s="52">
        <f t="shared" si="80"/>
        <v>359</v>
      </c>
      <c r="S238" s="53">
        <f t="shared" si="89"/>
        <v>0.41321803532148238</v>
      </c>
      <c r="T238" s="51">
        <v>9.4195519348268836E-2</v>
      </c>
      <c r="U238" s="52">
        <f t="shared" si="81"/>
        <v>434</v>
      </c>
      <c r="V238" s="54">
        <f t="shared" si="90"/>
        <v>0.46819069333021729</v>
      </c>
      <c r="W238" s="45">
        <v>1606</v>
      </c>
      <c r="X238" s="46">
        <v>7.8825567755140113E-3</v>
      </c>
      <c r="Y238" s="47">
        <f t="shared" si="82"/>
        <v>304</v>
      </c>
      <c r="Z238" s="48">
        <f t="shared" si="91"/>
        <v>0.48568759651344334</v>
      </c>
      <c r="AA238" s="46">
        <v>0.13628649015614391</v>
      </c>
      <c r="AB238" s="47">
        <f t="shared" si="83"/>
        <v>408</v>
      </c>
      <c r="AC238" s="49">
        <f t="shared" si="92"/>
        <v>0.55030127708874965</v>
      </c>
      <c r="AD238" s="50">
        <v>8459</v>
      </c>
      <c r="AE238" s="51">
        <v>4.1518398358700505E-2</v>
      </c>
      <c r="AF238" s="52">
        <f t="shared" si="84"/>
        <v>110</v>
      </c>
      <c r="AG238" s="53">
        <f t="shared" si="93"/>
        <v>1.358921237334243</v>
      </c>
      <c r="AH238" s="51">
        <v>0.71783774609640194</v>
      </c>
      <c r="AI238" s="52">
        <f t="shared" si="85"/>
        <v>138</v>
      </c>
      <c r="AJ238" s="54">
        <f t="shared" si="94"/>
        <v>1.5397059709499072</v>
      </c>
      <c r="AK238" s="45">
        <v>11784</v>
      </c>
      <c r="AL238" s="46">
        <v>5.7838137635527462E-2</v>
      </c>
      <c r="AM238" s="47">
        <f t="shared" si="86"/>
        <v>232</v>
      </c>
      <c r="AN238" s="55">
        <f t="shared" si="95"/>
        <v>0.88258489800872142</v>
      </c>
      <c r="AO238" s="56">
        <v>203741</v>
      </c>
    </row>
    <row r="239" spans="1:41">
      <c r="A239" s="41">
        <f t="shared" si="72"/>
        <v>0</v>
      </c>
      <c r="B239" s="42">
        <f t="shared" si="73"/>
        <v>0</v>
      </c>
      <c r="C239" s="42">
        <f t="shared" si="74"/>
        <v>0</v>
      </c>
      <c r="D239" s="42">
        <f t="shared" si="75"/>
        <v>0</v>
      </c>
      <c r="E239" s="42">
        <f t="shared" si="76"/>
        <v>0</v>
      </c>
      <c r="F239" s="42">
        <f t="shared" si="77"/>
        <v>0</v>
      </c>
      <c r="G239" s="58">
        <v>433</v>
      </c>
      <c r="H239" s="59" t="s">
        <v>402</v>
      </c>
      <c r="I239" s="45">
        <v>414</v>
      </c>
      <c r="J239" s="46">
        <v>4.600408925237799E-3</v>
      </c>
      <c r="K239" s="47">
        <f t="shared" si="78"/>
        <v>130</v>
      </c>
      <c r="L239" s="48">
        <f t="shared" si="87"/>
        <v>0.82652581444699891</v>
      </c>
      <c r="M239" s="46">
        <v>7.9861111111111105E-2</v>
      </c>
      <c r="N239" s="47">
        <f t="shared" si="79"/>
        <v>138</v>
      </c>
      <c r="O239" s="49">
        <f t="shared" si="88"/>
        <v>0.94027121622878695</v>
      </c>
      <c r="P239" s="50">
        <v>861</v>
      </c>
      <c r="Q239" s="51">
        <v>9.5675171126322345E-3</v>
      </c>
      <c r="R239" s="52">
        <f t="shared" si="80"/>
        <v>253</v>
      </c>
      <c r="S239" s="53">
        <f t="shared" si="89"/>
        <v>0.72566131391206556</v>
      </c>
      <c r="T239" s="51">
        <v>0.16608796296296297</v>
      </c>
      <c r="U239" s="52">
        <f t="shared" si="81"/>
        <v>316</v>
      </c>
      <c r="V239" s="54">
        <f t="shared" si="90"/>
        <v>0.82552587502520314</v>
      </c>
      <c r="W239" s="45">
        <v>1431</v>
      </c>
      <c r="X239" s="46">
        <v>1.5901413458974133E-2</v>
      </c>
      <c r="Y239" s="47">
        <f t="shared" si="82"/>
        <v>152</v>
      </c>
      <c r="Z239" s="48">
        <f t="shared" si="91"/>
        <v>0.97977337861319125</v>
      </c>
      <c r="AA239" s="46">
        <v>0.27604166666666669</v>
      </c>
      <c r="AB239" s="47">
        <f t="shared" si="83"/>
        <v>170</v>
      </c>
      <c r="AC239" s="49">
        <f t="shared" si="92"/>
        <v>1.1146085097821088</v>
      </c>
      <c r="AD239" s="50">
        <v>2478</v>
      </c>
      <c r="AE239" s="51">
        <v>2.7535780958307405E-2</v>
      </c>
      <c r="AF239" s="52">
        <f t="shared" si="84"/>
        <v>247</v>
      </c>
      <c r="AG239" s="53">
        <f t="shared" si="93"/>
        <v>0.90126206718150892</v>
      </c>
      <c r="AH239" s="51">
        <v>0.47800925925925924</v>
      </c>
      <c r="AI239" s="52">
        <f t="shared" si="85"/>
        <v>369</v>
      </c>
      <c r="AJ239" s="54">
        <f t="shared" si="94"/>
        <v>1.0252925743361279</v>
      </c>
      <c r="AK239" s="45">
        <v>5184</v>
      </c>
      <c r="AL239" s="46">
        <v>5.7605120455151572E-2</v>
      </c>
      <c r="AM239" s="47">
        <f t="shared" si="86"/>
        <v>235</v>
      </c>
      <c r="AN239" s="55">
        <f t="shared" si="95"/>
        <v>0.87902915688731276</v>
      </c>
      <c r="AO239" s="56">
        <v>89992</v>
      </c>
    </row>
    <row r="240" spans="1:41">
      <c r="A240" s="41">
        <f t="shared" si="72"/>
        <v>1</v>
      </c>
      <c r="B240" s="42">
        <f t="shared" si="73"/>
        <v>0</v>
      </c>
      <c r="C240" s="42">
        <f t="shared" si="74"/>
        <v>0</v>
      </c>
      <c r="D240" s="42">
        <f t="shared" si="75"/>
        <v>1</v>
      </c>
      <c r="E240" s="42">
        <f t="shared" si="76"/>
        <v>0</v>
      </c>
      <c r="F240" s="42">
        <f t="shared" si="77"/>
        <v>0</v>
      </c>
      <c r="G240" s="58">
        <v>581</v>
      </c>
      <c r="H240" s="59" t="s">
        <v>552</v>
      </c>
      <c r="I240" s="45">
        <v>246</v>
      </c>
      <c r="J240" s="46">
        <v>4.3343435055324545E-3</v>
      </c>
      <c r="K240" s="47">
        <f t="shared" si="78"/>
        <v>139</v>
      </c>
      <c r="L240" s="48">
        <f t="shared" si="87"/>
        <v>0.77872355571479823</v>
      </c>
      <c r="M240" s="46">
        <v>7.527539779681762E-2</v>
      </c>
      <c r="N240" s="47">
        <f t="shared" si="79"/>
        <v>147</v>
      </c>
      <c r="O240" s="49">
        <f t="shared" si="88"/>
        <v>0.88627980319537414</v>
      </c>
      <c r="P240" s="50">
        <v>849</v>
      </c>
      <c r="Q240" s="51">
        <v>1.4958770878849814E-2</v>
      </c>
      <c r="R240" s="52">
        <f t="shared" si="80"/>
        <v>124</v>
      </c>
      <c r="S240" s="53">
        <f t="shared" si="89"/>
        <v>1.1345682691409631</v>
      </c>
      <c r="T240" s="51">
        <v>0.25979192166462667</v>
      </c>
      <c r="U240" s="52">
        <f t="shared" si="81"/>
        <v>147</v>
      </c>
      <c r="V240" s="54">
        <f t="shared" si="90"/>
        <v>1.2912733086171626</v>
      </c>
      <c r="W240" s="45">
        <v>647</v>
      </c>
      <c r="X240" s="46">
        <v>1.1399675805201213E-2</v>
      </c>
      <c r="Y240" s="47">
        <f t="shared" si="82"/>
        <v>225</v>
      </c>
      <c r="Z240" s="48">
        <f t="shared" si="91"/>
        <v>0.70239660817407679</v>
      </c>
      <c r="AA240" s="46">
        <v>0.19798041615667075</v>
      </c>
      <c r="AB240" s="47">
        <f t="shared" si="83"/>
        <v>297</v>
      </c>
      <c r="AC240" s="49">
        <f t="shared" si="92"/>
        <v>0.79941068057996745</v>
      </c>
      <c r="AD240" s="50">
        <v>1526</v>
      </c>
      <c r="AE240" s="51">
        <v>2.6887025160335472E-2</v>
      </c>
      <c r="AF240" s="52">
        <f t="shared" si="84"/>
        <v>261</v>
      </c>
      <c r="AG240" s="53">
        <f t="shared" si="93"/>
        <v>0.88002791397330749</v>
      </c>
      <c r="AH240" s="51">
        <v>0.46695226438188492</v>
      </c>
      <c r="AI240" s="52">
        <f t="shared" si="85"/>
        <v>383</v>
      </c>
      <c r="AJ240" s="54">
        <f t="shared" si="94"/>
        <v>1.0015761828172436</v>
      </c>
      <c r="AK240" s="45">
        <v>3268</v>
      </c>
      <c r="AL240" s="46">
        <v>5.7579815349918954E-2</v>
      </c>
      <c r="AM240" s="47">
        <f t="shared" si="86"/>
        <v>236</v>
      </c>
      <c r="AN240" s="55">
        <f t="shared" si="95"/>
        <v>0.87864301195537242</v>
      </c>
      <c r="AO240" s="56">
        <v>56756</v>
      </c>
    </row>
    <row r="241" spans="1:41">
      <c r="A241" s="41">
        <f t="shared" si="72"/>
        <v>1</v>
      </c>
      <c r="B241" s="42">
        <f t="shared" si="73"/>
        <v>0</v>
      </c>
      <c r="C241" s="42">
        <f t="shared" si="74"/>
        <v>0</v>
      </c>
      <c r="D241" s="42">
        <f t="shared" si="75"/>
        <v>0</v>
      </c>
      <c r="E241" s="42">
        <f t="shared" si="76"/>
        <v>0</v>
      </c>
      <c r="F241" s="42">
        <f t="shared" si="77"/>
        <v>1</v>
      </c>
      <c r="G241" s="58">
        <v>619</v>
      </c>
      <c r="H241" s="59" t="s">
        <v>591</v>
      </c>
      <c r="I241" s="45">
        <v>649</v>
      </c>
      <c r="J241" s="46">
        <v>1.9544307456951329E-3</v>
      </c>
      <c r="K241" s="47">
        <f t="shared" si="78"/>
        <v>279</v>
      </c>
      <c r="L241" s="48">
        <f t="shared" si="87"/>
        <v>0.35113997258024715</v>
      </c>
      <c r="M241" s="46">
        <v>3.4195689973128197E-2</v>
      </c>
      <c r="N241" s="47">
        <f t="shared" si="79"/>
        <v>304</v>
      </c>
      <c r="O241" s="49">
        <f t="shared" si="88"/>
        <v>0.40261427061891075</v>
      </c>
      <c r="P241" s="50">
        <v>3214</v>
      </c>
      <c r="Q241" s="51">
        <v>9.6787987930110272E-3</v>
      </c>
      <c r="R241" s="52">
        <f t="shared" si="80"/>
        <v>251</v>
      </c>
      <c r="S241" s="53">
        <f t="shared" si="89"/>
        <v>0.7341016239159428</v>
      </c>
      <c r="T241" s="51">
        <v>0.16934506559881976</v>
      </c>
      <c r="U241" s="52">
        <f t="shared" si="81"/>
        <v>310</v>
      </c>
      <c r="V241" s="54">
        <f t="shared" si="90"/>
        <v>0.84171502236342521</v>
      </c>
      <c r="W241" s="45">
        <v>4125</v>
      </c>
      <c r="X241" s="46">
        <v>1.2422229315858896E-2</v>
      </c>
      <c r="Y241" s="47">
        <f t="shared" si="82"/>
        <v>200</v>
      </c>
      <c r="Z241" s="48">
        <f t="shared" si="91"/>
        <v>0.76540174356878232</v>
      </c>
      <c r="AA241" s="46">
        <v>0.21734548711734022</v>
      </c>
      <c r="AB241" s="47">
        <f t="shared" si="83"/>
        <v>266</v>
      </c>
      <c r="AC241" s="49">
        <f t="shared" si="92"/>
        <v>0.87760348801349475</v>
      </c>
      <c r="AD241" s="50">
        <v>10991</v>
      </c>
      <c r="AE241" s="51">
        <v>3.3098841796510334E-2</v>
      </c>
      <c r="AF241" s="52">
        <f t="shared" si="84"/>
        <v>185</v>
      </c>
      <c r="AG241" s="53">
        <f t="shared" si="93"/>
        <v>1.0833442720946997</v>
      </c>
      <c r="AH241" s="51">
        <v>0.5791137573107118</v>
      </c>
      <c r="AI241" s="52">
        <f t="shared" si="85"/>
        <v>247</v>
      </c>
      <c r="AJ241" s="54">
        <f t="shared" si="94"/>
        <v>1.2421538360714628</v>
      </c>
      <c r="AK241" s="45">
        <v>18979</v>
      </c>
      <c r="AL241" s="46">
        <v>5.7154300651075386E-2</v>
      </c>
      <c r="AM241" s="47">
        <f t="shared" si="86"/>
        <v>237</v>
      </c>
      <c r="AN241" s="55">
        <f t="shared" si="95"/>
        <v>0.87214984218136193</v>
      </c>
      <c r="AO241" s="56">
        <v>332066</v>
      </c>
    </row>
    <row r="242" spans="1:41">
      <c r="A242" s="41">
        <f t="shared" si="72"/>
        <v>0</v>
      </c>
      <c r="B242" s="42">
        <f t="shared" si="73"/>
        <v>0</v>
      </c>
      <c r="C242" s="42">
        <f t="shared" si="74"/>
        <v>0</v>
      </c>
      <c r="D242" s="42">
        <f t="shared" si="75"/>
        <v>0</v>
      </c>
      <c r="E242" s="42">
        <f t="shared" si="76"/>
        <v>0</v>
      </c>
      <c r="F242" s="42">
        <f t="shared" si="77"/>
        <v>0</v>
      </c>
      <c r="G242" s="58">
        <v>437</v>
      </c>
      <c r="H242" s="59" t="s">
        <v>406</v>
      </c>
      <c r="I242" s="45">
        <v>319</v>
      </c>
      <c r="J242" s="46">
        <v>4.6100930689635241E-3</v>
      </c>
      <c r="K242" s="47">
        <f t="shared" si="78"/>
        <v>129</v>
      </c>
      <c r="L242" s="48">
        <f t="shared" si="87"/>
        <v>0.82826570212007422</v>
      </c>
      <c r="M242" s="46">
        <v>8.0964467005076146E-2</v>
      </c>
      <c r="N242" s="47">
        <f t="shared" si="79"/>
        <v>134</v>
      </c>
      <c r="O242" s="49">
        <f t="shared" si="88"/>
        <v>0.95326194192640834</v>
      </c>
      <c r="P242" s="50">
        <v>702</v>
      </c>
      <c r="Q242" s="51">
        <v>1.0145095092201861E-2</v>
      </c>
      <c r="R242" s="52">
        <f t="shared" si="80"/>
        <v>234</v>
      </c>
      <c r="S242" s="53">
        <f t="shared" si="89"/>
        <v>0.76946849926716543</v>
      </c>
      <c r="T242" s="51">
        <v>0.17817258883248732</v>
      </c>
      <c r="U242" s="52">
        <f t="shared" si="81"/>
        <v>297</v>
      </c>
      <c r="V242" s="54">
        <f t="shared" si="90"/>
        <v>0.88559146417037171</v>
      </c>
      <c r="W242" s="45">
        <v>1046</v>
      </c>
      <c r="X242" s="46">
        <v>1.5116480721428984E-2</v>
      </c>
      <c r="Y242" s="47">
        <f t="shared" si="82"/>
        <v>166</v>
      </c>
      <c r="Z242" s="48">
        <f t="shared" si="91"/>
        <v>0.93140936353787196</v>
      </c>
      <c r="AA242" s="46">
        <v>0.26548223350253808</v>
      </c>
      <c r="AB242" s="47">
        <f t="shared" si="83"/>
        <v>182</v>
      </c>
      <c r="AC242" s="49">
        <f t="shared" si="92"/>
        <v>1.071971344873865</v>
      </c>
      <c r="AD242" s="50">
        <v>1873</v>
      </c>
      <c r="AE242" s="51">
        <v>2.7068038614948841E-2</v>
      </c>
      <c r="AF242" s="52">
        <f t="shared" si="84"/>
        <v>255</v>
      </c>
      <c r="AG242" s="53">
        <f t="shared" si="93"/>
        <v>0.88595258923635989</v>
      </c>
      <c r="AH242" s="51">
        <v>0.47538071065989845</v>
      </c>
      <c r="AI242" s="52">
        <f t="shared" si="85"/>
        <v>372</v>
      </c>
      <c r="AJ242" s="54">
        <f t="shared" si="94"/>
        <v>1.0196545426285777</v>
      </c>
      <c r="AK242" s="45">
        <v>3940</v>
      </c>
      <c r="AL242" s="46">
        <v>5.6939707497543207E-2</v>
      </c>
      <c r="AM242" s="47">
        <f t="shared" si="86"/>
        <v>238</v>
      </c>
      <c r="AN242" s="55">
        <f t="shared" si="95"/>
        <v>0.868875243719754</v>
      </c>
      <c r="AO242" s="56">
        <v>69196</v>
      </c>
    </row>
    <row r="243" spans="1:41">
      <c r="A243" s="41">
        <f t="shared" si="72"/>
        <v>1</v>
      </c>
      <c r="B243" s="42">
        <f t="shared" si="73"/>
        <v>0</v>
      </c>
      <c r="C243" s="42">
        <f t="shared" si="74"/>
        <v>0</v>
      </c>
      <c r="D243" s="42">
        <f t="shared" si="75"/>
        <v>0</v>
      </c>
      <c r="E243" s="42">
        <f t="shared" si="76"/>
        <v>1</v>
      </c>
      <c r="F243" s="42">
        <f t="shared" si="77"/>
        <v>0</v>
      </c>
      <c r="G243" s="58">
        <v>74</v>
      </c>
      <c r="H243" s="59" t="s">
        <v>42</v>
      </c>
      <c r="I243" s="45">
        <v>31</v>
      </c>
      <c r="J243" s="46">
        <v>1.4679420399659059E-3</v>
      </c>
      <c r="K243" s="47">
        <f t="shared" si="78"/>
        <v>307</v>
      </c>
      <c r="L243" s="48">
        <f t="shared" si="87"/>
        <v>0.26373568303628425</v>
      </c>
      <c r="M243" s="46">
        <v>2.5790349417637273E-2</v>
      </c>
      <c r="N243" s="47">
        <f t="shared" si="79"/>
        <v>342</v>
      </c>
      <c r="O243" s="49">
        <f t="shared" si="88"/>
        <v>0.30365121241737003</v>
      </c>
      <c r="P243" s="50">
        <v>168</v>
      </c>
      <c r="Q243" s="51">
        <v>7.9552987972345869E-3</v>
      </c>
      <c r="R243" s="52">
        <f t="shared" si="80"/>
        <v>285</v>
      </c>
      <c r="S243" s="53">
        <f t="shared" si="89"/>
        <v>0.60338042877835896</v>
      </c>
      <c r="T243" s="51">
        <v>0.13976705490848584</v>
      </c>
      <c r="U243" s="52">
        <f t="shared" si="81"/>
        <v>368</v>
      </c>
      <c r="V243" s="54">
        <f t="shared" si="90"/>
        <v>0.69470007485583418</v>
      </c>
      <c r="W243" s="45">
        <v>633</v>
      </c>
      <c r="X243" s="46">
        <v>2.9974429396723175E-2</v>
      </c>
      <c r="Y243" s="47">
        <f t="shared" si="82"/>
        <v>60</v>
      </c>
      <c r="Z243" s="48">
        <f t="shared" si="91"/>
        <v>1.8468891484269783</v>
      </c>
      <c r="AA243" s="46">
        <v>0.5266222961730449</v>
      </c>
      <c r="AB243" s="47">
        <f t="shared" si="83"/>
        <v>46</v>
      </c>
      <c r="AC243" s="49">
        <f t="shared" si="92"/>
        <v>2.1264097548877401</v>
      </c>
      <c r="AD243" s="50">
        <v>370</v>
      </c>
      <c r="AE243" s="51">
        <v>1.7520598541528553E-2</v>
      </c>
      <c r="AF243" s="52">
        <f t="shared" si="84"/>
        <v>363</v>
      </c>
      <c r="AG243" s="53">
        <f t="shared" si="93"/>
        <v>0.57345934308906521</v>
      </c>
      <c r="AH243" s="51">
        <v>0.30782029950083195</v>
      </c>
      <c r="AI243" s="52">
        <f t="shared" si="85"/>
        <v>534</v>
      </c>
      <c r="AJ243" s="54">
        <f t="shared" si="94"/>
        <v>0.66025053112402121</v>
      </c>
      <c r="AK243" s="45">
        <v>1202</v>
      </c>
      <c r="AL243" s="46">
        <v>5.6918268775452224E-2</v>
      </c>
      <c r="AM243" s="47">
        <f t="shared" si="86"/>
        <v>239</v>
      </c>
      <c r="AN243" s="55">
        <f t="shared" si="95"/>
        <v>0.86854809811784439</v>
      </c>
      <c r="AO243" s="56">
        <v>21118</v>
      </c>
    </row>
    <row r="244" spans="1:41">
      <c r="A244" s="41">
        <f t="shared" si="72"/>
        <v>1</v>
      </c>
      <c r="B244" s="42">
        <f t="shared" si="73"/>
        <v>0</v>
      </c>
      <c r="C244" s="42">
        <f t="shared" si="74"/>
        <v>0</v>
      </c>
      <c r="D244" s="42">
        <f t="shared" si="75"/>
        <v>0</v>
      </c>
      <c r="E244" s="42">
        <f t="shared" si="76"/>
        <v>0</v>
      </c>
      <c r="F244" s="42">
        <f t="shared" si="77"/>
        <v>1</v>
      </c>
      <c r="G244" s="58">
        <v>79</v>
      </c>
      <c r="H244" s="59" t="s">
        <v>47</v>
      </c>
      <c r="I244" s="45">
        <v>398</v>
      </c>
      <c r="J244" s="46">
        <v>3.390090374017257E-3</v>
      </c>
      <c r="K244" s="47">
        <f t="shared" si="78"/>
        <v>192</v>
      </c>
      <c r="L244" s="48">
        <f t="shared" si="87"/>
        <v>0.60907568282937086</v>
      </c>
      <c r="M244" s="46">
        <v>5.9607608207278721E-2</v>
      </c>
      <c r="N244" s="47">
        <f t="shared" si="79"/>
        <v>188</v>
      </c>
      <c r="O244" s="49">
        <f t="shared" si="88"/>
        <v>0.70180989828163187</v>
      </c>
      <c r="P244" s="50">
        <v>994</v>
      </c>
      <c r="Q244" s="51">
        <v>8.4667081200330493E-3</v>
      </c>
      <c r="R244" s="52">
        <f t="shared" si="80"/>
        <v>275</v>
      </c>
      <c r="S244" s="53">
        <f t="shared" si="89"/>
        <v>0.64216896260170864</v>
      </c>
      <c r="T244" s="51">
        <v>0.14886925265837953</v>
      </c>
      <c r="U244" s="52">
        <f t="shared" si="81"/>
        <v>354</v>
      </c>
      <c r="V244" s="54">
        <f t="shared" si="90"/>
        <v>0.73994176262226818</v>
      </c>
      <c r="W244" s="45">
        <v>1216</v>
      </c>
      <c r="X244" s="46">
        <v>1.0357663052273831E-2</v>
      </c>
      <c r="Y244" s="47">
        <f t="shared" si="82"/>
        <v>248</v>
      </c>
      <c r="Z244" s="48">
        <f t="shared" si="91"/>
        <v>0.63819248203599954</v>
      </c>
      <c r="AA244" s="46">
        <v>0.18211771753781639</v>
      </c>
      <c r="AB244" s="47">
        <f t="shared" si="83"/>
        <v>325</v>
      </c>
      <c r="AC244" s="49">
        <f t="shared" si="92"/>
        <v>0.73535984694247081</v>
      </c>
      <c r="AD244" s="50">
        <v>4069</v>
      </c>
      <c r="AE244" s="51">
        <v>3.4658989276070903E-2</v>
      </c>
      <c r="AF244" s="52">
        <f t="shared" si="84"/>
        <v>167</v>
      </c>
      <c r="AG244" s="53">
        <f t="shared" si="93"/>
        <v>1.1344088031739452</v>
      </c>
      <c r="AH244" s="51">
        <v>0.60940542159652533</v>
      </c>
      <c r="AI244" s="52">
        <f t="shared" si="85"/>
        <v>218</v>
      </c>
      <c r="AJ244" s="54">
        <f t="shared" si="94"/>
        <v>1.3071270930846342</v>
      </c>
      <c r="AK244" s="45">
        <v>6677</v>
      </c>
      <c r="AL244" s="46">
        <v>5.687345082239504E-2</v>
      </c>
      <c r="AM244" s="47">
        <f t="shared" si="86"/>
        <v>240</v>
      </c>
      <c r="AN244" s="55">
        <f t="shared" si="95"/>
        <v>0.86786419559011774</v>
      </c>
      <c r="AO244" s="56">
        <v>117401</v>
      </c>
    </row>
    <row r="245" spans="1:41">
      <c r="A245" s="41">
        <f t="shared" si="72"/>
        <v>1</v>
      </c>
      <c r="B245" s="42">
        <f t="shared" si="73"/>
        <v>0</v>
      </c>
      <c r="C245" s="42">
        <f t="shared" si="74"/>
        <v>0</v>
      </c>
      <c r="D245" s="42">
        <f t="shared" si="75"/>
        <v>0</v>
      </c>
      <c r="E245" s="42">
        <f t="shared" si="76"/>
        <v>1</v>
      </c>
      <c r="F245" s="42">
        <f t="shared" si="77"/>
        <v>0</v>
      </c>
      <c r="G245" s="58">
        <v>137</v>
      </c>
      <c r="H245" s="59" t="s">
        <v>105</v>
      </c>
      <c r="I245" s="45">
        <v>265</v>
      </c>
      <c r="J245" s="46">
        <v>4.652305963729569E-3</v>
      </c>
      <c r="K245" s="47">
        <f t="shared" si="78"/>
        <v>126</v>
      </c>
      <c r="L245" s="48">
        <f t="shared" si="87"/>
        <v>0.83584982079162617</v>
      </c>
      <c r="M245" s="46">
        <v>8.1865925239419213E-2</v>
      </c>
      <c r="N245" s="47">
        <f t="shared" si="79"/>
        <v>132</v>
      </c>
      <c r="O245" s="49">
        <f t="shared" si="88"/>
        <v>0.96387555872427533</v>
      </c>
      <c r="P245" s="50">
        <v>530</v>
      </c>
      <c r="Q245" s="51">
        <v>9.3046119274591381E-3</v>
      </c>
      <c r="R245" s="52">
        <f t="shared" si="80"/>
        <v>257</v>
      </c>
      <c r="S245" s="53">
        <f t="shared" si="89"/>
        <v>0.70572091350712529</v>
      </c>
      <c r="T245" s="51">
        <v>0.16373185047883843</v>
      </c>
      <c r="U245" s="52">
        <f t="shared" si="81"/>
        <v>323</v>
      </c>
      <c r="V245" s="54">
        <f t="shared" si="90"/>
        <v>0.81381502141838002</v>
      </c>
      <c r="W245" s="45">
        <v>933</v>
      </c>
      <c r="X245" s="46">
        <v>1.6379628166640334E-2</v>
      </c>
      <c r="Y245" s="47">
        <f t="shared" si="82"/>
        <v>145</v>
      </c>
      <c r="Z245" s="48">
        <f t="shared" si="91"/>
        <v>1.009238812050381</v>
      </c>
      <c r="AA245" s="46">
        <v>0.28822984244670991</v>
      </c>
      <c r="AB245" s="47">
        <f t="shared" si="83"/>
        <v>155</v>
      </c>
      <c r="AC245" s="49">
        <f t="shared" si="92"/>
        <v>1.1638222556893922</v>
      </c>
      <c r="AD245" s="50">
        <v>1509</v>
      </c>
      <c r="AE245" s="51">
        <v>2.6491810185916679E-2</v>
      </c>
      <c r="AF245" s="52">
        <f t="shared" si="84"/>
        <v>270</v>
      </c>
      <c r="AG245" s="53">
        <f t="shared" si="93"/>
        <v>0.86709229884166883</v>
      </c>
      <c r="AH245" s="51">
        <v>0.46617238183503246</v>
      </c>
      <c r="AI245" s="52">
        <f t="shared" si="85"/>
        <v>388</v>
      </c>
      <c r="AJ245" s="54">
        <f t="shared" si="94"/>
        <v>0.99990339558843278</v>
      </c>
      <c r="AK245" s="45">
        <v>3237</v>
      </c>
      <c r="AL245" s="46">
        <v>5.6828356243745722E-2</v>
      </c>
      <c r="AM245" s="47">
        <f t="shared" si="86"/>
        <v>241</v>
      </c>
      <c r="AN245" s="55">
        <f t="shared" si="95"/>
        <v>0.8671760718758178</v>
      </c>
      <c r="AO245" s="56">
        <v>56961</v>
      </c>
    </row>
    <row r="246" spans="1:41">
      <c r="A246" s="41">
        <f t="shared" si="72"/>
        <v>1</v>
      </c>
      <c r="B246" s="42">
        <f t="shared" si="73"/>
        <v>0</v>
      </c>
      <c r="C246" s="42">
        <f t="shared" si="74"/>
        <v>1</v>
      </c>
      <c r="D246" s="42">
        <f t="shared" si="75"/>
        <v>0</v>
      </c>
      <c r="E246" s="42">
        <f t="shared" si="76"/>
        <v>0</v>
      </c>
      <c r="F246" s="42">
        <f t="shared" si="77"/>
        <v>0</v>
      </c>
      <c r="G246" s="58">
        <v>627</v>
      </c>
      <c r="H246" s="59" t="s">
        <v>599</v>
      </c>
      <c r="I246" s="45">
        <v>166</v>
      </c>
      <c r="J246" s="46">
        <v>2.1804807566005516E-2</v>
      </c>
      <c r="K246" s="47">
        <f t="shared" si="78"/>
        <v>17</v>
      </c>
      <c r="L246" s="48">
        <f t="shared" si="87"/>
        <v>3.9175292077804165</v>
      </c>
      <c r="M246" s="46">
        <v>0.38515081206496521</v>
      </c>
      <c r="N246" s="47">
        <f t="shared" si="79"/>
        <v>10</v>
      </c>
      <c r="O246" s="49">
        <f t="shared" si="88"/>
        <v>4.5347005251150865</v>
      </c>
      <c r="P246" s="50">
        <v>35</v>
      </c>
      <c r="Q246" s="51">
        <v>4.5973991856035727E-3</v>
      </c>
      <c r="R246" s="52">
        <f t="shared" si="80"/>
        <v>377</v>
      </c>
      <c r="S246" s="53">
        <f t="shared" si="89"/>
        <v>0.34869597768459065</v>
      </c>
      <c r="T246" s="51">
        <v>8.1206496519721574E-2</v>
      </c>
      <c r="U246" s="52">
        <f t="shared" si="81"/>
        <v>455</v>
      </c>
      <c r="V246" s="54">
        <f t="shared" si="90"/>
        <v>0.4036298772122548</v>
      </c>
      <c r="W246" s="45">
        <v>83</v>
      </c>
      <c r="X246" s="46">
        <v>1.0902403783002758E-2</v>
      </c>
      <c r="Y246" s="47">
        <f t="shared" si="82"/>
        <v>230</v>
      </c>
      <c r="Z246" s="48">
        <f t="shared" si="91"/>
        <v>0.67175694896791793</v>
      </c>
      <c r="AA246" s="46">
        <v>0.1925754060324826</v>
      </c>
      <c r="AB246" s="47">
        <f t="shared" si="83"/>
        <v>312</v>
      </c>
      <c r="AC246" s="49">
        <f t="shared" si="92"/>
        <v>0.77758618447172811</v>
      </c>
      <c r="AD246" s="50">
        <v>147</v>
      </c>
      <c r="AE246" s="51">
        <v>1.9309076579535005E-2</v>
      </c>
      <c r="AF246" s="52">
        <f t="shared" si="84"/>
        <v>345</v>
      </c>
      <c r="AG246" s="53">
        <f t="shared" si="93"/>
        <v>0.63199726565908498</v>
      </c>
      <c r="AH246" s="51">
        <v>0.34106728538283065</v>
      </c>
      <c r="AI246" s="52">
        <f t="shared" si="85"/>
        <v>514</v>
      </c>
      <c r="AJ246" s="54">
        <f t="shared" si="94"/>
        <v>0.73156272243323395</v>
      </c>
      <c r="AK246" s="45">
        <v>431</v>
      </c>
      <c r="AL246" s="46">
        <v>5.6613687114146855E-2</v>
      </c>
      <c r="AM246" s="47">
        <f t="shared" si="86"/>
        <v>244</v>
      </c>
      <c r="AN246" s="55">
        <f t="shared" si="95"/>
        <v>0.86390031405238021</v>
      </c>
      <c r="AO246" s="56">
        <v>7613</v>
      </c>
    </row>
    <row r="247" spans="1:41">
      <c r="A247" s="41">
        <f t="shared" si="72"/>
        <v>1</v>
      </c>
      <c r="B247" s="42">
        <f t="shared" si="73"/>
        <v>0</v>
      </c>
      <c r="C247" s="42">
        <f t="shared" si="74"/>
        <v>0</v>
      </c>
      <c r="D247" s="42">
        <f t="shared" si="75"/>
        <v>0</v>
      </c>
      <c r="E247" s="42">
        <f t="shared" si="76"/>
        <v>0</v>
      </c>
      <c r="F247" s="42">
        <f t="shared" si="77"/>
        <v>1</v>
      </c>
      <c r="G247" s="58">
        <v>618</v>
      </c>
      <c r="H247" s="59" t="s">
        <v>590</v>
      </c>
      <c r="I247" s="45">
        <v>823</v>
      </c>
      <c r="J247" s="46">
        <v>4.7996174302510032E-3</v>
      </c>
      <c r="K247" s="47">
        <f t="shared" si="78"/>
        <v>121</v>
      </c>
      <c r="L247" s="48">
        <f t="shared" si="87"/>
        <v>0.86231632231849131</v>
      </c>
      <c r="M247" s="46">
        <v>8.5258468869781417E-2</v>
      </c>
      <c r="N247" s="47">
        <f t="shared" si="79"/>
        <v>122</v>
      </c>
      <c r="O247" s="49">
        <f t="shared" si="88"/>
        <v>1.0038187936861802</v>
      </c>
      <c r="P247" s="50">
        <v>1249</v>
      </c>
      <c r="Q247" s="51">
        <v>7.2839880563590554E-3</v>
      </c>
      <c r="R247" s="52">
        <f t="shared" si="80"/>
        <v>308</v>
      </c>
      <c r="S247" s="53">
        <f t="shared" si="89"/>
        <v>0.55246395499188083</v>
      </c>
      <c r="T247" s="51">
        <v>0.12938982699678855</v>
      </c>
      <c r="U247" s="52">
        <f t="shared" si="81"/>
        <v>383</v>
      </c>
      <c r="V247" s="54">
        <f t="shared" si="90"/>
        <v>0.64312095979347295</v>
      </c>
      <c r="W247" s="45">
        <v>1367</v>
      </c>
      <c r="X247" s="46">
        <v>7.9721470560791263E-3</v>
      </c>
      <c r="Y247" s="47">
        <f t="shared" si="82"/>
        <v>302</v>
      </c>
      <c r="Z247" s="48">
        <f t="shared" si="91"/>
        <v>0.49120774553080304</v>
      </c>
      <c r="AA247" s="46">
        <v>0.14161400600849477</v>
      </c>
      <c r="AB247" s="47">
        <f t="shared" si="83"/>
        <v>400</v>
      </c>
      <c r="AC247" s="49">
        <f t="shared" si="92"/>
        <v>0.57181286472961068</v>
      </c>
      <c r="AD247" s="50">
        <v>6214</v>
      </c>
      <c r="AE247" s="51">
        <v>3.6239152747970516E-2</v>
      </c>
      <c r="AF247" s="52">
        <f t="shared" si="84"/>
        <v>147</v>
      </c>
      <c r="AG247" s="53">
        <f t="shared" si="93"/>
        <v>1.1861284692813012</v>
      </c>
      <c r="AH247" s="51">
        <v>0.6437376981249352</v>
      </c>
      <c r="AI247" s="52">
        <f t="shared" si="85"/>
        <v>194</v>
      </c>
      <c r="AJ247" s="54">
        <f t="shared" si="94"/>
        <v>1.3807671481730677</v>
      </c>
      <c r="AK247" s="45">
        <v>9653</v>
      </c>
      <c r="AL247" s="46">
        <v>5.6294905290659697E-2</v>
      </c>
      <c r="AM247" s="47">
        <f t="shared" si="86"/>
        <v>246</v>
      </c>
      <c r="AN247" s="55">
        <f t="shared" si="95"/>
        <v>0.85903584167011893</v>
      </c>
      <c r="AO247" s="56">
        <v>171472</v>
      </c>
    </row>
    <row r="248" spans="1:41">
      <c r="A248" s="41">
        <f t="shared" si="72"/>
        <v>1</v>
      </c>
      <c r="B248" s="42">
        <f t="shared" si="73"/>
        <v>0</v>
      </c>
      <c r="C248" s="42">
        <f t="shared" si="74"/>
        <v>0</v>
      </c>
      <c r="D248" s="42">
        <f t="shared" si="75"/>
        <v>0</v>
      </c>
      <c r="E248" s="42">
        <f t="shared" si="76"/>
        <v>0</v>
      </c>
      <c r="F248" s="42">
        <f t="shared" si="77"/>
        <v>1</v>
      </c>
      <c r="G248" s="58">
        <v>644</v>
      </c>
      <c r="H248" s="59" t="s">
        <v>616</v>
      </c>
      <c r="I248" s="45">
        <v>32</v>
      </c>
      <c r="J248" s="46">
        <v>1.9594635968403652E-3</v>
      </c>
      <c r="K248" s="47">
        <f t="shared" si="78"/>
        <v>277</v>
      </c>
      <c r="L248" s="48">
        <f t="shared" si="87"/>
        <v>0.35204419250056407</v>
      </c>
      <c r="M248" s="46">
        <v>3.4934497816593885E-2</v>
      </c>
      <c r="N248" s="47">
        <f t="shared" si="79"/>
        <v>302</v>
      </c>
      <c r="O248" s="49">
        <f t="shared" si="88"/>
        <v>0.4113128692217819</v>
      </c>
      <c r="P248" s="50">
        <v>190</v>
      </c>
      <c r="Q248" s="51">
        <v>1.1634315106239667E-2</v>
      </c>
      <c r="R248" s="52">
        <f t="shared" si="80"/>
        <v>192</v>
      </c>
      <c r="S248" s="53">
        <f t="shared" si="89"/>
        <v>0.88242041138488558</v>
      </c>
      <c r="T248" s="51">
        <v>0.20742358078602621</v>
      </c>
      <c r="U248" s="52">
        <f t="shared" si="81"/>
        <v>241</v>
      </c>
      <c r="V248" s="54">
        <f t="shared" si="90"/>
        <v>1.0309809932910652</v>
      </c>
      <c r="W248" s="45">
        <v>141</v>
      </c>
      <c r="X248" s="46">
        <v>8.6338864735778578E-3</v>
      </c>
      <c r="Y248" s="47">
        <f t="shared" si="82"/>
        <v>284</v>
      </c>
      <c r="Z248" s="48">
        <f t="shared" si="91"/>
        <v>0.53198114385272088</v>
      </c>
      <c r="AA248" s="46">
        <v>0.15393013100436681</v>
      </c>
      <c r="AB248" s="47">
        <f t="shared" si="83"/>
        <v>378</v>
      </c>
      <c r="AC248" s="49">
        <f t="shared" si="92"/>
        <v>0.62154324744214484</v>
      </c>
      <c r="AD248" s="50">
        <v>553</v>
      </c>
      <c r="AE248" s="51">
        <v>3.3861980282897559E-2</v>
      </c>
      <c r="AF248" s="52">
        <f t="shared" si="84"/>
        <v>175</v>
      </c>
      <c r="AG248" s="53">
        <f t="shared" si="93"/>
        <v>1.1083222369771382</v>
      </c>
      <c r="AH248" s="51">
        <v>0.60371179039301315</v>
      </c>
      <c r="AI248" s="52">
        <f t="shared" si="85"/>
        <v>222</v>
      </c>
      <c r="AJ248" s="54">
        <f t="shared" si="94"/>
        <v>1.2949146982807851</v>
      </c>
      <c r="AK248" s="45">
        <v>916</v>
      </c>
      <c r="AL248" s="46">
        <v>5.608964545955545E-2</v>
      </c>
      <c r="AM248" s="47">
        <f t="shared" si="86"/>
        <v>247</v>
      </c>
      <c r="AN248" s="55">
        <f t="shared" si="95"/>
        <v>0.85590366566123666</v>
      </c>
      <c r="AO248" s="56">
        <v>16331</v>
      </c>
    </row>
    <row r="249" spans="1:41">
      <c r="A249" s="41">
        <f t="shared" si="72"/>
        <v>0</v>
      </c>
      <c r="B249" s="42">
        <f t="shared" si="73"/>
        <v>0</v>
      </c>
      <c r="C249" s="42">
        <f t="shared" si="74"/>
        <v>0</v>
      </c>
      <c r="D249" s="42">
        <f t="shared" si="75"/>
        <v>0</v>
      </c>
      <c r="E249" s="42">
        <f t="shared" si="76"/>
        <v>0</v>
      </c>
      <c r="F249" s="42">
        <f t="shared" si="77"/>
        <v>0</v>
      </c>
      <c r="G249" s="58">
        <v>494</v>
      </c>
      <c r="H249" s="59" t="s">
        <v>464</v>
      </c>
      <c r="I249" s="45">
        <v>56</v>
      </c>
      <c r="J249" s="46">
        <v>3.8711461357666252E-3</v>
      </c>
      <c r="K249" s="47">
        <f t="shared" si="78"/>
        <v>167</v>
      </c>
      <c r="L249" s="48">
        <f t="shared" si="87"/>
        <v>0.69550387035267136</v>
      </c>
      <c r="M249" s="46">
        <v>6.9306930693069313E-2</v>
      </c>
      <c r="N249" s="47">
        <f t="shared" si="79"/>
        <v>161</v>
      </c>
      <c r="O249" s="49">
        <f t="shared" si="88"/>
        <v>0.81600808089420351</v>
      </c>
      <c r="P249" s="50">
        <v>124</v>
      </c>
      <c r="Q249" s="51">
        <v>8.5718235863403852E-3</v>
      </c>
      <c r="R249" s="52">
        <f t="shared" si="80"/>
        <v>269</v>
      </c>
      <c r="S249" s="53">
        <f t="shared" si="89"/>
        <v>0.65014158773475894</v>
      </c>
      <c r="T249" s="51">
        <v>0.15346534653465346</v>
      </c>
      <c r="U249" s="52">
        <f t="shared" si="81"/>
        <v>347</v>
      </c>
      <c r="V249" s="54">
        <f t="shared" si="90"/>
        <v>0.76278625027339986</v>
      </c>
      <c r="W249" s="45">
        <v>195</v>
      </c>
      <c r="X249" s="46">
        <v>1.3479883865615928E-2</v>
      </c>
      <c r="Y249" s="47">
        <f t="shared" si="82"/>
        <v>187</v>
      </c>
      <c r="Z249" s="48">
        <f t="shared" si="91"/>
        <v>0.83056964667969946</v>
      </c>
      <c r="AA249" s="46">
        <v>0.24133663366336633</v>
      </c>
      <c r="AB249" s="47">
        <f t="shared" si="83"/>
        <v>225</v>
      </c>
      <c r="AC249" s="49">
        <f t="shared" si="92"/>
        <v>0.97447558860083483</v>
      </c>
      <c r="AD249" s="50">
        <v>433</v>
      </c>
      <c r="AE249" s="51">
        <v>2.9932254942624085E-2</v>
      </c>
      <c r="AF249" s="52">
        <f t="shared" si="84"/>
        <v>221</v>
      </c>
      <c r="AG249" s="53">
        <f t="shared" si="93"/>
        <v>0.9797000493953506</v>
      </c>
      <c r="AH249" s="51">
        <v>0.53589108910891092</v>
      </c>
      <c r="AI249" s="52">
        <f t="shared" si="85"/>
        <v>296</v>
      </c>
      <c r="AJ249" s="54">
        <f t="shared" si="94"/>
        <v>1.1494445843323349</v>
      </c>
      <c r="AK249" s="45">
        <v>808</v>
      </c>
      <c r="AL249" s="46">
        <v>5.5855108530347024E-2</v>
      </c>
      <c r="AM249" s="47">
        <f t="shared" si="86"/>
        <v>248</v>
      </c>
      <c r="AN249" s="55">
        <f t="shared" si="95"/>
        <v>0.85232473383170371</v>
      </c>
      <c r="AO249" s="56">
        <v>14466</v>
      </c>
    </row>
    <row r="250" spans="1:41">
      <c r="A250" s="41">
        <f t="shared" si="72"/>
        <v>1</v>
      </c>
      <c r="B250" s="42">
        <f t="shared" si="73"/>
        <v>0</v>
      </c>
      <c r="C250" s="42">
        <f t="shared" si="74"/>
        <v>0</v>
      </c>
      <c r="D250" s="42">
        <f t="shared" si="75"/>
        <v>0</v>
      </c>
      <c r="E250" s="42">
        <f t="shared" si="76"/>
        <v>0</v>
      </c>
      <c r="F250" s="42">
        <f t="shared" si="77"/>
        <v>1</v>
      </c>
      <c r="G250" s="58">
        <v>583</v>
      </c>
      <c r="H250" s="59" t="s">
        <v>554</v>
      </c>
      <c r="I250" s="45">
        <v>177</v>
      </c>
      <c r="J250" s="46">
        <v>3.361823361823362E-3</v>
      </c>
      <c r="K250" s="47">
        <f t="shared" si="78"/>
        <v>193</v>
      </c>
      <c r="L250" s="48">
        <f t="shared" si="87"/>
        <v>0.60399713097556262</v>
      </c>
      <c r="M250" s="46">
        <v>6.051282051282051E-2</v>
      </c>
      <c r="N250" s="47">
        <f t="shared" si="79"/>
        <v>185</v>
      </c>
      <c r="O250" s="49">
        <f t="shared" si="88"/>
        <v>0.7124677148789097</v>
      </c>
      <c r="P250" s="50">
        <v>276</v>
      </c>
      <c r="Q250" s="51">
        <v>5.2421652421652419E-3</v>
      </c>
      <c r="R250" s="52">
        <f t="shared" si="80"/>
        <v>361</v>
      </c>
      <c r="S250" s="53">
        <f t="shared" si="89"/>
        <v>0.39759913388095486</v>
      </c>
      <c r="T250" s="51">
        <v>9.4358974358974362E-2</v>
      </c>
      <c r="U250" s="52">
        <f t="shared" si="81"/>
        <v>433</v>
      </c>
      <c r="V250" s="54">
        <f t="shared" si="90"/>
        <v>0.46900313234345287</v>
      </c>
      <c r="W250" s="45">
        <v>383</v>
      </c>
      <c r="X250" s="46">
        <v>7.2744539411206078E-3</v>
      </c>
      <c r="Y250" s="47">
        <f t="shared" si="82"/>
        <v>318</v>
      </c>
      <c r="Z250" s="48">
        <f t="shared" si="91"/>
        <v>0.44821904253017242</v>
      </c>
      <c r="AA250" s="46">
        <v>0.13094017094017094</v>
      </c>
      <c r="AB250" s="47">
        <f t="shared" si="83"/>
        <v>417</v>
      </c>
      <c r="AC250" s="49">
        <f t="shared" si="92"/>
        <v>0.52871376471754328</v>
      </c>
      <c r="AD250" s="50">
        <v>2089</v>
      </c>
      <c r="AE250" s="51">
        <v>3.9677113010446345E-2</v>
      </c>
      <c r="AF250" s="52">
        <f t="shared" si="84"/>
        <v>122</v>
      </c>
      <c r="AG250" s="53">
        <f t="shared" si="93"/>
        <v>1.2986549008990704</v>
      </c>
      <c r="AH250" s="51">
        <v>0.71418803418803423</v>
      </c>
      <c r="AI250" s="52">
        <f t="shared" si="85"/>
        <v>145</v>
      </c>
      <c r="AJ250" s="54">
        <f t="shared" si="94"/>
        <v>1.5318776235996605</v>
      </c>
      <c r="AK250" s="45">
        <v>2925</v>
      </c>
      <c r="AL250" s="46">
        <v>5.5555555555555552E-2</v>
      </c>
      <c r="AM250" s="47">
        <f t="shared" si="86"/>
        <v>249</v>
      </c>
      <c r="AN250" s="55">
        <f t="shared" si="95"/>
        <v>0.84775368534168216</v>
      </c>
      <c r="AO250" s="56">
        <v>52650</v>
      </c>
    </row>
    <row r="251" spans="1:41">
      <c r="A251" s="41">
        <f t="shared" si="72"/>
        <v>1</v>
      </c>
      <c r="B251" s="42">
        <f t="shared" si="73"/>
        <v>0</v>
      </c>
      <c r="C251" s="42">
        <f t="shared" si="74"/>
        <v>0</v>
      </c>
      <c r="D251" s="42">
        <f t="shared" si="75"/>
        <v>1</v>
      </c>
      <c r="E251" s="42">
        <f t="shared" si="76"/>
        <v>0</v>
      </c>
      <c r="F251" s="42">
        <f t="shared" si="77"/>
        <v>0</v>
      </c>
      <c r="G251" s="58">
        <v>660</v>
      </c>
      <c r="H251" s="59" t="s">
        <v>632</v>
      </c>
      <c r="I251" s="45">
        <v>1496</v>
      </c>
      <c r="J251" s="46">
        <v>3.9858045676894058E-3</v>
      </c>
      <c r="K251" s="47">
        <f t="shared" si="78"/>
        <v>162</v>
      </c>
      <c r="L251" s="48">
        <f t="shared" si="87"/>
        <v>0.71610381165534442</v>
      </c>
      <c r="M251" s="46">
        <v>7.2420971099385195E-2</v>
      </c>
      <c r="N251" s="47">
        <f t="shared" si="79"/>
        <v>155</v>
      </c>
      <c r="O251" s="49">
        <f t="shared" si="88"/>
        <v>0.8526722659962418</v>
      </c>
      <c r="P251" s="50">
        <v>5488</v>
      </c>
      <c r="Q251" s="51">
        <v>1.4621721569170762E-2</v>
      </c>
      <c r="R251" s="52">
        <f t="shared" si="80"/>
        <v>132</v>
      </c>
      <c r="S251" s="53">
        <f t="shared" si="89"/>
        <v>1.1090043070350657</v>
      </c>
      <c r="T251" s="51">
        <v>0.26567265333785156</v>
      </c>
      <c r="U251" s="52">
        <f t="shared" si="81"/>
        <v>142</v>
      </c>
      <c r="V251" s="54">
        <f t="shared" si="90"/>
        <v>1.320502977484918</v>
      </c>
      <c r="W251" s="45">
        <v>4033</v>
      </c>
      <c r="X251" s="46">
        <v>1.074515362399156E-2</v>
      </c>
      <c r="Y251" s="47">
        <f t="shared" si="82"/>
        <v>234</v>
      </c>
      <c r="Z251" s="48">
        <f t="shared" si="91"/>
        <v>0.66206790340103394</v>
      </c>
      <c r="AA251" s="46">
        <v>0.19523648158009391</v>
      </c>
      <c r="AB251" s="47">
        <f t="shared" si="83"/>
        <v>304</v>
      </c>
      <c r="AC251" s="49">
        <f t="shared" si="92"/>
        <v>0.78833114731142262</v>
      </c>
      <c r="AD251" s="50">
        <v>9640</v>
      </c>
      <c r="AE251" s="51">
        <v>2.5683927829228521E-2</v>
      </c>
      <c r="AF251" s="52">
        <f t="shared" si="84"/>
        <v>276</v>
      </c>
      <c r="AG251" s="53">
        <f t="shared" si="93"/>
        <v>0.84064984115613262</v>
      </c>
      <c r="AH251" s="51">
        <v>0.46666989398266934</v>
      </c>
      <c r="AI251" s="52">
        <f t="shared" si="85"/>
        <v>385</v>
      </c>
      <c r="AJ251" s="54">
        <f t="shared" si="94"/>
        <v>1.0009705203370298</v>
      </c>
      <c r="AK251" s="45">
        <v>20657</v>
      </c>
      <c r="AL251" s="46">
        <v>5.503660759008025E-2</v>
      </c>
      <c r="AM251" s="47">
        <f t="shared" si="86"/>
        <v>251</v>
      </c>
      <c r="AN251" s="55">
        <f t="shared" si="95"/>
        <v>0.83983476443750149</v>
      </c>
      <c r="AO251" s="56">
        <v>375332</v>
      </c>
    </row>
    <row r="252" spans="1:41">
      <c r="A252" s="41">
        <f t="shared" si="72"/>
        <v>0</v>
      </c>
      <c r="B252" s="42">
        <f t="shared" si="73"/>
        <v>0</v>
      </c>
      <c r="C252" s="42">
        <f t="shared" si="74"/>
        <v>0</v>
      </c>
      <c r="D252" s="42">
        <f t="shared" si="75"/>
        <v>0</v>
      </c>
      <c r="E252" s="42">
        <f t="shared" si="76"/>
        <v>0</v>
      </c>
      <c r="F252" s="42">
        <f t="shared" si="77"/>
        <v>0</v>
      </c>
      <c r="G252" s="58">
        <v>371</v>
      </c>
      <c r="H252" s="59" t="s">
        <v>340</v>
      </c>
      <c r="I252" s="45">
        <v>155</v>
      </c>
      <c r="J252" s="46">
        <v>2.2858659745162812E-3</v>
      </c>
      <c r="K252" s="47">
        <f t="shared" si="78"/>
        <v>253</v>
      </c>
      <c r="L252" s="48">
        <f t="shared" si="87"/>
        <v>0.41068680350108033</v>
      </c>
      <c r="M252" s="46">
        <v>4.1846652267818578E-2</v>
      </c>
      <c r="N252" s="47">
        <f t="shared" si="79"/>
        <v>271</v>
      </c>
      <c r="O252" s="49">
        <f t="shared" si="88"/>
        <v>0.49269540675712575</v>
      </c>
      <c r="P252" s="50">
        <v>576</v>
      </c>
      <c r="Q252" s="51">
        <v>8.4945729117508265E-3</v>
      </c>
      <c r="R252" s="52">
        <f t="shared" si="80"/>
        <v>273</v>
      </c>
      <c r="S252" s="53">
        <f t="shared" si="89"/>
        <v>0.64428240552862126</v>
      </c>
      <c r="T252" s="51">
        <v>0.15550755939524838</v>
      </c>
      <c r="U252" s="52">
        <f t="shared" si="81"/>
        <v>345</v>
      </c>
      <c r="V252" s="54">
        <f t="shared" si="90"/>
        <v>0.77293689291272394</v>
      </c>
      <c r="W252" s="45">
        <v>1018</v>
      </c>
      <c r="X252" s="46">
        <v>1.5012977819726285E-2</v>
      </c>
      <c r="Y252" s="47">
        <f t="shared" si="82"/>
        <v>168</v>
      </c>
      <c r="Z252" s="48">
        <f t="shared" si="91"/>
        <v>0.92503198155487021</v>
      </c>
      <c r="AA252" s="46">
        <v>0.27483801295896326</v>
      </c>
      <c r="AB252" s="47">
        <f t="shared" si="83"/>
        <v>171</v>
      </c>
      <c r="AC252" s="49">
        <f t="shared" si="92"/>
        <v>1.1097483642771295</v>
      </c>
      <c r="AD252" s="50">
        <v>1955</v>
      </c>
      <c r="AE252" s="51">
        <v>2.8831406323737614E-2</v>
      </c>
      <c r="AF252" s="52">
        <f t="shared" si="84"/>
        <v>232</v>
      </c>
      <c r="AG252" s="53">
        <f t="shared" si="93"/>
        <v>0.94366863618016805</v>
      </c>
      <c r="AH252" s="51">
        <v>0.52780777537796975</v>
      </c>
      <c r="AI252" s="52">
        <f t="shared" si="85"/>
        <v>307</v>
      </c>
      <c r="AJ252" s="54">
        <f t="shared" si="94"/>
        <v>1.1321065069126501</v>
      </c>
      <c r="AK252" s="45">
        <v>3704</v>
      </c>
      <c r="AL252" s="46">
        <v>5.4624823029731005E-2</v>
      </c>
      <c r="AM252" s="47">
        <f t="shared" si="86"/>
        <v>253</v>
      </c>
      <c r="AN252" s="55">
        <f t="shared" si="95"/>
        <v>0.83355111062264975</v>
      </c>
      <c r="AO252" s="56">
        <v>67808</v>
      </c>
    </row>
    <row r="253" spans="1:41">
      <c r="A253" s="41">
        <f t="shared" si="72"/>
        <v>1</v>
      </c>
      <c r="B253" s="42">
        <f t="shared" si="73"/>
        <v>0</v>
      </c>
      <c r="C253" s="42">
        <f t="shared" si="74"/>
        <v>0</v>
      </c>
      <c r="D253" s="42">
        <f t="shared" si="75"/>
        <v>1</v>
      </c>
      <c r="E253" s="42">
        <f t="shared" si="76"/>
        <v>0</v>
      </c>
      <c r="F253" s="42">
        <f t="shared" si="77"/>
        <v>0</v>
      </c>
      <c r="G253" s="58">
        <v>656</v>
      </c>
      <c r="H253" s="59" t="s">
        <v>628</v>
      </c>
      <c r="I253" s="45">
        <v>102</v>
      </c>
      <c r="J253" s="46">
        <v>3.318908014186705E-3</v>
      </c>
      <c r="K253" s="47">
        <f t="shared" si="78"/>
        <v>195</v>
      </c>
      <c r="L253" s="48">
        <f t="shared" si="87"/>
        <v>0.59628680712520388</v>
      </c>
      <c r="M253" s="46">
        <v>6.1445783132530123E-2</v>
      </c>
      <c r="N253" s="47">
        <f t="shared" si="79"/>
        <v>183</v>
      </c>
      <c r="O253" s="49">
        <f t="shared" si="88"/>
        <v>0.72345225898210708</v>
      </c>
      <c r="P253" s="50">
        <v>483</v>
      </c>
      <c r="Q253" s="51">
        <v>1.5716005596589984E-2</v>
      </c>
      <c r="R253" s="52">
        <f t="shared" si="80"/>
        <v>111</v>
      </c>
      <c r="S253" s="53">
        <f t="shared" si="89"/>
        <v>1.1920017635101188</v>
      </c>
      <c r="T253" s="51">
        <v>0.29096385542168673</v>
      </c>
      <c r="U253" s="52">
        <f t="shared" si="81"/>
        <v>126</v>
      </c>
      <c r="V253" s="54">
        <f t="shared" si="90"/>
        <v>1.4462107130620778</v>
      </c>
      <c r="W253" s="45">
        <v>364</v>
      </c>
      <c r="X253" s="46">
        <v>1.1843946246705496E-2</v>
      </c>
      <c r="Y253" s="47">
        <f t="shared" si="82"/>
        <v>209</v>
      </c>
      <c r="Z253" s="48">
        <f t="shared" si="91"/>
        <v>0.72977054902616922</v>
      </c>
      <c r="AA253" s="46">
        <v>0.21927710843373494</v>
      </c>
      <c r="AB253" s="47">
        <f t="shared" si="83"/>
        <v>262</v>
      </c>
      <c r="AC253" s="49">
        <f t="shared" si="92"/>
        <v>0.88540304082350552</v>
      </c>
      <c r="AD253" s="50">
        <v>711</v>
      </c>
      <c r="AE253" s="51">
        <v>2.3134741157713207E-2</v>
      </c>
      <c r="AF253" s="52">
        <f t="shared" si="84"/>
        <v>302</v>
      </c>
      <c r="AG253" s="53">
        <f t="shared" si="93"/>
        <v>0.75721348419643286</v>
      </c>
      <c r="AH253" s="51">
        <v>0.4283132530120482</v>
      </c>
      <c r="AI253" s="52">
        <f t="shared" si="85"/>
        <v>427</v>
      </c>
      <c r="AJ253" s="54">
        <f t="shared" si="94"/>
        <v>0.91869851743776176</v>
      </c>
      <c r="AK253" s="45">
        <v>1660</v>
      </c>
      <c r="AL253" s="46">
        <v>5.4013601015195395E-2</v>
      </c>
      <c r="AM253" s="47">
        <f t="shared" si="86"/>
        <v>255</v>
      </c>
      <c r="AN253" s="55">
        <f t="shared" si="95"/>
        <v>0.82422412774572817</v>
      </c>
      <c r="AO253" s="56">
        <v>30733</v>
      </c>
    </row>
    <row r="254" spans="1:41">
      <c r="A254" s="41">
        <f t="shared" si="72"/>
        <v>1</v>
      </c>
      <c r="B254" s="42">
        <f t="shared" si="73"/>
        <v>0</v>
      </c>
      <c r="C254" s="42">
        <f t="shared" si="74"/>
        <v>0</v>
      </c>
      <c r="D254" s="42">
        <f t="shared" si="75"/>
        <v>1</v>
      </c>
      <c r="E254" s="42">
        <f t="shared" si="76"/>
        <v>0</v>
      </c>
      <c r="F254" s="42">
        <f t="shared" si="77"/>
        <v>0</v>
      </c>
      <c r="G254" s="58">
        <v>102</v>
      </c>
      <c r="H254" s="59" t="s">
        <v>70</v>
      </c>
      <c r="I254" s="45">
        <v>31</v>
      </c>
      <c r="J254" s="46">
        <v>6.4239384959694965E-4</v>
      </c>
      <c r="K254" s="47">
        <f t="shared" si="78"/>
        <v>376</v>
      </c>
      <c r="L254" s="48">
        <f t="shared" si="87"/>
        <v>0.11541476167934706</v>
      </c>
      <c r="M254" s="46">
        <v>1.1927664486340901E-2</v>
      </c>
      <c r="N254" s="47">
        <f t="shared" si="79"/>
        <v>405</v>
      </c>
      <c r="O254" s="49">
        <f t="shared" si="88"/>
        <v>0.14043430447313535</v>
      </c>
      <c r="P254" s="50">
        <v>1181</v>
      </c>
      <c r="Q254" s="51">
        <v>2.4473133431419276E-2</v>
      </c>
      <c r="R254" s="52">
        <f t="shared" si="80"/>
        <v>53</v>
      </c>
      <c r="S254" s="53">
        <f t="shared" si="89"/>
        <v>1.8561980033399763</v>
      </c>
      <c r="T254" s="51">
        <v>0.45440554059253557</v>
      </c>
      <c r="U254" s="52">
        <f t="shared" si="81"/>
        <v>56</v>
      </c>
      <c r="V254" s="54">
        <f t="shared" si="90"/>
        <v>2.258583492878437</v>
      </c>
      <c r="W254" s="45">
        <v>69</v>
      </c>
      <c r="X254" s="46">
        <v>1.4298443749093397E-3</v>
      </c>
      <c r="Y254" s="47">
        <f t="shared" si="82"/>
        <v>478</v>
      </c>
      <c r="Z254" s="48">
        <f t="shared" si="91"/>
        <v>8.810056148218473E-2</v>
      </c>
      <c r="AA254" s="46">
        <v>2.6548672566371681E-2</v>
      </c>
      <c r="AB254" s="47">
        <f t="shared" si="83"/>
        <v>529</v>
      </c>
      <c r="AC254" s="49">
        <f t="shared" si="92"/>
        <v>0.10719894834438047</v>
      </c>
      <c r="AD254" s="50">
        <v>1318</v>
      </c>
      <c r="AE254" s="51">
        <v>2.7312099798992892E-2</v>
      </c>
      <c r="AF254" s="52">
        <f t="shared" si="84"/>
        <v>251</v>
      </c>
      <c r="AG254" s="53">
        <f t="shared" si="93"/>
        <v>0.89394085321853489</v>
      </c>
      <c r="AH254" s="51">
        <v>0.50711812235475184</v>
      </c>
      <c r="AI254" s="52">
        <f t="shared" si="85"/>
        <v>325</v>
      </c>
      <c r="AJ254" s="54">
        <f t="shared" si="94"/>
        <v>1.0877288150596331</v>
      </c>
      <c r="AK254" s="45">
        <v>2599</v>
      </c>
      <c r="AL254" s="46">
        <v>5.3857471454918454E-2</v>
      </c>
      <c r="AM254" s="47">
        <f t="shared" si="86"/>
        <v>256</v>
      </c>
      <c r="AN254" s="55">
        <f t="shared" si="95"/>
        <v>0.8218416583636482</v>
      </c>
      <c r="AO254" s="56">
        <v>48257</v>
      </c>
    </row>
    <row r="255" spans="1:41">
      <c r="A255" s="41">
        <f t="shared" si="72"/>
        <v>0</v>
      </c>
      <c r="B255" s="42">
        <f t="shared" si="73"/>
        <v>0</v>
      </c>
      <c r="C255" s="42">
        <f t="shared" si="74"/>
        <v>0</v>
      </c>
      <c r="D255" s="42">
        <f t="shared" si="75"/>
        <v>0</v>
      </c>
      <c r="E255" s="42">
        <f t="shared" si="76"/>
        <v>0</v>
      </c>
      <c r="F255" s="42">
        <f t="shared" si="77"/>
        <v>0</v>
      </c>
      <c r="G255" s="58">
        <v>322</v>
      </c>
      <c r="H255" s="59" t="s">
        <v>291</v>
      </c>
      <c r="I255" s="45">
        <v>0</v>
      </c>
      <c r="J255" s="46">
        <v>0</v>
      </c>
      <c r="K255" s="47">
        <f t="shared" si="78"/>
        <v>467</v>
      </c>
      <c r="L255" s="48">
        <f t="shared" si="87"/>
        <v>0</v>
      </c>
      <c r="M255" s="46">
        <v>0</v>
      </c>
      <c r="N255" s="47">
        <f t="shared" si="79"/>
        <v>467</v>
      </c>
      <c r="O255" s="49">
        <f t="shared" si="88"/>
        <v>0</v>
      </c>
      <c r="P255" s="50">
        <v>68</v>
      </c>
      <c r="Q255" s="51">
        <v>1.1834319526627219E-2</v>
      </c>
      <c r="R255" s="52">
        <f t="shared" si="80"/>
        <v>186</v>
      </c>
      <c r="S255" s="53">
        <f t="shared" si="89"/>
        <v>0.89759001795867743</v>
      </c>
      <c r="T255" s="51">
        <v>0.22077922077922077</v>
      </c>
      <c r="U255" s="52">
        <f t="shared" si="81"/>
        <v>208</v>
      </c>
      <c r="V255" s="54">
        <f t="shared" si="90"/>
        <v>1.0973640483614808</v>
      </c>
      <c r="W255" s="45">
        <v>87</v>
      </c>
      <c r="X255" s="46">
        <v>1.5140967629655413E-2</v>
      </c>
      <c r="Y255" s="47">
        <f t="shared" si="82"/>
        <v>165</v>
      </c>
      <c r="Z255" s="48">
        <f t="shared" si="91"/>
        <v>0.93291813638166332</v>
      </c>
      <c r="AA255" s="46">
        <v>0.28246753246753248</v>
      </c>
      <c r="AB255" s="47">
        <f t="shared" si="83"/>
        <v>163</v>
      </c>
      <c r="AC255" s="49">
        <f t="shared" si="92"/>
        <v>1.140555044560178</v>
      </c>
      <c r="AD255" s="50">
        <v>153</v>
      </c>
      <c r="AE255" s="51">
        <v>2.6627218934911243E-2</v>
      </c>
      <c r="AF255" s="52">
        <f t="shared" si="84"/>
        <v>266</v>
      </c>
      <c r="AG255" s="53">
        <f t="shared" si="93"/>
        <v>0.87152430566283312</v>
      </c>
      <c r="AH255" s="51">
        <v>0.49675324675324678</v>
      </c>
      <c r="AI255" s="52">
        <f t="shared" si="85"/>
        <v>342</v>
      </c>
      <c r="AJ255" s="54">
        <f t="shared" si="94"/>
        <v>1.0654969653992126</v>
      </c>
      <c r="AK255" s="45">
        <v>308</v>
      </c>
      <c r="AL255" s="46">
        <v>5.3602506091193873E-2</v>
      </c>
      <c r="AM255" s="47">
        <f t="shared" si="86"/>
        <v>257</v>
      </c>
      <c r="AN255" s="55">
        <f t="shared" si="95"/>
        <v>0.81795099748247235</v>
      </c>
      <c r="AO255" s="56">
        <v>5746</v>
      </c>
    </row>
    <row r="256" spans="1:41">
      <c r="A256" s="41">
        <f t="shared" si="72"/>
        <v>1</v>
      </c>
      <c r="B256" s="42">
        <f t="shared" si="73"/>
        <v>0</v>
      </c>
      <c r="C256" s="42">
        <f t="shared" si="74"/>
        <v>0</v>
      </c>
      <c r="D256" s="42">
        <f t="shared" si="75"/>
        <v>0</v>
      </c>
      <c r="E256" s="42">
        <f t="shared" si="76"/>
        <v>1</v>
      </c>
      <c r="F256" s="42">
        <f t="shared" si="77"/>
        <v>0</v>
      </c>
      <c r="G256" s="58">
        <v>600</v>
      </c>
      <c r="H256" s="59" t="s">
        <v>571</v>
      </c>
      <c r="I256" s="45">
        <v>22</v>
      </c>
      <c r="J256" s="46">
        <v>9.4469254551700441E-4</v>
      </c>
      <c r="K256" s="47">
        <f t="shared" si="78"/>
        <v>345</v>
      </c>
      <c r="L256" s="48">
        <f t="shared" si="87"/>
        <v>0.16972681956639099</v>
      </c>
      <c r="M256" s="46">
        <v>1.764234161988773E-2</v>
      </c>
      <c r="N256" s="47">
        <f t="shared" si="79"/>
        <v>379</v>
      </c>
      <c r="O256" s="49">
        <f t="shared" si="88"/>
        <v>0.2077179465857395</v>
      </c>
      <c r="P256" s="50">
        <v>209</v>
      </c>
      <c r="Q256" s="51">
        <v>8.9745791824115424E-3</v>
      </c>
      <c r="R256" s="52">
        <f t="shared" si="80"/>
        <v>262</v>
      </c>
      <c r="S256" s="53">
        <f t="shared" si="89"/>
        <v>0.68068913226379346</v>
      </c>
      <c r="T256" s="51">
        <v>0.16760224538893345</v>
      </c>
      <c r="U256" s="52">
        <f t="shared" si="81"/>
        <v>315</v>
      </c>
      <c r="V256" s="54">
        <f t="shared" si="90"/>
        <v>0.83305248503614859</v>
      </c>
      <c r="W256" s="45">
        <v>398</v>
      </c>
      <c r="X256" s="46">
        <v>1.7090346959807625E-2</v>
      </c>
      <c r="Y256" s="47">
        <f t="shared" si="82"/>
        <v>140</v>
      </c>
      <c r="Z256" s="48">
        <f t="shared" si="91"/>
        <v>1.0530300985936798</v>
      </c>
      <c r="AA256" s="46">
        <v>0.31916599839615079</v>
      </c>
      <c r="AB256" s="47">
        <f t="shared" si="83"/>
        <v>116</v>
      </c>
      <c r="AC256" s="49">
        <f t="shared" si="92"/>
        <v>1.2887371031382433</v>
      </c>
      <c r="AD256" s="50">
        <v>618</v>
      </c>
      <c r="AE256" s="51">
        <v>2.6537272414977671E-2</v>
      </c>
      <c r="AF256" s="52">
        <f t="shared" si="84"/>
        <v>267</v>
      </c>
      <c r="AG256" s="53">
        <f t="shared" si="93"/>
        <v>0.86858030394325747</v>
      </c>
      <c r="AH256" s="51">
        <v>0.49558941459502809</v>
      </c>
      <c r="AI256" s="52">
        <f t="shared" si="85"/>
        <v>343</v>
      </c>
      <c r="AJ256" s="54">
        <f t="shared" si="94"/>
        <v>1.0630006362037396</v>
      </c>
      <c r="AK256" s="45">
        <v>1247</v>
      </c>
      <c r="AL256" s="46">
        <v>5.3546891102713844E-2</v>
      </c>
      <c r="AM256" s="47">
        <f t="shared" si="86"/>
        <v>258</v>
      </c>
      <c r="AN256" s="55">
        <f t="shared" si="95"/>
        <v>0.81710233687647704</v>
      </c>
      <c r="AO256" s="56">
        <v>23288</v>
      </c>
    </row>
    <row r="257" spans="1:41">
      <c r="A257" s="41">
        <f t="shared" si="72"/>
        <v>6</v>
      </c>
      <c r="B257" s="42">
        <f t="shared" si="73"/>
        <v>4</v>
      </c>
      <c r="C257" s="42">
        <f t="shared" si="74"/>
        <v>0</v>
      </c>
      <c r="D257" s="42">
        <f t="shared" si="75"/>
        <v>0</v>
      </c>
      <c r="E257" s="42">
        <f t="shared" si="76"/>
        <v>1</v>
      </c>
      <c r="F257" s="42">
        <f t="shared" si="77"/>
        <v>1</v>
      </c>
      <c r="G257" s="60">
        <v>10</v>
      </c>
      <c r="H257" s="59" t="s">
        <v>656</v>
      </c>
      <c r="I257" s="45">
        <v>18</v>
      </c>
      <c r="J257" s="46">
        <v>3.3118675252989879E-3</v>
      </c>
      <c r="K257" s="47">
        <f t="shared" si="78"/>
        <v>196</v>
      </c>
      <c r="L257" s="48">
        <f t="shared" si="87"/>
        <v>0.59502188787419963</v>
      </c>
      <c r="M257" s="46">
        <v>2.0338983050847456E-2</v>
      </c>
      <c r="N257" s="47">
        <f t="shared" si="79"/>
        <v>361</v>
      </c>
      <c r="O257" s="49">
        <f t="shared" si="88"/>
        <v>0.23946774674183402</v>
      </c>
      <c r="P257" s="50">
        <v>70</v>
      </c>
      <c r="Q257" s="51">
        <v>1.2879484820607176E-2</v>
      </c>
      <c r="R257" s="52">
        <f t="shared" si="80"/>
        <v>165</v>
      </c>
      <c r="S257" s="53">
        <f t="shared" si="89"/>
        <v>0.97686199746560753</v>
      </c>
      <c r="T257" s="51">
        <v>7.909604519774012E-2</v>
      </c>
      <c r="U257" s="52">
        <f t="shared" si="81"/>
        <v>459</v>
      </c>
      <c r="V257" s="54">
        <f t="shared" si="90"/>
        <v>0.39314006119430928</v>
      </c>
      <c r="W257" s="45">
        <v>155</v>
      </c>
      <c r="X257" s="46">
        <v>2.8518859245630176E-2</v>
      </c>
      <c r="Y257" s="47">
        <f t="shared" si="82"/>
        <v>66</v>
      </c>
      <c r="Z257" s="48">
        <f t="shared" si="91"/>
        <v>1.7572034806450334</v>
      </c>
      <c r="AA257" s="46">
        <v>0.1751412429378531</v>
      </c>
      <c r="AB257" s="47">
        <f t="shared" si="83"/>
        <v>341</v>
      </c>
      <c r="AC257" s="49">
        <f t="shared" si="92"/>
        <v>0.70719004905906746</v>
      </c>
      <c r="AD257" s="50">
        <v>642</v>
      </c>
      <c r="AE257" s="51">
        <v>0.11812327506899724</v>
      </c>
      <c r="AF257" s="52">
        <f t="shared" si="84"/>
        <v>18</v>
      </c>
      <c r="AG257" s="53">
        <f t="shared" si="93"/>
        <v>3.866243243005461</v>
      </c>
      <c r="AH257" s="51">
        <v>0.72542372881355932</v>
      </c>
      <c r="AI257" s="52">
        <f t="shared" si="85"/>
        <v>137</v>
      </c>
      <c r="AJ257" s="54">
        <f t="shared" si="94"/>
        <v>1.5559773121389806</v>
      </c>
      <c r="AK257" s="45">
        <v>885</v>
      </c>
      <c r="AL257" s="46">
        <v>0.16283348666053357</v>
      </c>
      <c r="AM257" s="47">
        <f t="shared" si="86"/>
        <v>26</v>
      </c>
      <c r="AN257" s="55">
        <f t="shared" si="95"/>
        <v>2.4847683914430538</v>
      </c>
      <c r="AO257" s="56">
        <v>5435</v>
      </c>
    </row>
    <row r="258" spans="1:41">
      <c r="A258" s="41">
        <f t="shared" si="72"/>
        <v>1</v>
      </c>
      <c r="B258" s="42">
        <f t="shared" si="73"/>
        <v>0</v>
      </c>
      <c r="C258" s="42">
        <f t="shared" si="74"/>
        <v>0</v>
      </c>
      <c r="D258" s="42">
        <f t="shared" si="75"/>
        <v>1</v>
      </c>
      <c r="E258" s="42">
        <f t="shared" si="76"/>
        <v>0</v>
      </c>
      <c r="F258" s="42">
        <f t="shared" si="77"/>
        <v>0</v>
      </c>
      <c r="G258" s="58">
        <v>349</v>
      </c>
      <c r="H258" s="59" t="s">
        <v>318</v>
      </c>
      <c r="I258" s="45">
        <v>301</v>
      </c>
      <c r="J258" s="46">
        <v>1.636296425154388E-3</v>
      </c>
      <c r="K258" s="47">
        <f t="shared" si="78"/>
        <v>299</v>
      </c>
      <c r="L258" s="48">
        <f t="shared" si="87"/>
        <v>0.29398283010407267</v>
      </c>
      <c r="M258" s="46">
        <v>3.0947974501336625E-2</v>
      </c>
      <c r="N258" s="47">
        <f t="shared" si="79"/>
        <v>323</v>
      </c>
      <c r="O258" s="49">
        <f t="shared" si="88"/>
        <v>0.36437621790289182</v>
      </c>
      <c r="P258" s="50">
        <v>2639</v>
      </c>
      <c r="Q258" s="51">
        <v>1.4346133774028007E-2</v>
      </c>
      <c r="R258" s="52">
        <f t="shared" si="80"/>
        <v>143</v>
      </c>
      <c r="S258" s="53">
        <f t="shared" si="89"/>
        <v>1.0881019768727942</v>
      </c>
      <c r="T258" s="51">
        <v>0.27133456713962573</v>
      </c>
      <c r="U258" s="52">
        <f t="shared" si="81"/>
        <v>136</v>
      </c>
      <c r="V258" s="54">
        <f t="shared" si="90"/>
        <v>1.3486450310217488</v>
      </c>
      <c r="W258" s="45">
        <v>2498</v>
      </c>
      <c r="X258" s="46">
        <v>1.3579629468557015E-2</v>
      </c>
      <c r="Y258" s="47">
        <f t="shared" si="82"/>
        <v>186</v>
      </c>
      <c r="Z258" s="48">
        <f t="shared" si="91"/>
        <v>0.83671552085922063</v>
      </c>
      <c r="AA258" s="46">
        <v>0.25683734320378365</v>
      </c>
      <c r="AB258" s="47">
        <f t="shared" si="83"/>
        <v>199</v>
      </c>
      <c r="AC258" s="49">
        <f t="shared" si="92"/>
        <v>1.0370647729440554</v>
      </c>
      <c r="AD258" s="50">
        <v>4288</v>
      </c>
      <c r="AE258" s="51">
        <v>2.3310428807515004E-2</v>
      </c>
      <c r="AF258" s="52">
        <f t="shared" si="84"/>
        <v>301</v>
      </c>
      <c r="AG258" s="53">
        <f t="shared" si="93"/>
        <v>0.76296384278180851</v>
      </c>
      <c r="AH258" s="51">
        <v>0.44088011515525394</v>
      </c>
      <c r="AI258" s="52">
        <f t="shared" si="85"/>
        <v>408</v>
      </c>
      <c r="AJ258" s="54">
        <f t="shared" si="94"/>
        <v>0.94565345646572385</v>
      </c>
      <c r="AK258" s="45">
        <v>9726</v>
      </c>
      <c r="AL258" s="46">
        <v>5.2872488475254414E-2</v>
      </c>
      <c r="AM258" s="47">
        <f t="shared" si="86"/>
        <v>261</v>
      </c>
      <c r="AN258" s="55">
        <f t="shared" si="95"/>
        <v>0.80681124524548586</v>
      </c>
      <c r="AO258" s="56">
        <v>183952</v>
      </c>
    </row>
    <row r="259" spans="1:41">
      <c r="A259" s="41">
        <f t="shared" si="72"/>
        <v>1</v>
      </c>
      <c r="B259" s="42">
        <f t="shared" si="73"/>
        <v>0</v>
      </c>
      <c r="C259" s="42">
        <f t="shared" si="74"/>
        <v>0</v>
      </c>
      <c r="D259" s="42">
        <f t="shared" si="75"/>
        <v>0</v>
      </c>
      <c r="E259" s="42">
        <f t="shared" si="76"/>
        <v>0</v>
      </c>
      <c r="F259" s="42">
        <f t="shared" si="77"/>
        <v>1</v>
      </c>
      <c r="G259" s="58">
        <v>536</v>
      </c>
      <c r="H259" s="59" t="s">
        <v>506</v>
      </c>
      <c r="I259" s="45">
        <v>0</v>
      </c>
      <c r="J259" s="46">
        <v>0</v>
      </c>
      <c r="K259" s="47">
        <f t="shared" si="78"/>
        <v>467</v>
      </c>
      <c r="L259" s="48">
        <f t="shared" si="87"/>
        <v>0</v>
      </c>
      <c r="M259" s="46">
        <v>0</v>
      </c>
      <c r="N259" s="47">
        <f t="shared" si="79"/>
        <v>467</v>
      </c>
      <c r="O259" s="49">
        <f t="shared" si="88"/>
        <v>0</v>
      </c>
      <c r="P259" s="50">
        <v>15</v>
      </c>
      <c r="Q259" s="51">
        <v>1.2249897917517355E-3</v>
      </c>
      <c r="R259" s="52">
        <f t="shared" si="80"/>
        <v>488</v>
      </c>
      <c r="S259" s="53">
        <f t="shared" si="89"/>
        <v>9.2911012475510313E-2</v>
      </c>
      <c r="T259" s="51">
        <v>2.3255813953488372E-2</v>
      </c>
      <c r="U259" s="52">
        <f t="shared" si="81"/>
        <v>528</v>
      </c>
      <c r="V259" s="54">
        <f t="shared" si="90"/>
        <v>0.11559101467008759</v>
      </c>
      <c r="W259" s="45">
        <v>168</v>
      </c>
      <c r="X259" s="46">
        <v>1.3719885667619437E-2</v>
      </c>
      <c r="Y259" s="47">
        <f t="shared" si="82"/>
        <v>182</v>
      </c>
      <c r="Z259" s="48">
        <f t="shared" si="91"/>
        <v>0.84535747526040494</v>
      </c>
      <c r="AA259" s="46">
        <v>0.26046511627906976</v>
      </c>
      <c r="AB259" s="47">
        <f t="shared" si="83"/>
        <v>192</v>
      </c>
      <c r="AC259" s="49">
        <f t="shared" si="92"/>
        <v>1.051713093214325</v>
      </c>
      <c r="AD259" s="50">
        <v>462</v>
      </c>
      <c r="AE259" s="51">
        <v>3.7729685585953451E-2</v>
      </c>
      <c r="AF259" s="52">
        <f t="shared" si="84"/>
        <v>130</v>
      </c>
      <c r="AG259" s="53">
        <f t="shared" si="93"/>
        <v>1.2349144728014643</v>
      </c>
      <c r="AH259" s="51">
        <v>0.71627906976744182</v>
      </c>
      <c r="AI259" s="52">
        <f t="shared" si="85"/>
        <v>142</v>
      </c>
      <c r="AJ259" s="54">
        <f t="shared" si="94"/>
        <v>1.5363627318077351</v>
      </c>
      <c r="AK259" s="45">
        <v>645</v>
      </c>
      <c r="AL259" s="46">
        <v>5.2674561045324621E-2</v>
      </c>
      <c r="AM259" s="47">
        <f t="shared" si="86"/>
        <v>262</v>
      </c>
      <c r="AN259" s="55">
        <f t="shared" si="95"/>
        <v>0.8037909584987285</v>
      </c>
      <c r="AO259" s="56">
        <v>12245</v>
      </c>
    </row>
    <row r="260" spans="1:41">
      <c r="A260" s="41">
        <f t="shared" si="72"/>
        <v>1</v>
      </c>
      <c r="B260" s="42">
        <f t="shared" si="73"/>
        <v>0</v>
      </c>
      <c r="C260" s="42">
        <f t="shared" si="74"/>
        <v>0</v>
      </c>
      <c r="D260" s="42">
        <f t="shared" si="75"/>
        <v>0</v>
      </c>
      <c r="E260" s="42">
        <f t="shared" si="76"/>
        <v>0</v>
      </c>
      <c r="F260" s="42">
        <f t="shared" si="77"/>
        <v>1</v>
      </c>
      <c r="G260" s="58">
        <v>281</v>
      </c>
      <c r="H260" s="59" t="s">
        <v>249</v>
      </c>
      <c r="I260" s="45">
        <v>14</v>
      </c>
      <c r="J260" s="46">
        <v>4.0899795501022499E-3</v>
      </c>
      <c r="K260" s="47">
        <f t="shared" si="78"/>
        <v>156</v>
      </c>
      <c r="L260" s="48">
        <f t="shared" si="87"/>
        <v>0.73482025916752447</v>
      </c>
      <c r="M260" s="46">
        <v>7.7777777777777779E-2</v>
      </c>
      <c r="N260" s="47">
        <f t="shared" si="79"/>
        <v>142</v>
      </c>
      <c r="O260" s="49">
        <f t="shared" si="88"/>
        <v>0.91574240189238387</v>
      </c>
      <c r="P260" s="50">
        <v>5</v>
      </c>
      <c r="Q260" s="51">
        <v>1.4607069821793749E-3</v>
      </c>
      <c r="R260" s="52">
        <f t="shared" si="80"/>
        <v>478</v>
      </c>
      <c r="S260" s="53">
        <f t="shared" si="89"/>
        <v>0.11078930253799044</v>
      </c>
      <c r="T260" s="51">
        <v>2.7777777777777776E-2</v>
      </c>
      <c r="U260" s="52">
        <f t="shared" si="81"/>
        <v>523</v>
      </c>
      <c r="V260" s="54">
        <f t="shared" si="90"/>
        <v>0.13806704530038238</v>
      </c>
      <c r="W260" s="45">
        <v>32</v>
      </c>
      <c r="X260" s="46">
        <v>9.3485246859479985E-3</v>
      </c>
      <c r="Y260" s="47">
        <f t="shared" si="82"/>
        <v>261</v>
      </c>
      <c r="Z260" s="48">
        <f t="shared" si="91"/>
        <v>0.57601392732989209</v>
      </c>
      <c r="AA260" s="46">
        <v>0.17777777777777778</v>
      </c>
      <c r="AB260" s="47">
        <f t="shared" si="83"/>
        <v>337</v>
      </c>
      <c r="AC260" s="49">
        <f t="shared" si="92"/>
        <v>0.71783592076533298</v>
      </c>
      <c r="AD260" s="50">
        <v>129</v>
      </c>
      <c r="AE260" s="51">
        <v>3.7686240140227867E-2</v>
      </c>
      <c r="AF260" s="52">
        <f t="shared" si="84"/>
        <v>131</v>
      </c>
      <c r="AG260" s="53">
        <f t="shared" si="93"/>
        <v>1.2334924781871277</v>
      </c>
      <c r="AH260" s="51">
        <v>0.71666666666666667</v>
      </c>
      <c r="AI260" s="52">
        <f t="shared" si="85"/>
        <v>141</v>
      </c>
      <c r="AJ260" s="54">
        <f t="shared" si="94"/>
        <v>1.5371940969223497</v>
      </c>
      <c r="AK260" s="45">
        <v>180</v>
      </c>
      <c r="AL260" s="46">
        <v>5.2585451358457491E-2</v>
      </c>
      <c r="AM260" s="47">
        <f t="shared" si="86"/>
        <v>263</v>
      </c>
      <c r="AN260" s="55">
        <f t="shared" si="95"/>
        <v>0.80243118332078589</v>
      </c>
      <c r="AO260" s="56">
        <v>3423</v>
      </c>
    </row>
    <row r="261" spans="1:41">
      <c r="A261" s="41">
        <f t="shared" si="72"/>
        <v>1</v>
      </c>
      <c r="B261" s="42">
        <f t="shared" si="73"/>
        <v>0</v>
      </c>
      <c r="C261" s="42">
        <f t="shared" si="74"/>
        <v>0</v>
      </c>
      <c r="D261" s="42">
        <f t="shared" si="75"/>
        <v>0</v>
      </c>
      <c r="E261" s="42">
        <f t="shared" si="76"/>
        <v>0</v>
      </c>
      <c r="F261" s="42">
        <f t="shared" si="77"/>
        <v>1</v>
      </c>
      <c r="G261" s="58">
        <v>132</v>
      </c>
      <c r="H261" s="59" t="s">
        <v>100</v>
      </c>
      <c r="I261" s="45">
        <v>0</v>
      </c>
      <c r="J261" s="46">
        <v>0</v>
      </c>
      <c r="K261" s="47">
        <f t="shared" si="78"/>
        <v>467</v>
      </c>
      <c r="L261" s="48">
        <f t="shared" si="87"/>
        <v>0</v>
      </c>
      <c r="M261" s="46">
        <v>0</v>
      </c>
      <c r="N261" s="47">
        <f t="shared" si="79"/>
        <v>467</v>
      </c>
      <c r="O261" s="49">
        <f t="shared" si="88"/>
        <v>0</v>
      </c>
      <c r="P261" s="50">
        <v>94</v>
      </c>
      <c r="Q261" s="51">
        <v>4.2218728946777457E-3</v>
      </c>
      <c r="R261" s="52">
        <f t="shared" si="80"/>
        <v>385</v>
      </c>
      <c r="S261" s="53">
        <f t="shared" si="89"/>
        <v>0.32021367674133283</v>
      </c>
      <c r="T261" s="51">
        <v>8.0548414738646101E-2</v>
      </c>
      <c r="U261" s="52">
        <f t="shared" si="81"/>
        <v>457</v>
      </c>
      <c r="V261" s="54">
        <f t="shared" si="90"/>
        <v>0.40035893855740706</v>
      </c>
      <c r="W261" s="45">
        <v>161</v>
      </c>
      <c r="X261" s="46">
        <v>7.2310801706714578E-3</v>
      </c>
      <c r="Y261" s="47">
        <f t="shared" si="82"/>
        <v>321</v>
      </c>
      <c r="Z261" s="48">
        <f t="shared" si="91"/>
        <v>0.4455465464199494</v>
      </c>
      <c r="AA261" s="46">
        <v>0.13796058269065981</v>
      </c>
      <c r="AB261" s="47">
        <f t="shared" si="83"/>
        <v>406</v>
      </c>
      <c r="AC261" s="49">
        <f t="shared" si="92"/>
        <v>0.55706097321602799</v>
      </c>
      <c r="AD261" s="50">
        <v>912</v>
      </c>
      <c r="AE261" s="51">
        <v>4.0961149786660676E-2</v>
      </c>
      <c r="AF261" s="52">
        <f t="shared" si="84"/>
        <v>111</v>
      </c>
      <c r="AG261" s="53">
        <f t="shared" si="93"/>
        <v>1.340682168657346</v>
      </c>
      <c r="AH261" s="51">
        <v>0.78149100257069404</v>
      </c>
      <c r="AI261" s="52">
        <f t="shared" si="85"/>
        <v>111</v>
      </c>
      <c r="AJ261" s="54">
        <f t="shared" si="94"/>
        <v>1.6762372408599064</v>
      </c>
      <c r="AK261" s="45">
        <v>1167</v>
      </c>
      <c r="AL261" s="46">
        <v>5.2414102852009883E-2</v>
      </c>
      <c r="AM261" s="47">
        <f t="shared" si="86"/>
        <v>265</v>
      </c>
      <c r="AN261" s="55">
        <f t="shared" si="95"/>
        <v>0.79981647942004841</v>
      </c>
      <c r="AO261" s="56">
        <v>22265</v>
      </c>
    </row>
    <row r="262" spans="1:41">
      <c r="A262" s="41">
        <f t="shared" si="72"/>
        <v>0</v>
      </c>
      <c r="B262" s="42">
        <f t="shared" si="73"/>
        <v>0</v>
      </c>
      <c r="C262" s="42">
        <f t="shared" si="74"/>
        <v>0</v>
      </c>
      <c r="D262" s="42">
        <f t="shared" si="75"/>
        <v>0</v>
      </c>
      <c r="E262" s="42">
        <f t="shared" si="76"/>
        <v>0</v>
      </c>
      <c r="F262" s="42">
        <f t="shared" si="77"/>
        <v>0</v>
      </c>
      <c r="G262" s="58">
        <v>591</v>
      </c>
      <c r="H262" s="59" t="s">
        <v>562</v>
      </c>
      <c r="I262" s="45">
        <v>1996</v>
      </c>
      <c r="J262" s="46">
        <v>3.5042073310966801E-3</v>
      </c>
      <c r="K262" s="47">
        <f t="shared" si="78"/>
        <v>189</v>
      </c>
      <c r="L262" s="48">
        <f t="shared" si="87"/>
        <v>0.62957834083762776</v>
      </c>
      <c r="M262" s="46">
        <v>6.7081162829776511E-2</v>
      </c>
      <c r="N262" s="47">
        <f t="shared" si="79"/>
        <v>171</v>
      </c>
      <c r="O262" s="49">
        <f t="shared" si="88"/>
        <v>0.78980226649037544</v>
      </c>
      <c r="P262" s="50">
        <v>4273</v>
      </c>
      <c r="Q262" s="51">
        <v>7.501742447783624E-3</v>
      </c>
      <c r="R262" s="52">
        <f t="shared" si="80"/>
        <v>301</v>
      </c>
      <c r="S262" s="53">
        <f t="shared" si="89"/>
        <v>0.56897983219712167</v>
      </c>
      <c r="T262" s="51">
        <v>0.14360611661905562</v>
      </c>
      <c r="U262" s="52">
        <f t="shared" si="81"/>
        <v>361</v>
      </c>
      <c r="V262" s="54">
        <f t="shared" si="90"/>
        <v>0.71378179951158538</v>
      </c>
      <c r="W262" s="45">
        <v>6580</v>
      </c>
      <c r="X262" s="46">
        <v>1.1551946011330739E-2</v>
      </c>
      <c r="Y262" s="47">
        <f t="shared" si="82"/>
        <v>220</v>
      </c>
      <c r="Z262" s="48">
        <f t="shared" si="91"/>
        <v>0.71177881150503008</v>
      </c>
      <c r="AA262" s="46">
        <v>0.2211393043186019</v>
      </c>
      <c r="AB262" s="47">
        <f t="shared" si="83"/>
        <v>258</v>
      </c>
      <c r="AC262" s="49">
        <f t="shared" si="92"/>
        <v>0.89292226574783684</v>
      </c>
      <c r="AD262" s="50">
        <v>16906</v>
      </c>
      <c r="AE262" s="51">
        <v>2.9680425420601439E-2</v>
      </c>
      <c r="AF262" s="52">
        <f t="shared" si="84"/>
        <v>225</v>
      </c>
      <c r="AG262" s="53">
        <f t="shared" si="93"/>
        <v>0.97145752320954482</v>
      </c>
      <c r="AH262" s="51">
        <v>0.56817341623256601</v>
      </c>
      <c r="AI262" s="52">
        <f t="shared" si="85"/>
        <v>259</v>
      </c>
      <c r="AJ262" s="54">
        <f t="shared" si="94"/>
        <v>1.2186876578524264</v>
      </c>
      <c r="AK262" s="45">
        <v>29755</v>
      </c>
      <c r="AL262" s="46">
        <v>5.2238321210812483E-2</v>
      </c>
      <c r="AM262" s="47">
        <f t="shared" si="86"/>
        <v>267</v>
      </c>
      <c r="AN262" s="55">
        <f t="shared" si="95"/>
        <v>0.79713412780551929</v>
      </c>
      <c r="AO262" s="56">
        <v>569601</v>
      </c>
    </row>
    <row r="263" spans="1:41">
      <c r="A263" s="41">
        <f t="shared" ref="A263:A326" si="96">SUM(B263:F263)</f>
        <v>1</v>
      </c>
      <c r="B263" s="42">
        <f t="shared" ref="B263:B326" si="97">IF(AN263&gt;1,4,0)</f>
        <v>0</v>
      </c>
      <c r="C263" s="42">
        <f t="shared" ref="C263:C326" si="98">IF(L263&gt;1,1,0)</f>
        <v>0</v>
      </c>
      <c r="D263" s="42">
        <f t="shared" ref="D263:D326" si="99">IF(S263&gt;1,1,0)</f>
        <v>0</v>
      </c>
      <c r="E263" s="42">
        <f t="shared" ref="E263:E326" si="100">IF(Z263&gt;1,1,0)</f>
        <v>0</v>
      </c>
      <c r="F263" s="42">
        <f t="shared" ref="F263:F326" si="101">IF(AG263&gt;1,1,0)</f>
        <v>1</v>
      </c>
      <c r="G263" s="58">
        <v>163</v>
      </c>
      <c r="H263" s="59" t="s">
        <v>131</v>
      </c>
      <c r="I263" s="45">
        <v>124</v>
      </c>
      <c r="J263" s="46">
        <v>4.3680428350007048E-3</v>
      </c>
      <c r="K263" s="47">
        <f t="shared" ref="K263:K326" si="102">RANK(J263,$J$7:$J$642)</f>
        <v>137</v>
      </c>
      <c r="L263" s="48">
        <f t="shared" si="87"/>
        <v>0.78477809699313117</v>
      </c>
      <c r="M263" s="46">
        <v>8.3783783783783788E-2</v>
      </c>
      <c r="N263" s="47">
        <f t="shared" ref="N263:N316" si="103">RANK(M263,$M$7:$M$642)</f>
        <v>126</v>
      </c>
      <c r="O263" s="49">
        <f t="shared" si="88"/>
        <v>0.98645610088021285</v>
      </c>
      <c r="P263" s="50">
        <v>208</v>
      </c>
      <c r="Q263" s="51">
        <v>7.3270395941947303E-3</v>
      </c>
      <c r="R263" s="52">
        <f t="shared" ref="R263:R326" si="104">RANK(Q263,Q$7:Q$642)</f>
        <v>306</v>
      </c>
      <c r="S263" s="53">
        <f t="shared" si="89"/>
        <v>0.55572925727919242</v>
      </c>
      <c r="T263" s="51">
        <v>0.14054054054054055</v>
      </c>
      <c r="U263" s="52">
        <f t="shared" ref="U263:U326" si="105">RANK(T263,T$7:T$642)</f>
        <v>366</v>
      </c>
      <c r="V263" s="54">
        <f t="shared" si="90"/>
        <v>0.69854461838463755</v>
      </c>
      <c r="W263" s="45">
        <v>229</v>
      </c>
      <c r="X263" s="46">
        <v>8.0667887839932367E-3</v>
      </c>
      <c r="Y263" s="47">
        <f t="shared" ref="Y263:Y326" si="106">RANK(X263,X$7:X$642)</f>
        <v>299</v>
      </c>
      <c r="Z263" s="48">
        <f t="shared" si="91"/>
        <v>0.4970391419507148</v>
      </c>
      <c r="AA263" s="46">
        <v>0.15472972972972973</v>
      </c>
      <c r="AB263" s="47">
        <f t="shared" ref="AB263:AB326" si="107">RANK(AA263,AA$7:AA$642)</f>
        <v>376</v>
      </c>
      <c r="AC263" s="49">
        <f t="shared" si="92"/>
        <v>0.62477188880800305</v>
      </c>
      <c r="AD263" s="50">
        <v>919</v>
      </c>
      <c r="AE263" s="51">
        <v>3.2372833591658448E-2</v>
      </c>
      <c r="AF263" s="52">
        <f t="shared" ref="AF263:AF326" si="108">RANK(AE263,AE$7:AE$642)</f>
        <v>197</v>
      </c>
      <c r="AG263" s="53">
        <f t="shared" si="93"/>
        <v>1.059581602843144</v>
      </c>
      <c r="AH263" s="51">
        <v>0.62094594594594599</v>
      </c>
      <c r="AI263" s="52">
        <f t="shared" ref="AI263:AI326" si="109">RANK(AH263,AH$7:AH$642)</f>
        <v>208</v>
      </c>
      <c r="AJ263" s="54">
        <f t="shared" si="94"/>
        <v>1.3318806176036826</v>
      </c>
      <c r="AK263" s="45">
        <v>1480</v>
      </c>
      <c r="AL263" s="46">
        <v>5.2134704804847116E-2</v>
      </c>
      <c r="AM263" s="47">
        <f t="shared" ref="AM263:AM326" si="110">RANK(AL263,AL$7:AL$642)</f>
        <v>268</v>
      </c>
      <c r="AN263" s="55">
        <f t="shared" si="95"/>
        <v>0.79555298638517724</v>
      </c>
      <c r="AO263" s="56">
        <v>28388</v>
      </c>
    </row>
    <row r="264" spans="1:41">
      <c r="A264" s="41">
        <f t="shared" si="96"/>
        <v>1</v>
      </c>
      <c r="B264" s="42">
        <f t="shared" si="97"/>
        <v>0</v>
      </c>
      <c r="C264" s="42">
        <f t="shared" si="98"/>
        <v>0</v>
      </c>
      <c r="D264" s="42">
        <f t="shared" si="99"/>
        <v>1</v>
      </c>
      <c r="E264" s="42">
        <f t="shared" si="100"/>
        <v>0</v>
      </c>
      <c r="F264" s="42">
        <f t="shared" si="101"/>
        <v>0</v>
      </c>
      <c r="G264" s="58">
        <v>491</v>
      </c>
      <c r="H264" s="59" t="s">
        <v>461</v>
      </c>
      <c r="I264" s="45">
        <v>38</v>
      </c>
      <c r="J264" s="46">
        <v>3.841488071168621E-3</v>
      </c>
      <c r="K264" s="47">
        <f t="shared" si="102"/>
        <v>170</v>
      </c>
      <c r="L264" s="48">
        <f t="shared" ref="L264:L327" si="111">J264/J$4</f>
        <v>0.69017539708102194</v>
      </c>
      <c r="M264" s="46">
        <v>7.3786407766990289E-2</v>
      </c>
      <c r="N264" s="47">
        <f t="shared" si="103"/>
        <v>151</v>
      </c>
      <c r="O264" s="49">
        <f t="shared" ref="O264:O327" si="112">M264/M$4</f>
        <v>0.86874868639998692</v>
      </c>
      <c r="P264" s="50">
        <v>150</v>
      </c>
      <c r="Q264" s="51">
        <v>1.5163768701981399E-2</v>
      </c>
      <c r="R264" s="52">
        <f t="shared" si="104"/>
        <v>120</v>
      </c>
      <c r="S264" s="53">
        <f t="shared" ref="S264:S327" si="113">Q264/Q$4</f>
        <v>1.1501166071195144</v>
      </c>
      <c r="T264" s="51">
        <v>0.29126213592233008</v>
      </c>
      <c r="U264" s="52">
        <f t="shared" si="105"/>
        <v>124</v>
      </c>
      <c r="V264" s="54">
        <f t="shared" ref="V264:V327" si="114">T264/T$4</f>
        <v>1.4476932905282816</v>
      </c>
      <c r="W264" s="45">
        <v>132</v>
      </c>
      <c r="X264" s="46">
        <v>1.3344116457743631E-2</v>
      </c>
      <c r="Y264" s="47">
        <f t="shared" si="106"/>
        <v>193</v>
      </c>
      <c r="Z264" s="48">
        <f t="shared" ref="Z264:Z327" si="115">X264/X$4</f>
        <v>0.82220427134625551</v>
      </c>
      <c r="AA264" s="46">
        <v>0.25631067961165049</v>
      </c>
      <c r="AB264" s="47">
        <f t="shared" si="107"/>
        <v>201</v>
      </c>
      <c r="AC264" s="49">
        <f t="shared" ref="AC264:AC327" si="116">AA264/AA$4</f>
        <v>1.0349381964432227</v>
      </c>
      <c r="AD264" s="50">
        <v>195</v>
      </c>
      <c r="AE264" s="51">
        <v>1.9712899312575818E-2</v>
      </c>
      <c r="AF264" s="52">
        <f t="shared" si="108"/>
        <v>342</v>
      </c>
      <c r="AG264" s="53">
        <f t="shared" ref="AG264:AG327" si="117">AE264/AE$4</f>
        <v>0.64521461771844058</v>
      </c>
      <c r="AH264" s="51">
        <v>0.37864077669902912</v>
      </c>
      <c r="AI264" s="52">
        <f t="shared" si="109"/>
        <v>485</v>
      </c>
      <c r="AJ264" s="54">
        <f t="shared" ref="AJ264:AJ327" si="118">AH264/AH$4</f>
        <v>0.81215493041280151</v>
      </c>
      <c r="AK264" s="45">
        <v>515</v>
      </c>
      <c r="AL264" s="46">
        <v>5.2062272543469471E-2</v>
      </c>
      <c r="AM264" s="47">
        <f t="shared" si="110"/>
        <v>269</v>
      </c>
      <c r="AN264" s="55">
        <f t="shared" ref="AN264:AN327" si="119">AL264/AL$4</f>
        <v>0.79444770148780774</v>
      </c>
      <c r="AO264" s="56">
        <v>9892</v>
      </c>
    </row>
    <row r="265" spans="1:41">
      <c r="A265" s="41">
        <f t="shared" si="96"/>
        <v>1</v>
      </c>
      <c r="B265" s="42">
        <f t="shared" si="97"/>
        <v>0</v>
      </c>
      <c r="C265" s="42">
        <f t="shared" si="98"/>
        <v>0</v>
      </c>
      <c r="D265" s="42">
        <f t="shared" si="99"/>
        <v>0</v>
      </c>
      <c r="E265" s="42">
        <f t="shared" si="100"/>
        <v>0</v>
      </c>
      <c r="F265" s="42">
        <f t="shared" si="101"/>
        <v>1</v>
      </c>
      <c r="G265" s="58">
        <v>531</v>
      </c>
      <c r="H265" s="59" t="s">
        <v>501</v>
      </c>
      <c r="I265" s="45">
        <v>62</v>
      </c>
      <c r="J265" s="46">
        <v>1.8142978374740292E-3</v>
      </c>
      <c r="K265" s="47">
        <f t="shared" si="102"/>
        <v>288</v>
      </c>
      <c r="L265" s="48">
        <f t="shared" si="111"/>
        <v>0.32596319634566773</v>
      </c>
      <c r="M265" s="46">
        <v>3.4988713318284424E-2</v>
      </c>
      <c r="N265" s="47">
        <f t="shared" si="103"/>
        <v>300</v>
      </c>
      <c r="O265" s="49">
        <f t="shared" si="112"/>
        <v>0.41195119336984054</v>
      </c>
      <c r="P265" s="50">
        <v>226</v>
      </c>
      <c r="Q265" s="51">
        <v>6.6134082462763E-3</v>
      </c>
      <c r="R265" s="52">
        <f t="shared" si="104"/>
        <v>324</v>
      </c>
      <c r="S265" s="53">
        <f t="shared" si="113"/>
        <v>0.50160291964290116</v>
      </c>
      <c r="T265" s="51">
        <v>0.1275395033860045</v>
      </c>
      <c r="U265" s="52">
        <f t="shared" si="105"/>
        <v>386</v>
      </c>
      <c r="V265" s="54">
        <f t="shared" si="114"/>
        <v>0.63392408609701534</v>
      </c>
      <c r="W265" s="45">
        <v>245</v>
      </c>
      <c r="X265" s="46">
        <v>7.1694027448570511E-3</v>
      </c>
      <c r="Y265" s="47">
        <f t="shared" si="106"/>
        <v>324</v>
      </c>
      <c r="Z265" s="48">
        <f t="shared" si="115"/>
        <v>0.44174626161946573</v>
      </c>
      <c r="AA265" s="46">
        <v>0.13826185101580135</v>
      </c>
      <c r="AB265" s="47">
        <f t="shared" si="107"/>
        <v>405</v>
      </c>
      <c r="AC265" s="49">
        <f t="shared" si="116"/>
        <v>0.55827744260988965</v>
      </c>
      <c r="AD265" s="50">
        <v>1239</v>
      </c>
      <c r="AE265" s="51">
        <v>3.6256693881134228E-2</v>
      </c>
      <c r="AF265" s="52">
        <f t="shared" si="108"/>
        <v>146</v>
      </c>
      <c r="AG265" s="53">
        <f t="shared" si="117"/>
        <v>1.1867026007344739</v>
      </c>
      <c r="AH265" s="51">
        <v>0.69920993227990968</v>
      </c>
      <c r="AI265" s="52">
        <f t="shared" si="109"/>
        <v>153</v>
      </c>
      <c r="AJ265" s="54">
        <f t="shared" si="118"/>
        <v>1.4997507633630043</v>
      </c>
      <c r="AK265" s="45">
        <v>1772</v>
      </c>
      <c r="AL265" s="46">
        <v>5.185380270974161E-2</v>
      </c>
      <c r="AM265" s="47">
        <f t="shared" si="110"/>
        <v>271</v>
      </c>
      <c r="AN265" s="55">
        <f t="shared" si="119"/>
        <v>0.79126654223095116</v>
      </c>
      <c r="AO265" s="56">
        <v>34173</v>
      </c>
    </row>
    <row r="266" spans="1:41">
      <c r="A266" s="41">
        <f t="shared" si="96"/>
        <v>1</v>
      </c>
      <c r="B266" s="42">
        <f t="shared" si="97"/>
        <v>0</v>
      </c>
      <c r="C266" s="42">
        <f t="shared" si="98"/>
        <v>0</v>
      </c>
      <c r="D266" s="42">
        <f t="shared" si="99"/>
        <v>0</v>
      </c>
      <c r="E266" s="42">
        <f t="shared" si="100"/>
        <v>0</v>
      </c>
      <c r="F266" s="42">
        <f t="shared" si="101"/>
        <v>1</v>
      </c>
      <c r="G266" s="58">
        <v>190</v>
      </c>
      <c r="H266" s="59" t="s">
        <v>158</v>
      </c>
      <c r="I266" s="45">
        <v>210</v>
      </c>
      <c r="J266" s="46">
        <v>4.0873525633539649E-3</v>
      </c>
      <c r="K266" s="47">
        <f t="shared" si="102"/>
        <v>157</v>
      </c>
      <c r="L266" s="48">
        <f t="shared" si="111"/>
        <v>0.73434828539368102</v>
      </c>
      <c r="M266" s="46">
        <v>7.9696394686907021E-2</v>
      </c>
      <c r="N266" s="47">
        <f t="shared" si="103"/>
        <v>139</v>
      </c>
      <c r="O266" s="49">
        <f t="shared" si="112"/>
        <v>0.93833187290680709</v>
      </c>
      <c r="P266" s="50">
        <v>248</v>
      </c>
      <c r="Q266" s="51">
        <v>4.8269687414846819E-3</v>
      </c>
      <c r="R266" s="52">
        <f t="shared" si="104"/>
        <v>371</v>
      </c>
      <c r="S266" s="53">
        <f t="shared" si="113"/>
        <v>0.36610799206551525</v>
      </c>
      <c r="T266" s="51">
        <v>9.4117647058823528E-2</v>
      </c>
      <c r="U266" s="52">
        <f t="shared" si="105"/>
        <v>435</v>
      </c>
      <c r="V266" s="54">
        <f t="shared" si="114"/>
        <v>0.4678036358412957</v>
      </c>
      <c r="W266" s="45">
        <v>530</v>
      </c>
      <c r="X266" s="46">
        <v>1.0315699326560006E-2</v>
      </c>
      <c r="Y266" s="47">
        <f t="shared" si="106"/>
        <v>249</v>
      </c>
      <c r="Z266" s="48">
        <f t="shared" si="115"/>
        <v>0.6356068665227681</v>
      </c>
      <c r="AA266" s="46">
        <v>0.20113851992409867</v>
      </c>
      <c r="AB266" s="47">
        <f t="shared" si="107"/>
        <v>293</v>
      </c>
      <c r="AC266" s="49">
        <f t="shared" si="116"/>
        <v>0.81216255741239052</v>
      </c>
      <c r="AD266" s="50">
        <v>1647</v>
      </c>
      <c r="AE266" s="51">
        <v>3.2056522246876093E-2</v>
      </c>
      <c r="AF266" s="52">
        <f t="shared" si="108"/>
        <v>202</v>
      </c>
      <c r="AG266" s="53">
        <f t="shared" si="117"/>
        <v>1.0492285492325291</v>
      </c>
      <c r="AH266" s="51">
        <v>0.62504743833017073</v>
      </c>
      <c r="AI266" s="52">
        <f t="shared" si="109"/>
        <v>205</v>
      </c>
      <c r="AJ266" s="54">
        <f t="shared" si="118"/>
        <v>1.3406779988338253</v>
      </c>
      <c r="AK266" s="45">
        <v>2635</v>
      </c>
      <c r="AL266" s="46">
        <v>5.1286542878274749E-2</v>
      </c>
      <c r="AM266" s="47">
        <f t="shared" si="110"/>
        <v>273</v>
      </c>
      <c r="AN266" s="55">
        <f t="shared" si="119"/>
        <v>0.78261040320284925</v>
      </c>
      <c r="AO266" s="56">
        <v>51378</v>
      </c>
    </row>
    <row r="267" spans="1:41">
      <c r="A267" s="41">
        <f t="shared" si="96"/>
        <v>1</v>
      </c>
      <c r="B267" s="42">
        <f t="shared" si="97"/>
        <v>0</v>
      </c>
      <c r="C267" s="42">
        <f t="shared" si="98"/>
        <v>0</v>
      </c>
      <c r="D267" s="42">
        <f t="shared" si="99"/>
        <v>0</v>
      </c>
      <c r="E267" s="42">
        <f t="shared" si="100"/>
        <v>0</v>
      </c>
      <c r="F267" s="42">
        <f t="shared" si="101"/>
        <v>1</v>
      </c>
      <c r="G267" s="58">
        <v>291</v>
      </c>
      <c r="H267" s="59" t="s">
        <v>260</v>
      </c>
      <c r="I267" s="45">
        <v>0</v>
      </c>
      <c r="J267" s="46">
        <v>0</v>
      </c>
      <c r="K267" s="47">
        <f t="shared" si="102"/>
        <v>467</v>
      </c>
      <c r="L267" s="48">
        <f t="shared" si="111"/>
        <v>0</v>
      </c>
      <c r="M267" s="46">
        <v>0</v>
      </c>
      <c r="N267" s="47">
        <f t="shared" si="103"/>
        <v>467</v>
      </c>
      <c r="O267" s="49">
        <f t="shared" si="112"/>
        <v>0</v>
      </c>
      <c r="P267" s="50">
        <v>15</v>
      </c>
      <c r="Q267" s="51">
        <v>1.4734774066797642E-3</v>
      </c>
      <c r="R267" s="52">
        <f t="shared" si="104"/>
        <v>477</v>
      </c>
      <c r="S267" s="53">
        <f t="shared" si="113"/>
        <v>0.11175789270752688</v>
      </c>
      <c r="T267" s="51">
        <v>2.9013539651837523E-2</v>
      </c>
      <c r="U267" s="52">
        <f t="shared" si="105"/>
        <v>520</v>
      </c>
      <c r="V267" s="54">
        <f t="shared" si="114"/>
        <v>0.14420929296364893</v>
      </c>
      <c r="W267" s="45">
        <v>120</v>
      </c>
      <c r="X267" s="46">
        <v>1.1787819253438114E-2</v>
      </c>
      <c r="Y267" s="47">
        <f t="shared" si="106"/>
        <v>213</v>
      </c>
      <c r="Z267" s="48">
        <f t="shared" si="115"/>
        <v>0.72631225684561174</v>
      </c>
      <c r="AA267" s="46">
        <v>0.23210831721470018</v>
      </c>
      <c r="AB267" s="47">
        <f t="shared" si="107"/>
        <v>241</v>
      </c>
      <c r="AC267" s="49">
        <f t="shared" si="116"/>
        <v>0.93721324277872287</v>
      </c>
      <c r="AD267" s="50">
        <v>382</v>
      </c>
      <c r="AE267" s="51">
        <v>3.7524557956777997E-2</v>
      </c>
      <c r="AF267" s="52">
        <f t="shared" si="108"/>
        <v>133</v>
      </c>
      <c r="AG267" s="53">
        <f t="shared" si="117"/>
        <v>1.2282005266313289</v>
      </c>
      <c r="AH267" s="51">
        <v>0.73887814313346223</v>
      </c>
      <c r="AI267" s="52">
        <f t="shared" si="109"/>
        <v>130</v>
      </c>
      <c r="AJ267" s="54">
        <f t="shared" si="118"/>
        <v>1.5848359813530768</v>
      </c>
      <c r="AK267" s="45">
        <v>517</v>
      </c>
      <c r="AL267" s="46">
        <v>5.0785854616895873E-2</v>
      </c>
      <c r="AM267" s="47">
        <f t="shared" si="110"/>
        <v>277</v>
      </c>
      <c r="AN267" s="55">
        <f t="shared" si="119"/>
        <v>0.77497011746460653</v>
      </c>
      <c r="AO267" s="56">
        <v>10180</v>
      </c>
    </row>
    <row r="268" spans="1:41">
      <c r="A268" s="41">
        <f t="shared" si="96"/>
        <v>1</v>
      </c>
      <c r="B268" s="42">
        <f t="shared" si="97"/>
        <v>0</v>
      </c>
      <c r="C268" s="42">
        <f t="shared" si="98"/>
        <v>0</v>
      </c>
      <c r="D268" s="42">
        <f t="shared" si="99"/>
        <v>0</v>
      </c>
      <c r="E268" s="42">
        <f t="shared" si="100"/>
        <v>0</v>
      </c>
      <c r="F268" s="42">
        <f t="shared" si="101"/>
        <v>1</v>
      </c>
      <c r="G268" s="58">
        <v>462</v>
      </c>
      <c r="H268" s="59" t="s">
        <v>432</v>
      </c>
      <c r="I268" s="45">
        <v>0</v>
      </c>
      <c r="J268" s="46">
        <v>0</v>
      </c>
      <c r="K268" s="47">
        <f t="shared" si="102"/>
        <v>467</v>
      </c>
      <c r="L268" s="48">
        <f t="shared" si="111"/>
        <v>0</v>
      </c>
      <c r="M268" s="46">
        <v>0</v>
      </c>
      <c r="N268" s="47">
        <f t="shared" si="103"/>
        <v>467</v>
      </c>
      <c r="O268" s="49">
        <f t="shared" si="112"/>
        <v>0</v>
      </c>
      <c r="P268" s="50">
        <v>53</v>
      </c>
      <c r="Q268" s="51">
        <v>6.7931299666752114E-3</v>
      </c>
      <c r="R268" s="52">
        <f t="shared" si="104"/>
        <v>321</v>
      </c>
      <c r="S268" s="53">
        <f t="shared" si="113"/>
        <v>0.515234157322217</v>
      </c>
      <c r="T268" s="51">
        <v>0.13383838383838384</v>
      </c>
      <c r="U268" s="52">
        <f t="shared" si="105"/>
        <v>372</v>
      </c>
      <c r="V268" s="54">
        <f t="shared" si="114"/>
        <v>0.66523212735638793</v>
      </c>
      <c r="W268" s="45">
        <v>78</v>
      </c>
      <c r="X268" s="46">
        <v>9.9974365547295559E-3</v>
      </c>
      <c r="Y268" s="47">
        <f t="shared" si="106"/>
        <v>251</v>
      </c>
      <c r="Z268" s="48">
        <f t="shared" si="115"/>
        <v>0.61599694995480803</v>
      </c>
      <c r="AA268" s="46">
        <v>0.19696969696969696</v>
      </c>
      <c r="AB268" s="47">
        <f t="shared" si="107"/>
        <v>299</v>
      </c>
      <c r="AC268" s="49">
        <f t="shared" si="116"/>
        <v>0.79532957130249959</v>
      </c>
      <c r="AD268" s="50">
        <v>265</v>
      </c>
      <c r="AE268" s="51">
        <v>3.3965649833376056E-2</v>
      </c>
      <c r="AF268" s="52">
        <f t="shared" si="108"/>
        <v>174</v>
      </c>
      <c r="AG268" s="53">
        <f t="shared" si="117"/>
        <v>1.1117154014386619</v>
      </c>
      <c r="AH268" s="51">
        <v>0.66919191919191923</v>
      </c>
      <c r="AI268" s="52">
        <f t="shared" si="109"/>
        <v>170</v>
      </c>
      <c r="AJ268" s="54">
        <f t="shared" si="118"/>
        <v>1.4353644668231949</v>
      </c>
      <c r="AK268" s="45">
        <v>396</v>
      </c>
      <c r="AL268" s="46">
        <v>5.0756216354780823E-2</v>
      </c>
      <c r="AM268" s="47">
        <f t="shared" si="110"/>
        <v>278</v>
      </c>
      <c r="AN268" s="55">
        <f t="shared" si="119"/>
        <v>0.77451785043777366</v>
      </c>
      <c r="AO268" s="56">
        <v>7802</v>
      </c>
    </row>
    <row r="269" spans="1:41">
      <c r="A269" s="41">
        <f t="shared" si="96"/>
        <v>1</v>
      </c>
      <c r="B269" s="42">
        <f t="shared" si="97"/>
        <v>0</v>
      </c>
      <c r="C269" s="42">
        <f t="shared" si="98"/>
        <v>0</v>
      </c>
      <c r="D269" s="42">
        <f t="shared" si="99"/>
        <v>0</v>
      </c>
      <c r="E269" s="42">
        <f t="shared" si="100"/>
        <v>1</v>
      </c>
      <c r="F269" s="42">
        <f t="shared" si="101"/>
        <v>0</v>
      </c>
      <c r="G269" s="58">
        <v>507</v>
      </c>
      <c r="H269" s="59" t="s">
        <v>477</v>
      </c>
      <c r="I269" s="45">
        <v>3</v>
      </c>
      <c r="J269" s="46">
        <v>8.319006156064556E-5</v>
      </c>
      <c r="K269" s="47">
        <f t="shared" si="102"/>
        <v>446</v>
      </c>
      <c r="L269" s="48">
        <f t="shared" si="111"/>
        <v>1.4946222064760113E-2</v>
      </c>
      <c r="M269" s="46">
        <v>1.6411378555798686E-3</v>
      </c>
      <c r="N269" s="47">
        <f t="shared" si="103"/>
        <v>459</v>
      </c>
      <c r="O269" s="49">
        <f t="shared" si="112"/>
        <v>1.9322479564781468E-2</v>
      </c>
      <c r="P269" s="50">
        <v>147</v>
      </c>
      <c r="Q269" s="51">
        <v>4.076313016471632E-3</v>
      </c>
      <c r="R269" s="52">
        <f t="shared" si="104"/>
        <v>389</v>
      </c>
      <c r="S269" s="53">
        <f t="shared" si="113"/>
        <v>0.30917349032426683</v>
      </c>
      <c r="T269" s="51">
        <v>8.041575492341356E-2</v>
      </c>
      <c r="U269" s="52">
        <f t="shared" si="105"/>
        <v>458</v>
      </c>
      <c r="V269" s="54">
        <f t="shared" si="114"/>
        <v>0.39969956440351401</v>
      </c>
      <c r="W269" s="45">
        <v>1212</v>
      </c>
      <c r="X269" s="46">
        <v>3.3608784870500806E-2</v>
      </c>
      <c r="Y269" s="47">
        <f t="shared" si="106"/>
        <v>49</v>
      </c>
      <c r="Z269" s="48">
        <f t="shared" si="115"/>
        <v>2.0708217410113723</v>
      </c>
      <c r="AA269" s="46">
        <v>0.66301969365426694</v>
      </c>
      <c r="AB269" s="47">
        <f t="shared" si="107"/>
        <v>25</v>
      </c>
      <c r="AC269" s="49">
        <f t="shared" si="116"/>
        <v>2.6771588565742106</v>
      </c>
      <c r="AD269" s="50">
        <v>466</v>
      </c>
      <c r="AE269" s="51">
        <v>1.2922189562420276E-2</v>
      </c>
      <c r="AF269" s="52">
        <f t="shared" si="108"/>
        <v>410</v>
      </c>
      <c r="AG269" s="53">
        <f t="shared" si="117"/>
        <v>0.42295075251986242</v>
      </c>
      <c r="AH269" s="51">
        <v>0.25492341356673959</v>
      </c>
      <c r="AI269" s="52">
        <f t="shared" si="109"/>
        <v>551</v>
      </c>
      <c r="AJ269" s="54">
        <f t="shared" si="118"/>
        <v>0.54679083697965614</v>
      </c>
      <c r="AK269" s="45">
        <v>1828</v>
      </c>
      <c r="AL269" s="46">
        <v>5.0690477510953361E-2</v>
      </c>
      <c r="AM269" s="47">
        <f t="shared" si="110"/>
        <v>279</v>
      </c>
      <c r="AN269" s="55">
        <f t="shared" si="119"/>
        <v>0.77351470418952673</v>
      </c>
      <c r="AO269" s="56">
        <v>36062</v>
      </c>
    </row>
    <row r="270" spans="1:41">
      <c r="A270" s="41">
        <f t="shared" si="96"/>
        <v>1</v>
      </c>
      <c r="B270" s="42">
        <f t="shared" si="97"/>
        <v>0</v>
      </c>
      <c r="C270" s="42">
        <f t="shared" si="98"/>
        <v>0</v>
      </c>
      <c r="D270" s="42">
        <f t="shared" si="99"/>
        <v>1</v>
      </c>
      <c r="E270" s="42">
        <f t="shared" si="100"/>
        <v>0</v>
      </c>
      <c r="F270" s="42">
        <f t="shared" si="101"/>
        <v>0</v>
      </c>
      <c r="G270" s="58">
        <v>364</v>
      </c>
      <c r="H270" s="59" t="s">
        <v>333</v>
      </c>
      <c r="I270" s="45">
        <v>40</v>
      </c>
      <c r="J270" s="46">
        <v>4.940711462450593E-3</v>
      </c>
      <c r="K270" s="47">
        <f t="shared" si="102"/>
        <v>114</v>
      </c>
      <c r="L270" s="48">
        <f t="shared" si="111"/>
        <v>0.88766577750227138</v>
      </c>
      <c r="M270" s="46">
        <v>9.8280098280098274E-2</v>
      </c>
      <c r="N270" s="47">
        <f t="shared" si="103"/>
        <v>93</v>
      </c>
      <c r="O270" s="49">
        <f t="shared" si="112"/>
        <v>1.1571332561644725</v>
      </c>
      <c r="P270" s="50">
        <v>118</v>
      </c>
      <c r="Q270" s="51">
        <v>1.457509881422925E-2</v>
      </c>
      <c r="R270" s="52">
        <f t="shared" si="104"/>
        <v>135</v>
      </c>
      <c r="S270" s="53">
        <f t="shared" si="113"/>
        <v>1.1054681409419433</v>
      </c>
      <c r="T270" s="51">
        <v>0.28992628992628994</v>
      </c>
      <c r="U270" s="52">
        <f t="shared" si="105"/>
        <v>128</v>
      </c>
      <c r="V270" s="54">
        <f t="shared" si="114"/>
        <v>1.4410535833808955</v>
      </c>
      <c r="W270" s="45">
        <v>62</v>
      </c>
      <c r="X270" s="46">
        <v>7.658102766798419E-3</v>
      </c>
      <c r="Y270" s="47">
        <f t="shared" si="106"/>
        <v>307</v>
      </c>
      <c r="Z270" s="48">
        <f t="shared" si="115"/>
        <v>0.47185775283131204</v>
      </c>
      <c r="AA270" s="46">
        <v>0.15233415233415235</v>
      </c>
      <c r="AB270" s="47">
        <f t="shared" si="107"/>
        <v>380</v>
      </c>
      <c r="AC270" s="49">
        <f t="shared" si="116"/>
        <v>0.6150989615894592</v>
      </c>
      <c r="AD270" s="50">
        <v>187</v>
      </c>
      <c r="AE270" s="51">
        <v>2.309782608695652E-2</v>
      </c>
      <c r="AF270" s="52">
        <f t="shared" si="108"/>
        <v>303</v>
      </c>
      <c r="AG270" s="53">
        <f t="shared" si="117"/>
        <v>0.75600523253904572</v>
      </c>
      <c r="AH270" s="51">
        <v>0.45945945945945948</v>
      </c>
      <c r="AI270" s="52">
        <f t="shared" si="109"/>
        <v>392</v>
      </c>
      <c r="AJ270" s="54">
        <f t="shared" si="118"/>
        <v>0.98550470072960195</v>
      </c>
      <c r="AK270" s="45">
        <v>407</v>
      </c>
      <c r="AL270" s="46">
        <v>5.0271739130434784E-2</v>
      </c>
      <c r="AM270" s="47">
        <f t="shared" si="110"/>
        <v>282</v>
      </c>
      <c r="AN270" s="55">
        <f t="shared" si="119"/>
        <v>0.76712493809451132</v>
      </c>
      <c r="AO270" s="56">
        <v>8096</v>
      </c>
    </row>
    <row r="271" spans="1:41">
      <c r="A271" s="41">
        <f t="shared" si="96"/>
        <v>1</v>
      </c>
      <c r="B271" s="42">
        <f t="shared" si="97"/>
        <v>0</v>
      </c>
      <c r="C271" s="42">
        <f t="shared" si="98"/>
        <v>0</v>
      </c>
      <c r="D271" s="42">
        <f t="shared" si="99"/>
        <v>0</v>
      </c>
      <c r="E271" s="42">
        <f t="shared" si="100"/>
        <v>0</v>
      </c>
      <c r="F271" s="42">
        <f t="shared" si="101"/>
        <v>1</v>
      </c>
      <c r="G271" s="58">
        <v>597</v>
      </c>
      <c r="H271" s="59" t="s">
        <v>568</v>
      </c>
      <c r="I271" s="45">
        <v>1262</v>
      </c>
      <c r="J271" s="46">
        <v>1.786427117454044E-3</v>
      </c>
      <c r="K271" s="47">
        <f t="shared" si="102"/>
        <v>290</v>
      </c>
      <c r="L271" s="48">
        <f t="shared" si="111"/>
        <v>0.32095584375199543</v>
      </c>
      <c r="M271" s="46">
        <v>3.5691054611272942E-2</v>
      </c>
      <c r="N271" s="47">
        <f t="shared" si="103"/>
        <v>297</v>
      </c>
      <c r="O271" s="49">
        <f t="shared" si="112"/>
        <v>0.42022044097456279</v>
      </c>
      <c r="P271" s="50">
        <v>4625</v>
      </c>
      <c r="Q271" s="51">
        <v>6.5469298084191397E-3</v>
      </c>
      <c r="R271" s="52">
        <f t="shared" si="104"/>
        <v>326</v>
      </c>
      <c r="S271" s="53">
        <f t="shared" si="113"/>
        <v>0.49656077234446</v>
      </c>
      <c r="T271" s="51">
        <v>0.13080121044147175</v>
      </c>
      <c r="U271" s="52">
        <f t="shared" si="105"/>
        <v>379</v>
      </c>
      <c r="V271" s="54">
        <f t="shared" si="114"/>
        <v>0.65013611930523119</v>
      </c>
      <c r="W271" s="45">
        <v>6286</v>
      </c>
      <c r="X271" s="46">
        <v>8.8981623298859912E-3</v>
      </c>
      <c r="Y271" s="47">
        <f t="shared" si="106"/>
        <v>274</v>
      </c>
      <c r="Z271" s="48">
        <f t="shared" si="115"/>
        <v>0.54826463017857219</v>
      </c>
      <c r="AA271" s="46">
        <v>0.17777652082920897</v>
      </c>
      <c r="AB271" s="47">
        <f t="shared" si="107"/>
        <v>338</v>
      </c>
      <c r="AC271" s="49">
        <f t="shared" si="116"/>
        <v>0.71783084542439601</v>
      </c>
      <c r="AD271" s="50">
        <v>23186</v>
      </c>
      <c r="AE271" s="51">
        <v>3.2820997737947277E-2</v>
      </c>
      <c r="AF271" s="52">
        <f t="shared" si="108"/>
        <v>189</v>
      </c>
      <c r="AG271" s="53">
        <f t="shared" si="117"/>
        <v>1.07425027505304</v>
      </c>
      <c r="AH271" s="51">
        <v>0.65573121411804636</v>
      </c>
      <c r="AI271" s="52">
        <f t="shared" si="109"/>
        <v>183</v>
      </c>
      <c r="AJ271" s="54">
        <f t="shared" si="118"/>
        <v>1.4064923044325388</v>
      </c>
      <c r="AK271" s="45">
        <v>35359</v>
      </c>
      <c r="AL271" s="46">
        <v>5.0052516993706456E-2</v>
      </c>
      <c r="AM271" s="47">
        <f t="shared" si="110"/>
        <v>283</v>
      </c>
      <c r="AN271" s="55">
        <f t="shared" si="119"/>
        <v>0.76377970335675283</v>
      </c>
      <c r="AO271" s="56">
        <v>706438</v>
      </c>
    </row>
    <row r="272" spans="1:41">
      <c r="A272" s="41">
        <f t="shared" si="96"/>
        <v>1</v>
      </c>
      <c r="B272" s="42">
        <f t="shared" si="97"/>
        <v>0</v>
      </c>
      <c r="C272" s="42">
        <f t="shared" si="98"/>
        <v>0</v>
      </c>
      <c r="D272" s="42">
        <f t="shared" si="99"/>
        <v>1</v>
      </c>
      <c r="E272" s="42">
        <f t="shared" si="100"/>
        <v>0</v>
      </c>
      <c r="F272" s="42">
        <f t="shared" si="101"/>
        <v>0</v>
      </c>
      <c r="G272" s="58">
        <v>620</v>
      </c>
      <c r="H272" s="59" t="s">
        <v>592</v>
      </c>
      <c r="I272" s="45">
        <v>636</v>
      </c>
      <c r="J272" s="46">
        <v>4.1591189991956419E-3</v>
      </c>
      <c r="K272" s="47">
        <f t="shared" si="102"/>
        <v>151</v>
      </c>
      <c r="L272" s="48">
        <f t="shared" si="111"/>
        <v>0.74724209826944277</v>
      </c>
      <c r="M272" s="46">
        <v>8.3224286835906824E-2</v>
      </c>
      <c r="N272" s="47">
        <f t="shared" si="103"/>
        <v>129</v>
      </c>
      <c r="O272" s="49">
        <f t="shared" si="112"/>
        <v>0.97986867843720882</v>
      </c>
      <c r="P272" s="50">
        <v>2154</v>
      </c>
      <c r="Q272" s="51">
        <v>1.4086072836898448E-2</v>
      </c>
      <c r="R272" s="52">
        <f t="shared" si="104"/>
        <v>150</v>
      </c>
      <c r="S272" s="53">
        <f t="shared" si="113"/>
        <v>1.0683773023189884</v>
      </c>
      <c r="T272" s="51">
        <v>0.28186338654802406</v>
      </c>
      <c r="U272" s="52">
        <f t="shared" si="105"/>
        <v>131</v>
      </c>
      <c r="V272" s="54">
        <f t="shared" si="114"/>
        <v>1.4009776185256284</v>
      </c>
      <c r="W272" s="45">
        <v>1623</v>
      </c>
      <c r="X272" s="46">
        <v>1.0613600842286993E-2</v>
      </c>
      <c r="Y272" s="47">
        <f t="shared" si="106"/>
        <v>242</v>
      </c>
      <c r="Z272" s="48">
        <f t="shared" si="115"/>
        <v>0.65396221432319246</v>
      </c>
      <c r="AA272" s="46">
        <v>0.21237895838785659</v>
      </c>
      <c r="AB272" s="47">
        <f t="shared" si="107"/>
        <v>274</v>
      </c>
      <c r="AC272" s="49">
        <f t="shared" si="116"/>
        <v>0.85754950394360274</v>
      </c>
      <c r="AD272" s="50">
        <v>3229</v>
      </c>
      <c r="AE272" s="51">
        <v>2.1116030264784164E-2</v>
      </c>
      <c r="AF272" s="52">
        <f t="shared" si="108"/>
        <v>321</v>
      </c>
      <c r="AG272" s="53">
        <f t="shared" si="117"/>
        <v>0.69113990686961435</v>
      </c>
      <c r="AH272" s="51">
        <v>0.42253336822821252</v>
      </c>
      <c r="AI272" s="52">
        <f t="shared" si="109"/>
        <v>437</v>
      </c>
      <c r="AJ272" s="54">
        <f t="shared" si="118"/>
        <v>0.90630111543226854</v>
      </c>
      <c r="AK272" s="45">
        <v>7642</v>
      </c>
      <c r="AL272" s="46">
        <v>4.9974822943165249E-2</v>
      </c>
      <c r="AM272" s="47">
        <f t="shared" si="110"/>
        <v>284</v>
      </c>
      <c r="AN272" s="55">
        <f t="shared" si="119"/>
        <v>0.76259412583859509</v>
      </c>
      <c r="AO272" s="56">
        <v>152917</v>
      </c>
    </row>
    <row r="273" spans="1:41">
      <c r="A273" s="41">
        <f t="shared" si="96"/>
        <v>1</v>
      </c>
      <c r="B273" s="42">
        <f t="shared" si="97"/>
        <v>0</v>
      </c>
      <c r="C273" s="42">
        <f t="shared" si="98"/>
        <v>0</v>
      </c>
      <c r="D273" s="42">
        <f t="shared" si="99"/>
        <v>1</v>
      </c>
      <c r="E273" s="42">
        <f t="shared" si="100"/>
        <v>0</v>
      </c>
      <c r="F273" s="42">
        <f t="shared" si="101"/>
        <v>0</v>
      </c>
      <c r="G273" s="58">
        <v>564</v>
      </c>
      <c r="H273" s="59" t="s">
        <v>535</v>
      </c>
      <c r="I273" s="45">
        <v>89</v>
      </c>
      <c r="J273" s="46">
        <v>2.0628592620063045E-3</v>
      </c>
      <c r="K273" s="47">
        <f t="shared" si="102"/>
        <v>266</v>
      </c>
      <c r="L273" s="48">
        <f t="shared" si="111"/>
        <v>0.37062062510696536</v>
      </c>
      <c r="M273" s="46">
        <v>4.1356877323420076E-2</v>
      </c>
      <c r="N273" s="47">
        <f t="shared" si="103"/>
        <v>274</v>
      </c>
      <c r="O273" s="49">
        <f t="shared" si="112"/>
        <v>0.48692887939179469</v>
      </c>
      <c r="P273" s="50">
        <v>583</v>
      </c>
      <c r="Q273" s="51">
        <v>1.351288707583905E-2</v>
      </c>
      <c r="R273" s="52">
        <f t="shared" si="104"/>
        <v>160</v>
      </c>
      <c r="S273" s="53">
        <f t="shared" si="113"/>
        <v>1.0249032507349181</v>
      </c>
      <c r="T273" s="51">
        <v>0.27091078066914498</v>
      </c>
      <c r="U273" s="52">
        <f t="shared" si="105"/>
        <v>138</v>
      </c>
      <c r="V273" s="54">
        <f t="shared" si="114"/>
        <v>1.3465386369723169</v>
      </c>
      <c r="W273" s="45">
        <v>416</v>
      </c>
      <c r="X273" s="46">
        <v>9.6421286853328389E-3</v>
      </c>
      <c r="Y273" s="47">
        <f t="shared" si="106"/>
        <v>254</v>
      </c>
      <c r="Z273" s="48">
        <f t="shared" si="115"/>
        <v>0.59410448155601858</v>
      </c>
      <c r="AA273" s="46">
        <v>0.19330855018587362</v>
      </c>
      <c r="AB273" s="47">
        <f t="shared" si="107"/>
        <v>311</v>
      </c>
      <c r="AC273" s="49">
        <f t="shared" si="116"/>
        <v>0.78054649376899587</v>
      </c>
      <c r="AD273" s="50">
        <v>1064</v>
      </c>
      <c r="AE273" s="51">
        <v>2.4661598368255145E-2</v>
      </c>
      <c r="AF273" s="52">
        <f t="shared" si="108"/>
        <v>286</v>
      </c>
      <c r="AG273" s="53">
        <f t="shared" si="117"/>
        <v>0.8071884054796753</v>
      </c>
      <c r="AH273" s="51">
        <v>0.49442379182156132</v>
      </c>
      <c r="AI273" s="52">
        <f t="shared" si="109"/>
        <v>346</v>
      </c>
      <c r="AJ273" s="54">
        <f t="shared" si="118"/>
        <v>1.0605004662782356</v>
      </c>
      <c r="AK273" s="45">
        <v>2152</v>
      </c>
      <c r="AL273" s="46">
        <v>4.9879473391433338E-2</v>
      </c>
      <c r="AM273" s="47">
        <f t="shared" si="110"/>
        <v>285</v>
      </c>
      <c r="AN273" s="55">
        <f t="shared" si="119"/>
        <v>0.76113913302881975</v>
      </c>
      <c r="AO273" s="56">
        <v>43144</v>
      </c>
    </row>
    <row r="274" spans="1:41">
      <c r="A274" s="41">
        <f t="shared" si="96"/>
        <v>1</v>
      </c>
      <c r="B274" s="42">
        <f t="shared" si="97"/>
        <v>0</v>
      </c>
      <c r="C274" s="42">
        <f t="shared" si="98"/>
        <v>1</v>
      </c>
      <c r="D274" s="42">
        <f t="shared" si="99"/>
        <v>0</v>
      </c>
      <c r="E274" s="42">
        <f t="shared" si="100"/>
        <v>0</v>
      </c>
      <c r="F274" s="42">
        <f t="shared" si="101"/>
        <v>0</v>
      </c>
      <c r="G274" s="58">
        <v>588</v>
      </c>
      <c r="H274" s="59" t="s">
        <v>559</v>
      </c>
      <c r="I274" s="45">
        <v>424</v>
      </c>
      <c r="J274" s="46">
        <v>6.3164794565444089E-3</v>
      </c>
      <c r="K274" s="47">
        <f t="shared" si="102"/>
        <v>82</v>
      </c>
      <c r="L274" s="48">
        <f t="shared" si="111"/>
        <v>1.1348411439290129</v>
      </c>
      <c r="M274" s="46">
        <v>0.12702216896345117</v>
      </c>
      <c r="N274" s="47">
        <f t="shared" si="103"/>
        <v>68</v>
      </c>
      <c r="O274" s="49">
        <f t="shared" si="112"/>
        <v>1.4955375355736271</v>
      </c>
      <c r="P274" s="50">
        <v>720</v>
      </c>
      <c r="Q274" s="51">
        <v>1.0726097190358431E-2</v>
      </c>
      <c r="R274" s="52">
        <f t="shared" si="104"/>
        <v>221</v>
      </c>
      <c r="S274" s="53">
        <f t="shared" si="113"/>
        <v>0.813535391541369</v>
      </c>
      <c r="T274" s="51">
        <v>0.21569802276812464</v>
      </c>
      <c r="U274" s="52">
        <f t="shared" si="105"/>
        <v>224</v>
      </c>
      <c r="V274" s="54">
        <f t="shared" si="114"/>
        <v>1.0721083925062649</v>
      </c>
      <c r="W274" s="45">
        <v>936</v>
      </c>
      <c r="X274" s="46">
        <v>1.3943926347465959E-2</v>
      </c>
      <c r="Y274" s="47">
        <f t="shared" si="106"/>
        <v>178</v>
      </c>
      <c r="Z274" s="48">
        <f t="shared" si="115"/>
        <v>0.85916185148182445</v>
      </c>
      <c r="AA274" s="46">
        <v>0.28040742959856202</v>
      </c>
      <c r="AB274" s="47">
        <f t="shared" si="107"/>
        <v>165</v>
      </c>
      <c r="AC274" s="49">
        <f t="shared" si="116"/>
        <v>1.1322367054611977</v>
      </c>
      <c r="AD274" s="50">
        <v>1258</v>
      </c>
      <c r="AE274" s="51">
        <v>1.8740875368709591E-2</v>
      </c>
      <c r="AF274" s="52">
        <f t="shared" si="108"/>
        <v>349</v>
      </c>
      <c r="AG274" s="53">
        <f t="shared" si="117"/>
        <v>0.61339971076790789</v>
      </c>
      <c r="AH274" s="51">
        <v>0.37687237866986217</v>
      </c>
      <c r="AI274" s="52">
        <f t="shared" si="109"/>
        <v>488</v>
      </c>
      <c r="AJ274" s="54">
        <f t="shared" si="118"/>
        <v>0.8083618545828789</v>
      </c>
      <c r="AK274" s="45">
        <v>3338</v>
      </c>
      <c r="AL274" s="46">
        <v>4.9727378363078389E-2</v>
      </c>
      <c r="AM274" s="47">
        <f t="shared" si="110"/>
        <v>287</v>
      </c>
      <c r="AN274" s="55">
        <f t="shared" si="119"/>
        <v>0.75881822885423877</v>
      </c>
      <c r="AO274" s="56">
        <v>67126</v>
      </c>
    </row>
    <row r="275" spans="1:41">
      <c r="A275" s="41">
        <f t="shared" si="96"/>
        <v>1</v>
      </c>
      <c r="B275" s="42">
        <f t="shared" si="97"/>
        <v>0</v>
      </c>
      <c r="C275" s="42">
        <f t="shared" si="98"/>
        <v>0</v>
      </c>
      <c r="D275" s="42">
        <f t="shared" si="99"/>
        <v>0</v>
      </c>
      <c r="E275" s="42">
        <f t="shared" si="100"/>
        <v>0</v>
      </c>
      <c r="F275" s="42">
        <f t="shared" si="101"/>
        <v>1</v>
      </c>
      <c r="G275" s="58">
        <v>570</v>
      </c>
      <c r="H275" s="59" t="s">
        <v>541</v>
      </c>
      <c r="I275" s="45">
        <v>11</v>
      </c>
      <c r="J275" s="46">
        <v>2.9538131041890441E-3</v>
      </c>
      <c r="K275" s="47">
        <f t="shared" si="102"/>
        <v>212</v>
      </c>
      <c r="L275" s="48">
        <f t="shared" si="111"/>
        <v>0.5306925582790164</v>
      </c>
      <c r="M275" s="46">
        <v>5.9459459459459463E-2</v>
      </c>
      <c r="N275" s="47">
        <f t="shared" si="103"/>
        <v>191</v>
      </c>
      <c r="O275" s="49">
        <f t="shared" si="112"/>
        <v>0.70006561997950589</v>
      </c>
      <c r="P275" s="50">
        <v>16</v>
      </c>
      <c r="Q275" s="51">
        <v>4.296455424274973E-3</v>
      </c>
      <c r="R275" s="52">
        <f t="shared" si="104"/>
        <v>383</v>
      </c>
      <c r="S275" s="53">
        <f t="shared" si="113"/>
        <v>0.32587048987114176</v>
      </c>
      <c r="T275" s="51">
        <v>8.6486486486486491E-2</v>
      </c>
      <c r="U275" s="52">
        <f t="shared" si="105"/>
        <v>446</v>
      </c>
      <c r="V275" s="54">
        <f t="shared" si="114"/>
        <v>0.42987361131362306</v>
      </c>
      <c r="W275" s="45">
        <v>41</v>
      </c>
      <c r="X275" s="46">
        <v>1.1009667024704619E-2</v>
      </c>
      <c r="Y275" s="47">
        <f t="shared" si="106"/>
        <v>228</v>
      </c>
      <c r="Z275" s="48">
        <f t="shared" si="115"/>
        <v>0.67836602614174146</v>
      </c>
      <c r="AA275" s="46">
        <v>0.22162162162162163</v>
      </c>
      <c r="AB275" s="47">
        <f t="shared" si="107"/>
        <v>256</v>
      </c>
      <c r="AC275" s="49">
        <f t="shared" si="116"/>
        <v>0.89486977960272929</v>
      </c>
      <c r="AD275" s="50">
        <v>117</v>
      </c>
      <c r="AE275" s="51">
        <v>3.1417830290010738E-2</v>
      </c>
      <c r="AF275" s="52">
        <f t="shared" si="108"/>
        <v>207</v>
      </c>
      <c r="AG275" s="53">
        <f t="shared" si="117"/>
        <v>1.0283237913755339</v>
      </c>
      <c r="AH275" s="51">
        <v>0.63243243243243241</v>
      </c>
      <c r="AI275" s="52">
        <f t="shared" si="109"/>
        <v>201</v>
      </c>
      <c r="AJ275" s="54">
        <f t="shared" si="118"/>
        <v>1.3565182351219225</v>
      </c>
      <c r="AK275" s="45">
        <v>185</v>
      </c>
      <c r="AL275" s="46">
        <v>4.9677765843179379E-2</v>
      </c>
      <c r="AM275" s="47">
        <f t="shared" si="110"/>
        <v>289</v>
      </c>
      <c r="AN275" s="55">
        <f t="shared" si="119"/>
        <v>0.75806116331573625</v>
      </c>
      <c r="AO275" s="56">
        <v>3724</v>
      </c>
    </row>
    <row r="276" spans="1:41">
      <c r="A276" s="41">
        <f t="shared" si="96"/>
        <v>7</v>
      </c>
      <c r="B276" s="42">
        <f t="shared" si="97"/>
        <v>4</v>
      </c>
      <c r="C276" s="42">
        <f t="shared" si="98"/>
        <v>0</v>
      </c>
      <c r="D276" s="42">
        <f t="shared" si="99"/>
        <v>1</v>
      </c>
      <c r="E276" s="42">
        <f t="shared" si="100"/>
        <v>1</v>
      </c>
      <c r="F276" s="42">
        <f t="shared" si="101"/>
        <v>1</v>
      </c>
      <c r="G276" s="60">
        <v>25</v>
      </c>
      <c r="H276" s="59" t="s">
        <v>671</v>
      </c>
      <c r="I276" s="45">
        <v>17</v>
      </c>
      <c r="J276" s="46">
        <v>6.7864271457085824E-4</v>
      </c>
      <c r="K276" s="47">
        <f t="shared" si="102"/>
        <v>374</v>
      </c>
      <c r="L276" s="48">
        <f t="shared" si="111"/>
        <v>0.12192736156606047</v>
      </c>
      <c r="M276" s="46">
        <v>4.4783983140147523E-3</v>
      </c>
      <c r="N276" s="47">
        <f t="shared" si="103"/>
        <v>441</v>
      </c>
      <c r="O276" s="49">
        <f t="shared" si="112"/>
        <v>5.2727904369085782E-2</v>
      </c>
      <c r="P276" s="50">
        <v>853</v>
      </c>
      <c r="Q276" s="51">
        <v>3.4051896207584829E-2</v>
      </c>
      <c r="R276" s="52">
        <f t="shared" si="104"/>
        <v>32</v>
      </c>
      <c r="S276" s="53">
        <f t="shared" si="113"/>
        <v>2.5827122598576659</v>
      </c>
      <c r="T276" s="51">
        <v>0.22471022128556375</v>
      </c>
      <c r="U276" s="52">
        <f t="shared" si="105"/>
        <v>199</v>
      </c>
      <c r="V276" s="54">
        <f t="shared" si="114"/>
        <v>1.1169027468609438</v>
      </c>
      <c r="W276" s="45">
        <v>1239</v>
      </c>
      <c r="X276" s="46">
        <v>4.9461077844311377E-2</v>
      </c>
      <c r="Y276" s="47">
        <f t="shared" si="106"/>
        <v>25</v>
      </c>
      <c r="Z276" s="48">
        <f t="shared" si="115"/>
        <v>3.047568536872534</v>
      </c>
      <c r="AA276" s="46">
        <v>0.32639620653319285</v>
      </c>
      <c r="AB276" s="47">
        <f t="shared" si="107"/>
        <v>106</v>
      </c>
      <c r="AC276" s="49">
        <f t="shared" si="116"/>
        <v>1.3179314331622478</v>
      </c>
      <c r="AD276" s="50">
        <v>1687</v>
      </c>
      <c r="AE276" s="51">
        <v>6.734530938123752E-2</v>
      </c>
      <c r="AF276" s="52">
        <f t="shared" si="108"/>
        <v>40</v>
      </c>
      <c r="AG276" s="53">
        <f t="shared" si="117"/>
        <v>2.2042510012631689</v>
      </c>
      <c r="AH276" s="51">
        <v>0.44441517386722867</v>
      </c>
      <c r="AI276" s="52">
        <f t="shared" si="109"/>
        <v>407</v>
      </c>
      <c r="AJ276" s="54">
        <f t="shared" si="118"/>
        <v>0.95323588165314921</v>
      </c>
      <c r="AK276" s="45">
        <v>3796</v>
      </c>
      <c r="AL276" s="46">
        <v>0.15153692614770459</v>
      </c>
      <c r="AM276" s="47">
        <f t="shared" si="110"/>
        <v>30</v>
      </c>
      <c r="AN276" s="55">
        <f t="shared" si="119"/>
        <v>2.3123877769272041</v>
      </c>
      <c r="AO276" s="56">
        <v>25050</v>
      </c>
    </row>
    <row r="277" spans="1:41">
      <c r="A277" s="41">
        <f t="shared" si="96"/>
        <v>1</v>
      </c>
      <c r="B277" s="42">
        <f t="shared" si="97"/>
        <v>0</v>
      </c>
      <c r="C277" s="42">
        <f t="shared" si="98"/>
        <v>0</v>
      </c>
      <c r="D277" s="42">
        <f t="shared" si="99"/>
        <v>0</v>
      </c>
      <c r="E277" s="42">
        <f t="shared" si="100"/>
        <v>1</v>
      </c>
      <c r="F277" s="42">
        <f t="shared" si="101"/>
        <v>0</v>
      </c>
      <c r="G277" s="58">
        <v>122</v>
      </c>
      <c r="H277" s="59" t="s">
        <v>90</v>
      </c>
      <c r="I277" s="45">
        <v>0</v>
      </c>
      <c r="J277" s="46">
        <v>0</v>
      </c>
      <c r="K277" s="47">
        <f t="shared" si="102"/>
        <v>467</v>
      </c>
      <c r="L277" s="48">
        <f t="shared" si="111"/>
        <v>0</v>
      </c>
      <c r="M277" s="46">
        <v>0</v>
      </c>
      <c r="N277" s="47">
        <f t="shared" si="103"/>
        <v>467</v>
      </c>
      <c r="O277" s="49">
        <f t="shared" si="112"/>
        <v>0</v>
      </c>
      <c r="P277" s="50">
        <v>232</v>
      </c>
      <c r="Q277" s="51">
        <v>5.7194980647388011E-3</v>
      </c>
      <c r="R277" s="52">
        <f t="shared" si="104"/>
        <v>349</v>
      </c>
      <c r="S277" s="53">
        <f t="shared" si="113"/>
        <v>0.43380308931937756</v>
      </c>
      <c r="T277" s="51">
        <v>0.11623246492985972</v>
      </c>
      <c r="U277" s="52">
        <f t="shared" si="105"/>
        <v>402</v>
      </c>
      <c r="V277" s="54">
        <f t="shared" si="114"/>
        <v>0.57772342803045784</v>
      </c>
      <c r="W277" s="45">
        <v>1714</v>
      </c>
      <c r="X277" s="46">
        <v>4.2255257254147867E-2</v>
      </c>
      <c r="Y277" s="47">
        <f t="shared" si="106"/>
        <v>34</v>
      </c>
      <c r="Z277" s="48">
        <f t="shared" si="115"/>
        <v>2.6035783718774481</v>
      </c>
      <c r="AA277" s="46">
        <v>0.8587174348697395</v>
      </c>
      <c r="AB277" s="47">
        <f t="shared" si="107"/>
        <v>9</v>
      </c>
      <c r="AC277" s="49">
        <f t="shared" si="116"/>
        <v>3.4673524905204243</v>
      </c>
      <c r="AD277" s="50">
        <v>50</v>
      </c>
      <c r="AE277" s="51">
        <v>1.2326504449868107E-3</v>
      </c>
      <c r="AF277" s="52">
        <f t="shared" si="108"/>
        <v>579</v>
      </c>
      <c r="AG277" s="53">
        <f t="shared" si="117"/>
        <v>4.0345363359881557E-2</v>
      </c>
      <c r="AH277" s="51">
        <v>2.5050100200400802E-2</v>
      </c>
      <c r="AI277" s="52">
        <f t="shared" si="109"/>
        <v>611</v>
      </c>
      <c r="AJ277" s="54">
        <f t="shared" si="118"/>
        <v>5.3730510914469044E-2</v>
      </c>
      <c r="AK277" s="45">
        <v>1996</v>
      </c>
      <c r="AL277" s="46">
        <v>4.9207405763873481E-2</v>
      </c>
      <c r="AM277" s="47">
        <f t="shared" si="110"/>
        <v>291</v>
      </c>
      <c r="AN277" s="55">
        <f t="shared" si="119"/>
        <v>0.75088367248369103</v>
      </c>
      <c r="AO277" s="56">
        <v>40563</v>
      </c>
    </row>
    <row r="278" spans="1:41">
      <c r="A278" s="41">
        <f t="shared" si="96"/>
        <v>0</v>
      </c>
      <c r="B278" s="42">
        <f t="shared" si="97"/>
        <v>0</v>
      </c>
      <c r="C278" s="42">
        <f t="shared" si="98"/>
        <v>0</v>
      </c>
      <c r="D278" s="42">
        <f t="shared" si="99"/>
        <v>0</v>
      </c>
      <c r="E278" s="42">
        <f t="shared" si="100"/>
        <v>0</v>
      </c>
      <c r="F278" s="42">
        <f t="shared" si="101"/>
        <v>0</v>
      </c>
      <c r="G278" s="58">
        <v>290</v>
      </c>
      <c r="H278" s="59" t="s">
        <v>259</v>
      </c>
      <c r="I278" s="45">
        <v>98</v>
      </c>
      <c r="J278" s="46">
        <v>2.4923069097937487E-3</v>
      </c>
      <c r="K278" s="47">
        <f t="shared" si="102"/>
        <v>239</v>
      </c>
      <c r="L278" s="48">
        <f t="shared" si="111"/>
        <v>0.44777671549332548</v>
      </c>
      <c r="M278" s="46">
        <v>5.0829875518672199E-2</v>
      </c>
      <c r="N278" s="47">
        <f t="shared" si="103"/>
        <v>221</v>
      </c>
      <c r="O278" s="49">
        <f t="shared" si="112"/>
        <v>0.59846235808319692</v>
      </c>
      <c r="P278" s="50">
        <v>410</v>
      </c>
      <c r="Q278" s="51">
        <v>1.0426998296075888E-2</v>
      </c>
      <c r="R278" s="52">
        <f t="shared" si="104"/>
        <v>227</v>
      </c>
      <c r="S278" s="53">
        <f t="shared" si="113"/>
        <v>0.79084983017162269</v>
      </c>
      <c r="T278" s="51">
        <v>0.21265560165975103</v>
      </c>
      <c r="U278" s="52">
        <f t="shared" si="105"/>
        <v>230</v>
      </c>
      <c r="V278" s="54">
        <f t="shared" si="114"/>
        <v>1.0569863011585292</v>
      </c>
      <c r="W278" s="45">
        <v>241</v>
      </c>
      <c r="X278" s="46">
        <v>6.1290404618397293E-3</v>
      </c>
      <c r="Y278" s="47">
        <f t="shared" si="106"/>
        <v>342</v>
      </c>
      <c r="Z278" s="48">
        <f t="shared" si="115"/>
        <v>0.377643829993279</v>
      </c>
      <c r="AA278" s="46">
        <v>0.125</v>
      </c>
      <c r="AB278" s="47">
        <f t="shared" si="107"/>
        <v>423</v>
      </c>
      <c r="AC278" s="49">
        <f t="shared" si="116"/>
        <v>0.50472838178812474</v>
      </c>
      <c r="AD278" s="50">
        <v>1179</v>
      </c>
      <c r="AE278" s="51">
        <v>2.998397802700847E-2</v>
      </c>
      <c r="AF278" s="52">
        <f t="shared" si="108"/>
        <v>220</v>
      </c>
      <c r="AG278" s="53">
        <f t="shared" si="117"/>
        <v>0.9813929759197102</v>
      </c>
      <c r="AH278" s="51">
        <v>0.61151452282157681</v>
      </c>
      <c r="AI278" s="52">
        <f t="shared" si="109"/>
        <v>214</v>
      </c>
      <c r="AJ278" s="54">
        <f t="shared" si="118"/>
        <v>1.3116509506934166</v>
      </c>
      <c r="AK278" s="45">
        <v>1928</v>
      </c>
      <c r="AL278" s="46">
        <v>4.9032323694717835E-2</v>
      </c>
      <c r="AM278" s="47">
        <f t="shared" si="110"/>
        <v>293</v>
      </c>
      <c r="AN278" s="55">
        <f t="shared" si="119"/>
        <v>0.74821199603513999</v>
      </c>
      <c r="AO278" s="56">
        <v>39321</v>
      </c>
    </row>
    <row r="279" spans="1:41">
      <c r="A279" s="41">
        <f t="shared" si="96"/>
        <v>1</v>
      </c>
      <c r="B279" s="42">
        <f t="shared" si="97"/>
        <v>0</v>
      </c>
      <c r="C279" s="42">
        <f t="shared" si="98"/>
        <v>1</v>
      </c>
      <c r="D279" s="42">
        <f t="shared" si="99"/>
        <v>0</v>
      </c>
      <c r="E279" s="42">
        <f t="shared" si="100"/>
        <v>0</v>
      </c>
      <c r="F279" s="42">
        <f t="shared" si="101"/>
        <v>0</v>
      </c>
      <c r="G279" s="58">
        <v>375</v>
      </c>
      <c r="H279" s="59" t="s">
        <v>344</v>
      </c>
      <c r="I279" s="45">
        <v>424</v>
      </c>
      <c r="J279" s="46">
        <v>7.1938784166680802E-3</v>
      </c>
      <c r="K279" s="47">
        <f t="shared" si="102"/>
        <v>73</v>
      </c>
      <c r="L279" s="48">
        <f t="shared" si="111"/>
        <v>1.2924777588248684</v>
      </c>
      <c r="M279" s="46">
        <v>0.14712005551700208</v>
      </c>
      <c r="N279" s="47">
        <f t="shared" si="103"/>
        <v>53</v>
      </c>
      <c r="O279" s="49">
        <f t="shared" si="112"/>
        <v>1.732166652930176</v>
      </c>
      <c r="P279" s="50">
        <v>700</v>
      </c>
      <c r="Q279" s="51">
        <v>1.1876686065253907E-2</v>
      </c>
      <c r="R279" s="52">
        <f t="shared" si="104"/>
        <v>184</v>
      </c>
      <c r="S279" s="53">
        <f t="shared" si="113"/>
        <v>0.90080336555176999</v>
      </c>
      <c r="T279" s="51">
        <v>0.24288688410825815</v>
      </c>
      <c r="U279" s="52">
        <f t="shared" si="105"/>
        <v>169</v>
      </c>
      <c r="V279" s="54">
        <f t="shared" si="114"/>
        <v>1.2072482795175699</v>
      </c>
      <c r="W279" s="45">
        <v>626</v>
      </c>
      <c r="X279" s="46">
        <v>1.062115068121278E-2</v>
      </c>
      <c r="Y279" s="47">
        <f t="shared" si="106"/>
        <v>241</v>
      </c>
      <c r="Z279" s="48">
        <f t="shared" si="115"/>
        <v>0.65442740134643351</v>
      </c>
      <c r="AA279" s="46">
        <v>0.21721027064538515</v>
      </c>
      <c r="AB279" s="47">
        <f t="shared" si="107"/>
        <v>267</v>
      </c>
      <c r="AC279" s="49">
        <f t="shared" si="116"/>
        <v>0.87705750728484688</v>
      </c>
      <c r="AD279" s="50">
        <v>1132</v>
      </c>
      <c r="AE279" s="51">
        <v>1.9206298036953461E-2</v>
      </c>
      <c r="AF279" s="52">
        <f t="shared" si="108"/>
        <v>346</v>
      </c>
      <c r="AG279" s="53">
        <f t="shared" si="117"/>
        <v>0.62863326440234923</v>
      </c>
      <c r="AH279" s="51">
        <v>0.3927827897293546</v>
      </c>
      <c r="AI279" s="52">
        <f t="shared" si="109"/>
        <v>470</v>
      </c>
      <c r="AJ279" s="54">
        <f t="shared" si="118"/>
        <v>0.84248844522510191</v>
      </c>
      <c r="AK279" s="45">
        <v>2882</v>
      </c>
      <c r="AL279" s="46">
        <v>4.8898013200088228E-2</v>
      </c>
      <c r="AM279" s="47">
        <f t="shared" si="110"/>
        <v>294</v>
      </c>
      <c r="AN279" s="55">
        <f t="shared" si="119"/>
        <v>0.74616247613269837</v>
      </c>
      <c r="AO279" s="56">
        <v>58939</v>
      </c>
    </row>
    <row r="280" spans="1:41">
      <c r="A280" s="41">
        <f t="shared" si="96"/>
        <v>1</v>
      </c>
      <c r="B280" s="42">
        <f t="shared" si="97"/>
        <v>0</v>
      </c>
      <c r="C280" s="42">
        <f t="shared" si="98"/>
        <v>1</v>
      </c>
      <c r="D280" s="42">
        <f t="shared" si="99"/>
        <v>0</v>
      </c>
      <c r="E280" s="42">
        <f t="shared" si="100"/>
        <v>0</v>
      </c>
      <c r="F280" s="42">
        <f t="shared" si="101"/>
        <v>0</v>
      </c>
      <c r="G280" s="58">
        <v>340</v>
      </c>
      <c r="H280" s="59" t="s">
        <v>309</v>
      </c>
      <c r="I280" s="45">
        <v>123</v>
      </c>
      <c r="J280" s="46">
        <v>1.7669875017957189E-2</v>
      </c>
      <c r="K280" s="47">
        <f t="shared" si="102"/>
        <v>25</v>
      </c>
      <c r="L280" s="48">
        <f t="shared" si="111"/>
        <v>3.1746325332674248</v>
      </c>
      <c r="M280" s="46">
        <v>0.36176470588235293</v>
      </c>
      <c r="N280" s="47">
        <f t="shared" si="103"/>
        <v>13</v>
      </c>
      <c r="O280" s="49">
        <f t="shared" si="112"/>
        <v>4.259356465944828</v>
      </c>
      <c r="P280" s="50">
        <v>33</v>
      </c>
      <c r="Q280" s="51">
        <v>4.7406981755494897E-3</v>
      </c>
      <c r="R280" s="52">
        <f t="shared" si="104"/>
        <v>374</v>
      </c>
      <c r="S280" s="53">
        <f t="shared" si="113"/>
        <v>0.35956468396462749</v>
      </c>
      <c r="T280" s="51">
        <v>9.7058823529411767E-2</v>
      </c>
      <c r="U280" s="52">
        <f t="shared" si="105"/>
        <v>426</v>
      </c>
      <c r="V280" s="54">
        <f t="shared" si="114"/>
        <v>0.4824224994613362</v>
      </c>
      <c r="W280" s="45">
        <v>99</v>
      </c>
      <c r="X280" s="46">
        <v>1.4222094526648471E-2</v>
      </c>
      <c r="Y280" s="47">
        <f t="shared" si="106"/>
        <v>173</v>
      </c>
      <c r="Z280" s="48">
        <f t="shared" si="115"/>
        <v>0.87630132008588857</v>
      </c>
      <c r="AA280" s="46">
        <v>0.29117647058823531</v>
      </c>
      <c r="AB280" s="47">
        <f t="shared" si="107"/>
        <v>152</v>
      </c>
      <c r="AC280" s="49">
        <f t="shared" si="116"/>
        <v>1.1757202305182202</v>
      </c>
      <c r="AD280" s="50">
        <v>85</v>
      </c>
      <c r="AE280" s="51">
        <v>1.2210889240051717E-2</v>
      </c>
      <c r="AF280" s="52">
        <f t="shared" si="108"/>
        <v>418</v>
      </c>
      <c r="AG280" s="53">
        <f t="shared" si="117"/>
        <v>0.39966948078489994</v>
      </c>
      <c r="AH280" s="51">
        <v>0.25</v>
      </c>
      <c r="AI280" s="52">
        <f t="shared" si="109"/>
        <v>556</v>
      </c>
      <c r="AJ280" s="54">
        <f t="shared" si="118"/>
        <v>0.53623049892640107</v>
      </c>
      <c r="AK280" s="45">
        <v>340</v>
      </c>
      <c r="AL280" s="46">
        <v>4.8843556960206869E-2</v>
      </c>
      <c r="AM280" s="47">
        <f t="shared" si="110"/>
        <v>296</v>
      </c>
      <c r="AN280" s="55">
        <f t="shared" si="119"/>
        <v>0.74533149752781136</v>
      </c>
      <c r="AO280" s="56">
        <v>6961</v>
      </c>
    </row>
    <row r="281" spans="1:41">
      <c r="A281" s="41">
        <f t="shared" si="96"/>
        <v>1</v>
      </c>
      <c r="B281" s="42">
        <f t="shared" si="97"/>
        <v>0</v>
      </c>
      <c r="C281" s="42">
        <f t="shared" si="98"/>
        <v>0</v>
      </c>
      <c r="D281" s="42">
        <f t="shared" si="99"/>
        <v>1</v>
      </c>
      <c r="E281" s="42">
        <f t="shared" si="100"/>
        <v>0</v>
      </c>
      <c r="F281" s="42">
        <f t="shared" si="101"/>
        <v>0</v>
      </c>
      <c r="G281" s="58">
        <v>456</v>
      </c>
      <c r="H281" s="59" t="s">
        <v>426</v>
      </c>
      <c r="I281" s="45">
        <v>38</v>
      </c>
      <c r="J281" s="46">
        <v>4.1841004184100415E-3</v>
      </c>
      <c r="K281" s="47">
        <f t="shared" si="102"/>
        <v>149</v>
      </c>
      <c r="L281" s="48">
        <f t="shared" si="111"/>
        <v>0.75173034881363887</v>
      </c>
      <c r="M281" s="46">
        <v>8.5778781038374718E-2</v>
      </c>
      <c r="N281" s="47">
        <f t="shared" si="103"/>
        <v>120</v>
      </c>
      <c r="O281" s="49">
        <f t="shared" si="112"/>
        <v>1.0099448611647703</v>
      </c>
      <c r="P281" s="50">
        <v>314</v>
      </c>
      <c r="Q281" s="51">
        <v>3.4573882404756659E-2</v>
      </c>
      <c r="R281" s="52">
        <f t="shared" si="104"/>
        <v>31</v>
      </c>
      <c r="S281" s="53">
        <f t="shared" si="113"/>
        <v>2.6223030110655787</v>
      </c>
      <c r="T281" s="51">
        <v>0.70880361173814899</v>
      </c>
      <c r="U281" s="52">
        <f t="shared" si="105"/>
        <v>23</v>
      </c>
      <c r="V281" s="54">
        <f t="shared" si="114"/>
        <v>3.5230471333533244</v>
      </c>
      <c r="W281" s="45">
        <v>42</v>
      </c>
      <c r="X281" s="46">
        <v>4.6245320414005728E-3</v>
      </c>
      <c r="Y281" s="47">
        <f t="shared" si="106"/>
        <v>381</v>
      </c>
      <c r="Z281" s="48">
        <f t="shared" si="115"/>
        <v>0.28494280677614126</v>
      </c>
      <c r="AA281" s="46">
        <v>9.480812641083522E-2</v>
      </c>
      <c r="AB281" s="47">
        <f t="shared" si="107"/>
        <v>457</v>
      </c>
      <c r="AC281" s="49">
        <f t="shared" si="116"/>
        <v>0.38281881778963867</v>
      </c>
      <c r="AD281" s="50">
        <v>49</v>
      </c>
      <c r="AE281" s="51">
        <v>5.3952873816340017E-3</v>
      </c>
      <c r="AF281" s="52">
        <f t="shared" si="108"/>
        <v>513</v>
      </c>
      <c r="AG281" s="53">
        <f t="shared" si="117"/>
        <v>0.17659088245843846</v>
      </c>
      <c r="AH281" s="51">
        <v>0.11060948081264109</v>
      </c>
      <c r="AI281" s="52">
        <f t="shared" si="109"/>
        <v>595</v>
      </c>
      <c r="AJ281" s="54">
        <f t="shared" si="118"/>
        <v>0.23724870832861086</v>
      </c>
      <c r="AK281" s="45">
        <v>443</v>
      </c>
      <c r="AL281" s="46">
        <v>4.8777802246201277E-2</v>
      </c>
      <c r="AM281" s="47">
        <f t="shared" si="110"/>
        <v>297</v>
      </c>
      <c r="AN281" s="55">
        <f t="shared" si="119"/>
        <v>0.74432810910752845</v>
      </c>
      <c r="AO281" s="56">
        <v>9082</v>
      </c>
    </row>
    <row r="282" spans="1:41">
      <c r="A282" s="41">
        <f t="shared" si="96"/>
        <v>7</v>
      </c>
      <c r="B282" s="42">
        <f t="shared" si="97"/>
        <v>4</v>
      </c>
      <c r="C282" s="42">
        <f t="shared" si="98"/>
        <v>1</v>
      </c>
      <c r="D282" s="42">
        <f t="shared" si="99"/>
        <v>1</v>
      </c>
      <c r="E282" s="42">
        <f t="shared" si="100"/>
        <v>1</v>
      </c>
      <c r="F282" s="42">
        <f t="shared" si="101"/>
        <v>0</v>
      </c>
      <c r="G282" s="60">
        <v>38</v>
      </c>
      <c r="H282" s="59" t="s">
        <v>684</v>
      </c>
      <c r="I282" s="45">
        <v>225</v>
      </c>
      <c r="J282" s="46">
        <v>3.173036243125088E-2</v>
      </c>
      <c r="K282" s="47">
        <f t="shared" si="102"/>
        <v>10</v>
      </c>
      <c r="L282" s="48">
        <f t="shared" si="111"/>
        <v>5.7007896640041507</v>
      </c>
      <c r="M282" s="46">
        <v>0.2148997134670487</v>
      </c>
      <c r="N282" s="47">
        <f t="shared" si="103"/>
        <v>28</v>
      </c>
      <c r="O282" s="49">
        <f t="shared" si="112"/>
        <v>2.5301928828381461</v>
      </c>
      <c r="P282" s="50">
        <v>314</v>
      </c>
      <c r="Q282" s="51">
        <v>4.4281483570723451E-2</v>
      </c>
      <c r="R282" s="52">
        <f t="shared" si="104"/>
        <v>18</v>
      </c>
      <c r="S282" s="53">
        <f t="shared" si="113"/>
        <v>3.3585891900292748</v>
      </c>
      <c r="T282" s="51">
        <v>0.29990448901623684</v>
      </c>
      <c r="U282" s="52">
        <f t="shared" si="105"/>
        <v>113</v>
      </c>
      <c r="V282" s="54">
        <f t="shared" si="114"/>
        <v>1.4906493601485411</v>
      </c>
      <c r="W282" s="45">
        <v>336</v>
      </c>
      <c r="X282" s="46">
        <v>4.738400789733465E-2</v>
      </c>
      <c r="Y282" s="47">
        <f t="shared" si="106"/>
        <v>28</v>
      </c>
      <c r="Z282" s="48">
        <f t="shared" si="115"/>
        <v>2.9195888547634068</v>
      </c>
      <c r="AA282" s="46">
        <v>0.3209169054441261</v>
      </c>
      <c r="AB282" s="47">
        <f t="shared" si="107"/>
        <v>110</v>
      </c>
      <c r="AC282" s="49">
        <f t="shared" si="116"/>
        <v>1.2958069629861313</v>
      </c>
      <c r="AD282" s="50">
        <v>172</v>
      </c>
      <c r="AE282" s="51">
        <v>2.4256099280778452E-2</v>
      </c>
      <c r="AF282" s="52">
        <f t="shared" si="108"/>
        <v>289</v>
      </c>
      <c r="AG282" s="53">
        <f t="shared" si="117"/>
        <v>0.79391618536822051</v>
      </c>
      <c r="AH282" s="51">
        <v>0.16427889207258833</v>
      </c>
      <c r="AI282" s="52">
        <f t="shared" si="109"/>
        <v>583</v>
      </c>
      <c r="AJ282" s="54">
        <f t="shared" si="118"/>
        <v>0.35236540903664171</v>
      </c>
      <c r="AK282" s="45">
        <v>1047</v>
      </c>
      <c r="AL282" s="46">
        <v>0.14765195318008745</v>
      </c>
      <c r="AM282" s="47">
        <f t="shared" si="110"/>
        <v>32</v>
      </c>
      <c r="AN282" s="55">
        <f t="shared" si="119"/>
        <v>2.2531047742136998</v>
      </c>
      <c r="AO282" s="56">
        <v>7091</v>
      </c>
    </row>
    <row r="283" spans="1:41">
      <c r="A283" s="41">
        <f t="shared" si="96"/>
        <v>1</v>
      </c>
      <c r="B283" s="42">
        <f t="shared" si="97"/>
        <v>0</v>
      </c>
      <c r="C283" s="42">
        <f t="shared" si="98"/>
        <v>0</v>
      </c>
      <c r="D283" s="42">
        <f t="shared" si="99"/>
        <v>1</v>
      </c>
      <c r="E283" s="42">
        <f t="shared" si="100"/>
        <v>0</v>
      </c>
      <c r="F283" s="42">
        <f t="shared" si="101"/>
        <v>0</v>
      </c>
      <c r="G283" s="58">
        <v>479</v>
      </c>
      <c r="H283" s="59" t="s">
        <v>449</v>
      </c>
      <c r="I283" s="45">
        <v>20</v>
      </c>
      <c r="J283" s="46">
        <v>9.0896695905103855E-4</v>
      </c>
      <c r="K283" s="47">
        <f t="shared" si="102"/>
        <v>349</v>
      </c>
      <c r="L283" s="48">
        <f t="shared" si="111"/>
        <v>0.16330823375581488</v>
      </c>
      <c r="M283" s="46">
        <v>1.9083969465648856E-2</v>
      </c>
      <c r="N283" s="47">
        <f t="shared" si="103"/>
        <v>368</v>
      </c>
      <c r="O283" s="49">
        <f t="shared" si="112"/>
        <v>0.22469142903575395</v>
      </c>
      <c r="P283" s="50">
        <v>362</v>
      </c>
      <c r="Q283" s="51">
        <v>1.6452301958823797E-2</v>
      </c>
      <c r="R283" s="52">
        <f t="shared" si="104"/>
        <v>101</v>
      </c>
      <c r="S283" s="53">
        <f t="shared" si="113"/>
        <v>1.2478471599026491</v>
      </c>
      <c r="T283" s="51">
        <v>0.34541984732824427</v>
      </c>
      <c r="U283" s="52">
        <f t="shared" si="105"/>
        <v>89</v>
      </c>
      <c r="V283" s="54">
        <f t="shared" si="114"/>
        <v>1.7168795175139155</v>
      </c>
      <c r="W283" s="45">
        <v>149</v>
      </c>
      <c r="X283" s="46">
        <v>6.7718038449302367E-3</v>
      </c>
      <c r="Y283" s="47">
        <f t="shared" si="106"/>
        <v>331</v>
      </c>
      <c r="Z283" s="48">
        <f t="shared" si="115"/>
        <v>0.41724801066087985</v>
      </c>
      <c r="AA283" s="46">
        <v>0.14217557251908397</v>
      </c>
      <c r="AB283" s="47">
        <f t="shared" si="107"/>
        <v>398</v>
      </c>
      <c r="AC283" s="49">
        <f t="shared" si="116"/>
        <v>0.5740803731788594</v>
      </c>
      <c r="AD283" s="50">
        <v>517</v>
      </c>
      <c r="AE283" s="51">
        <v>2.3496795891469344E-2</v>
      </c>
      <c r="AF283" s="52">
        <f t="shared" si="108"/>
        <v>297</v>
      </c>
      <c r="AG283" s="53">
        <f t="shared" si="117"/>
        <v>0.76906374543550837</v>
      </c>
      <c r="AH283" s="51">
        <v>0.49332061068702288</v>
      </c>
      <c r="AI283" s="52">
        <f t="shared" si="109"/>
        <v>349</v>
      </c>
      <c r="AJ283" s="54">
        <f t="shared" si="118"/>
        <v>1.0581342287975164</v>
      </c>
      <c r="AK283" s="45">
        <v>1048</v>
      </c>
      <c r="AL283" s="46">
        <v>4.7629868654274418E-2</v>
      </c>
      <c r="AM283" s="47">
        <f t="shared" si="110"/>
        <v>302</v>
      </c>
      <c r="AN283" s="55">
        <f t="shared" si="119"/>
        <v>0.72681114031202532</v>
      </c>
      <c r="AO283" s="56">
        <v>22003</v>
      </c>
    </row>
    <row r="284" spans="1:41">
      <c r="A284" s="41">
        <f t="shared" si="96"/>
        <v>0</v>
      </c>
      <c r="B284" s="42">
        <f t="shared" si="97"/>
        <v>0</v>
      </c>
      <c r="C284" s="42">
        <f t="shared" si="98"/>
        <v>0</v>
      </c>
      <c r="D284" s="42">
        <f t="shared" si="99"/>
        <v>0</v>
      </c>
      <c r="E284" s="42">
        <f t="shared" si="100"/>
        <v>0</v>
      </c>
      <c r="F284" s="42">
        <f t="shared" si="101"/>
        <v>0</v>
      </c>
      <c r="G284" s="58">
        <v>653</v>
      </c>
      <c r="H284" s="59" t="s">
        <v>625</v>
      </c>
      <c r="I284" s="45">
        <v>236</v>
      </c>
      <c r="J284" s="46">
        <v>2.7720678921712575E-3</v>
      </c>
      <c r="K284" s="47">
        <f t="shared" si="102"/>
        <v>224</v>
      </c>
      <c r="L284" s="48">
        <f t="shared" si="111"/>
        <v>0.49803956768056024</v>
      </c>
      <c r="M284" s="46">
        <v>5.8271604938271604E-2</v>
      </c>
      <c r="N284" s="47">
        <f t="shared" si="103"/>
        <v>199</v>
      </c>
      <c r="O284" s="49">
        <f t="shared" si="112"/>
        <v>0.68608002173524629</v>
      </c>
      <c r="P284" s="50">
        <v>662</v>
      </c>
      <c r="Q284" s="51">
        <v>7.7758853585481883E-3</v>
      </c>
      <c r="R284" s="52">
        <f t="shared" si="104"/>
        <v>292</v>
      </c>
      <c r="S284" s="53">
        <f t="shared" si="113"/>
        <v>0.58977257314371834</v>
      </c>
      <c r="T284" s="51">
        <v>0.16345679012345679</v>
      </c>
      <c r="U284" s="52">
        <f t="shared" si="105"/>
        <v>324</v>
      </c>
      <c r="V284" s="54">
        <f t="shared" si="114"/>
        <v>0.81244785767869465</v>
      </c>
      <c r="W284" s="45">
        <v>574</v>
      </c>
      <c r="X284" s="46">
        <v>6.7422329241792443E-3</v>
      </c>
      <c r="Y284" s="47">
        <f t="shared" si="106"/>
        <v>333</v>
      </c>
      <c r="Z284" s="48">
        <f t="shared" si="115"/>
        <v>0.41542598389529373</v>
      </c>
      <c r="AA284" s="46">
        <v>0.14172839506172841</v>
      </c>
      <c r="AB284" s="47">
        <f t="shared" si="107"/>
        <v>399</v>
      </c>
      <c r="AC284" s="49">
        <f t="shared" si="116"/>
        <v>0.57227474794347388</v>
      </c>
      <c r="AD284" s="50">
        <v>2578</v>
      </c>
      <c r="AE284" s="51">
        <v>3.028131790685382E-2</v>
      </c>
      <c r="AF284" s="52">
        <f t="shared" si="108"/>
        <v>217</v>
      </c>
      <c r="AG284" s="53">
        <f t="shared" si="117"/>
        <v>0.99112508248936515</v>
      </c>
      <c r="AH284" s="51">
        <v>0.63654320987654323</v>
      </c>
      <c r="AI284" s="52">
        <f t="shared" si="109"/>
        <v>197</v>
      </c>
      <c r="AJ284" s="54">
        <f t="shared" si="118"/>
        <v>1.3653355320812464</v>
      </c>
      <c r="AK284" s="45">
        <v>4050</v>
      </c>
      <c r="AL284" s="46">
        <v>4.7571504081752508E-2</v>
      </c>
      <c r="AM284" s="47">
        <f t="shared" si="110"/>
        <v>303</v>
      </c>
      <c r="AN284" s="55">
        <f t="shared" si="119"/>
        <v>0.72592052224594616</v>
      </c>
      <c r="AO284" s="56">
        <v>85135</v>
      </c>
    </row>
    <row r="285" spans="1:41">
      <c r="A285" s="41">
        <f t="shared" si="96"/>
        <v>1</v>
      </c>
      <c r="B285" s="42">
        <f t="shared" si="97"/>
        <v>0</v>
      </c>
      <c r="C285" s="42">
        <f t="shared" si="98"/>
        <v>0</v>
      </c>
      <c r="D285" s="42">
        <f t="shared" si="99"/>
        <v>0</v>
      </c>
      <c r="E285" s="42">
        <f t="shared" si="100"/>
        <v>1</v>
      </c>
      <c r="F285" s="42">
        <f t="shared" si="101"/>
        <v>0</v>
      </c>
      <c r="G285" s="58">
        <v>563</v>
      </c>
      <c r="H285" s="59" t="s">
        <v>534</v>
      </c>
      <c r="I285" s="45">
        <v>7</v>
      </c>
      <c r="J285" s="46">
        <v>2.8624003271314659E-4</v>
      </c>
      <c r="K285" s="47">
        <f t="shared" si="102"/>
        <v>413</v>
      </c>
      <c r="L285" s="48">
        <f t="shared" si="111"/>
        <v>5.1426901392975587E-2</v>
      </c>
      <c r="M285" s="46">
        <v>6.0553633217993079E-3</v>
      </c>
      <c r="N285" s="47">
        <f t="shared" si="103"/>
        <v>429</v>
      </c>
      <c r="O285" s="49">
        <f t="shared" si="112"/>
        <v>7.1294823676742697E-2</v>
      </c>
      <c r="P285" s="50">
        <v>91</v>
      </c>
      <c r="Q285" s="51">
        <v>3.7211204252709058E-3</v>
      </c>
      <c r="R285" s="52">
        <f t="shared" si="104"/>
        <v>398</v>
      </c>
      <c r="S285" s="53">
        <f t="shared" si="113"/>
        <v>0.28223342641967902</v>
      </c>
      <c r="T285" s="51">
        <v>7.8719723183391002E-2</v>
      </c>
      <c r="U285" s="52">
        <f t="shared" si="105"/>
        <v>460</v>
      </c>
      <c r="V285" s="54">
        <f t="shared" si="114"/>
        <v>0.39126958512461313</v>
      </c>
      <c r="W285" s="45">
        <v>480</v>
      </c>
      <c r="X285" s="46">
        <v>1.962788795747291E-2</v>
      </c>
      <c r="Y285" s="47">
        <f t="shared" si="106"/>
        <v>120</v>
      </c>
      <c r="Z285" s="48">
        <f t="shared" si="115"/>
        <v>1.2093819300246702</v>
      </c>
      <c r="AA285" s="46">
        <v>0.41522491349480967</v>
      </c>
      <c r="AB285" s="47">
        <f t="shared" si="107"/>
        <v>73</v>
      </c>
      <c r="AC285" s="49">
        <f t="shared" si="116"/>
        <v>1.676606389330795</v>
      </c>
      <c r="AD285" s="50">
        <v>578</v>
      </c>
      <c r="AE285" s="51">
        <v>2.3635248415456962E-2</v>
      </c>
      <c r="AF285" s="52">
        <f t="shared" si="108"/>
        <v>295</v>
      </c>
      <c r="AG285" s="53">
        <f t="shared" si="117"/>
        <v>0.77359537677599999</v>
      </c>
      <c r="AH285" s="51">
        <v>0.5</v>
      </c>
      <c r="AI285" s="52">
        <f t="shared" si="109"/>
        <v>334</v>
      </c>
      <c r="AJ285" s="54">
        <f t="shared" si="118"/>
        <v>1.0724609978528021</v>
      </c>
      <c r="AK285" s="45">
        <v>1156</v>
      </c>
      <c r="AL285" s="46">
        <v>4.7270496830913923E-2</v>
      </c>
      <c r="AM285" s="47">
        <f t="shared" si="110"/>
        <v>305</v>
      </c>
      <c r="AN285" s="55">
        <f t="shared" si="119"/>
        <v>0.72132728213411257</v>
      </c>
      <c r="AO285" s="56">
        <v>24455</v>
      </c>
    </row>
    <row r="286" spans="1:41">
      <c r="A286" s="41">
        <f t="shared" si="96"/>
        <v>1</v>
      </c>
      <c r="B286" s="42">
        <f t="shared" si="97"/>
        <v>0</v>
      </c>
      <c r="C286" s="42">
        <f t="shared" si="98"/>
        <v>0</v>
      </c>
      <c r="D286" s="42">
        <f t="shared" si="99"/>
        <v>0</v>
      </c>
      <c r="E286" s="42">
        <f t="shared" si="100"/>
        <v>0</v>
      </c>
      <c r="F286" s="42">
        <f t="shared" si="101"/>
        <v>1</v>
      </c>
      <c r="G286" s="58">
        <v>130</v>
      </c>
      <c r="H286" s="59" t="s">
        <v>98</v>
      </c>
      <c r="I286" s="45">
        <v>0</v>
      </c>
      <c r="J286" s="46">
        <v>0</v>
      </c>
      <c r="K286" s="47">
        <f t="shared" si="102"/>
        <v>467</v>
      </c>
      <c r="L286" s="48">
        <f t="shared" si="111"/>
        <v>0</v>
      </c>
      <c r="M286" s="46">
        <v>0</v>
      </c>
      <c r="N286" s="47">
        <f t="shared" si="103"/>
        <v>467</v>
      </c>
      <c r="O286" s="49">
        <f t="shared" si="112"/>
        <v>0</v>
      </c>
      <c r="P286" s="50">
        <v>0</v>
      </c>
      <c r="Q286" s="51">
        <v>0</v>
      </c>
      <c r="R286" s="52">
        <f t="shared" si="104"/>
        <v>559</v>
      </c>
      <c r="S286" s="53">
        <f t="shared" si="113"/>
        <v>0</v>
      </c>
      <c r="T286" s="51">
        <v>0</v>
      </c>
      <c r="U286" s="52">
        <f t="shared" si="105"/>
        <v>559</v>
      </c>
      <c r="V286" s="54">
        <f t="shared" si="114"/>
        <v>0</v>
      </c>
      <c r="W286" s="45">
        <v>0</v>
      </c>
      <c r="X286" s="46">
        <v>0</v>
      </c>
      <c r="Y286" s="47">
        <f t="shared" si="106"/>
        <v>563</v>
      </c>
      <c r="Z286" s="48">
        <f t="shared" si="115"/>
        <v>0</v>
      </c>
      <c r="AA286" s="46">
        <v>0</v>
      </c>
      <c r="AB286" s="47">
        <f t="shared" si="107"/>
        <v>563</v>
      </c>
      <c r="AC286" s="49">
        <f t="shared" si="116"/>
        <v>0</v>
      </c>
      <c r="AD286" s="50">
        <v>478</v>
      </c>
      <c r="AE286" s="51">
        <v>4.6434816397901688E-2</v>
      </c>
      <c r="AF286" s="52">
        <f t="shared" si="108"/>
        <v>86</v>
      </c>
      <c r="AG286" s="53">
        <f t="shared" si="117"/>
        <v>1.5198384487199659</v>
      </c>
      <c r="AH286" s="51">
        <v>1</v>
      </c>
      <c r="AI286" s="52">
        <f t="shared" si="109"/>
        <v>1</v>
      </c>
      <c r="AJ286" s="54">
        <f t="shared" si="118"/>
        <v>2.1449219957056043</v>
      </c>
      <c r="AK286" s="45">
        <v>478</v>
      </c>
      <c r="AL286" s="46">
        <v>4.6434816397901688E-2</v>
      </c>
      <c r="AM286" s="47">
        <f t="shared" si="110"/>
        <v>308</v>
      </c>
      <c r="AN286" s="55">
        <f t="shared" si="119"/>
        <v>0.70857516113073959</v>
      </c>
      <c r="AO286" s="56">
        <v>10294</v>
      </c>
    </row>
    <row r="287" spans="1:41">
      <c r="A287" s="41">
        <f t="shared" si="96"/>
        <v>1</v>
      </c>
      <c r="B287" s="42">
        <f t="shared" si="97"/>
        <v>0</v>
      </c>
      <c r="C287" s="42">
        <f t="shared" si="98"/>
        <v>0</v>
      </c>
      <c r="D287" s="42">
        <f t="shared" si="99"/>
        <v>0</v>
      </c>
      <c r="E287" s="42">
        <f t="shared" si="100"/>
        <v>1</v>
      </c>
      <c r="F287" s="42">
        <f t="shared" si="101"/>
        <v>0</v>
      </c>
      <c r="G287" s="58">
        <v>535</v>
      </c>
      <c r="H287" s="59" t="s">
        <v>505</v>
      </c>
      <c r="I287" s="45">
        <v>0</v>
      </c>
      <c r="J287" s="46">
        <v>0</v>
      </c>
      <c r="K287" s="47">
        <f t="shared" si="102"/>
        <v>467</v>
      </c>
      <c r="L287" s="48">
        <f t="shared" si="111"/>
        <v>0</v>
      </c>
      <c r="M287" s="46">
        <v>0</v>
      </c>
      <c r="N287" s="47">
        <f t="shared" si="103"/>
        <v>467</v>
      </c>
      <c r="O287" s="49">
        <f t="shared" si="112"/>
        <v>0</v>
      </c>
      <c r="P287" s="50">
        <v>0</v>
      </c>
      <c r="Q287" s="51">
        <v>0</v>
      </c>
      <c r="R287" s="52">
        <f t="shared" si="104"/>
        <v>559</v>
      </c>
      <c r="S287" s="53">
        <f t="shared" si="113"/>
        <v>0</v>
      </c>
      <c r="T287" s="51">
        <v>0</v>
      </c>
      <c r="U287" s="52">
        <f t="shared" si="105"/>
        <v>559</v>
      </c>
      <c r="V287" s="54">
        <f t="shared" si="114"/>
        <v>0</v>
      </c>
      <c r="W287" s="45">
        <v>28</v>
      </c>
      <c r="X287" s="46">
        <v>3.1674208144796379E-2</v>
      </c>
      <c r="Y287" s="47">
        <f t="shared" si="106"/>
        <v>54</v>
      </c>
      <c r="Z287" s="48">
        <f t="shared" si="115"/>
        <v>1.9516218485225598</v>
      </c>
      <c r="AA287" s="46">
        <v>0.68292682926829273</v>
      </c>
      <c r="AB287" s="47">
        <f t="shared" si="107"/>
        <v>22</v>
      </c>
      <c r="AC287" s="49">
        <f t="shared" si="116"/>
        <v>2.7575404273302428</v>
      </c>
      <c r="AD287" s="50">
        <v>13</v>
      </c>
      <c r="AE287" s="51">
        <v>1.4705882352941176E-2</v>
      </c>
      <c r="AF287" s="52">
        <f t="shared" si="108"/>
        <v>393</v>
      </c>
      <c r="AG287" s="53">
        <f t="shared" si="117"/>
        <v>0.48133205116672806</v>
      </c>
      <c r="AH287" s="51">
        <v>0.31707317073170732</v>
      </c>
      <c r="AI287" s="52">
        <f t="shared" si="109"/>
        <v>525</v>
      </c>
      <c r="AJ287" s="54">
        <f t="shared" si="118"/>
        <v>0.68009721815055746</v>
      </c>
      <c r="AK287" s="45">
        <v>41</v>
      </c>
      <c r="AL287" s="46">
        <v>4.6380090497737558E-2</v>
      </c>
      <c r="AM287" s="47">
        <f t="shared" si="110"/>
        <v>309</v>
      </c>
      <c r="AN287" s="55">
        <f t="shared" si="119"/>
        <v>0.70774006762687947</v>
      </c>
      <c r="AO287" s="56">
        <v>884</v>
      </c>
    </row>
    <row r="288" spans="1:41">
      <c r="A288" s="41">
        <f t="shared" si="96"/>
        <v>1</v>
      </c>
      <c r="B288" s="42">
        <f t="shared" si="97"/>
        <v>0</v>
      </c>
      <c r="C288" s="42">
        <f t="shared" si="98"/>
        <v>0</v>
      </c>
      <c r="D288" s="42">
        <f t="shared" si="99"/>
        <v>0</v>
      </c>
      <c r="E288" s="42">
        <f t="shared" si="100"/>
        <v>0</v>
      </c>
      <c r="F288" s="42">
        <f t="shared" si="101"/>
        <v>1</v>
      </c>
      <c r="G288" s="58">
        <v>138</v>
      </c>
      <c r="H288" s="59" t="s">
        <v>106</v>
      </c>
      <c r="I288" s="45">
        <v>48</v>
      </c>
      <c r="J288" s="46">
        <v>2.1534320323014803E-3</v>
      </c>
      <c r="K288" s="47">
        <f t="shared" si="102"/>
        <v>262</v>
      </c>
      <c r="L288" s="48">
        <f t="shared" si="111"/>
        <v>0.38689325085644083</v>
      </c>
      <c r="M288" s="46">
        <v>4.6466602129719266E-2</v>
      </c>
      <c r="N288" s="47">
        <f t="shared" si="103"/>
        <v>252</v>
      </c>
      <c r="O288" s="49">
        <f t="shared" si="112"/>
        <v>0.54708991511203131</v>
      </c>
      <c r="P288" s="50">
        <v>124</v>
      </c>
      <c r="Q288" s="51">
        <v>5.563032750112158E-3</v>
      </c>
      <c r="R288" s="52">
        <f t="shared" si="104"/>
        <v>353</v>
      </c>
      <c r="S288" s="53">
        <f t="shared" si="113"/>
        <v>0.42193576528358107</v>
      </c>
      <c r="T288" s="51">
        <v>0.12003872216844143</v>
      </c>
      <c r="U288" s="52">
        <f t="shared" si="105"/>
        <v>398</v>
      </c>
      <c r="V288" s="54">
        <f t="shared" si="114"/>
        <v>0.59664210089148795</v>
      </c>
      <c r="W288" s="45">
        <v>83</v>
      </c>
      <c r="X288" s="46">
        <v>3.7236428891879768E-3</v>
      </c>
      <c r="Y288" s="47">
        <f t="shared" si="106"/>
        <v>402</v>
      </c>
      <c r="Z288" s="48">
        <f t="shared" si="115"/>
        <v>0.22943408041690264</v>
      </c>
      <c r="AA288" s="46">
        <v>8.0348499515972893E-2</v>
      </c>
      <c r="AB288" s="47">
        <f t="shared" si="107"/>
        <v>473</v>
      </c>
      <c r="AC288" s="49">
        <f t="shared" si="116"/>
        <v>0.32443334511840738</v>
      </c>
      <c r="AD288" s="50">
        <v>778</v>
      </c>
      <c r="AE288" s="51">
        <v>3.4903544190219828E-2</v>
      </c>
      <c r="AF288" s="52">
        <f t="shared" si="108"/>
        <v>163</v>
      </c>
      <c r="AG288" s="53">
        <f t="shared" si="117"/>
        <v>1.142413227228559</v>
      </c>
      <c r="AH288" s="51">
        <v>0.75314617618586643</v>
      </c>
      <c r="AI288" s="52">
        <f t="shared" si="109"/>
        <v>122</v>
      </c>
      <c r="AJ288" s="54">
        <f t="shared" si="118"/>
        <v>1.6154397992826333</v>
      </c>
      <c r="AK288" s="45">
        <v>1033</v>
      </c>
      <c r="AL288" s="46">
        <v>4.6343651861821447E-2</v>
      </c>
      <c r="AM288" s="47">
        <f t="shared" si="110"/>
        <v>310</v>
      </c>
      <c r="AN288" s="55">
        <f t="shared" si="119"/>
        <v>0.70718402984491879</v>
      </c>
      <c r="AO288" s="56">
        <v>22290</v>
      </c>
    </row>
    <row r="289" spans="1:41">
      <c r="A289" s="41">
        <f t="shared" si="96"/>
        <v>1</v>
      </c>
      <c r="B289" s="42">
        <f t="shared" si="97"/>
        <v>0</v>
      </c>
      <c r="C289" s="42">
        <f t="shared" si="98"/>
        <v>0</v>
      </c>
      <c r="D289" s="42">
        <f t="shared" si="99"/>
        <v>0</v>
      </c>
      <c r="E289" s="42">
        <f t="shared" si="100"/>
        <v>0</v>
      </c>
      <c r="F289" s="42">
        <f t="shared" si="101"/>
        <v>1</v>
      </c>
      <c r="G289" s="58">
        <v>108</v>
      </c>
      <c r="H289" s="59" t="s">
        <v>76</v>
      </c>
      <c r="I289" s="45">
        <v>203</v>
      </c>
      <c r="J289" s="46">
        <v>3.9096881301483178E-4</v>
      </c>
      <c r="K289" s="47">
        <f t="shared" si="102"/>
        <v>406</v>
      </c>
      <c r="L289" s="48">
        <f t="shared" si="111"/>
        <v>7.0242846201711645E-2</v>
      </c>
      <c r="M289" s="46">
        <v>8.5893204705085897E-3</v>
      </c>
      <c r="N289" s="47">
        <f t="shared" si="103"/>
        <v>418</v>
      </c>
      <c r="O289" s="49">
        <f t="shared" si="112"/>
        <v>0.10112920660654659</v>
      </c>
      <c r="P289" s="50">
        <v>3214</v>
      </c>
      <c r="Q289" s="51">
        <v>6.1900185469441838E-3</v>
      </c>
      <c r="R289" s="52">
        <f t="shared" si="104"/>
        <v>335</v>
      </c>
      <c r="S289" s="53">
        <f t="shared" si="113"/>
        <v>0.46949035356151692</v>
      </c>
      <c r="T289" s="51">
        <v>0.13599052212913598</v>
      </c>
      <c r="U289" s="52">
        <f t="shared" si="105"/>
        <v>370</v>
      </c>
      <c r="V289" s="54">
        <f t="shared" si="114"/>
        <v>0.67592914485213862</v>
      </c>
      <c r="W289" s="45">
        <v>842</v>
      </c>
      <c r="X289" s="46">
        <v>1.6216538943767899E-3</v>
      </c>
      <c r="Y289" s="47">
        <f t="shared" si="106"/>
        <v>467</v>
      </c>
      <c r="Z289" s="48">
        <f t="shared" si="115"/>
        <v>9.9918998970377718E-2</v>
      </c>
      <c r="AA289" s="46">
        <v>3.562663958703563E-2</v>
      </c>
      <c r="AB289" s="47">
        <f t="shared" si="107"/>
        <v>521</v>
      </c>
      <c r="AC289" s="49">
        <f t="shared" si="116"/>
        <v>0.14385420917850592</v>
      </c>
      <c r="AD289" s="50">
        <v>19375</v>
      </c>
      <c r="AE289" s="51">
        <v>3.7315373163361407E-2</v>
      </c>
      <c r="AF289" s="52">
        <f t="shared" si="108"/>
        <v>136</v>
      </c>
      <c r="AG289" s="53">
        <f t="shared" si="117"/>
        <v>1.2213537871245386</v>
      </c>
      <c r="AH289" s="51">
        <v>0.81979351781331977</v>
      </c>
      <c r="AI289" s="52">
        <f t="shared" si="109"/>
        <v>89</v>
      </c>
      <c r="AJ289" s="54">
        <f t="shared" si="118"/>
        <v>1.7583931482946635</v>
      </c>
      <c r="AK289" s="45">
        <v>23634</v>
      </c>
      <c r="AL289" s="46">
        <v>4.5518014417697213E-2</v>
      </c>
      <c r="AM289" s="47">
        <f t="shared" si="110"/>
        <v>312</v>
      </c>
      <c r="AN289" s="55">
        <f t="shared" si="119"/>
        <v>0.6945851604966955</v>
      </c>
      <c r="AO289" s="56">
        <v>519223</v>
      </c>
    </row>
    <row r="290" spans="1:41">
      <c r="A290" s="41">
        <f t="shared" si="96"/>
        <v>1</v>
      </c>
      <c r="B290" s="42">
        <f t="shared" si="97"/>
        <v>0</v>
      </c>
      <c r="C290" s="42">
        <f t="shared" si="98"/>
        <v>0</v>
      </c>
      <c r="D290" s="42">
        <f t="shared" si="99"/>
        <v>1</v>
      </c>
      <c r="E290" s="42">
        <f t="shared" si="100"/>
        <v>0</v>
      </c>
      <c r="F290" s="42">
        <f t="shared" si="101"/>
        <v>0</v>
      </c>
      <c r="G290" s="58">
        <v>568</v>
      </c>
      <c r="H290" s="59" t="s">
        <v>539</v>
      </c>
      <c r="I290" s="45">
        <v>45</v>
      </c>
      <c r="J290" s="46">
        <v>9.7373090405504829E-4</v>
      </c>
      <c r="K290" s="47">
        <f t="shared" si="102"/>
        <v>343</v>
      </c>
      <c r="L290" s="48">
        <f t="shared" si="111"/>
        <v>0.17494395424526524</v>
      </c>
      <c r="M290" s="46">
        <v>2.1531100478468901E-2</v>
      </c>
      <c r="N290" s="47">
        <f t="shared" si="103"/>
        <v>351</v>
      </c>
      <c r="O290" s="49">
        <f t="shared" si="112"/>
        <v>0.25350353572550616</v>
      </c>
      <c r="P290" s="50">
        <v>801</v>
      </c>
      <c r="Q290" s="51">
        <v>1.733241009217986E-2</v>
      </c>
      <c r="R290" s="52">
        <f t="shared" si="104"/>
        <v>90</v>
      </c>
      <c r="S290" s="53">
        <f t="shared" si="113"/>
        <v>1.3146001551591315</v>
      </c>
      <c r="T290" s="51">
        <v>0.3832535885167464</v>
      </c>
      <c r="U290" s="52">
        <f t="shared" si="105"/>
        <v>77</v>
      </c>
      <c r="V290" s="54">
        <f t="shared" si="114"/>
        <v>1.9049288604219268</v>
      </c>
      <c r="W290" s="45">
        <v>269</v>
      </c>
      <c r="X290" s="46">
        <v>5.8207469597957332E-3</v>
      </c>
      <c r="Y290" s="47">
        <f t="shared" si="106"/>
        <v>353</v>
      </c>
      <c r="Z290" s="48">
        <f t="shared" si="115"/>
        <v>0.35864817486605072</v>
      </c>
      <c r="AA290" s="46">
        <v>0.12870813397129185</v>
      </c>
      <c r="AB290" s="47">
        <f t="shared" si="107"/>
        <v>420</v>
      </c>
      <c r="AC290" s="49">
        <f t="shared" si="116"/>
        <v>0.51970118545839439</v>
      </c>
      <c r="AD290" s="50">
        <v>975</v>
      </c>
      <c r="AE290" s="51">
        <v>2.1097502921192713E-2</v>
      </c>
      <c r="AF290" s="52">
        <f t="shared" si="108"/>
        <v>322</v>
      </c>
      <c r="AG290" s="53">
        <f t="shared" si="117"/>
        <v>0.69053349617765336</v>
      </c>
      <c r="AH290" s="51">
        <v>0.46650717703349281</v>
      </c>
      <c r="AI290" s="52">
        <f t="shared" si="109"/>
        <v>386</v>
      </c>
      <c r="AJ290" s="54">
        <f t="shared" si="118"/>
        <v>1.0006215051736669</v>
      </c>
      <c r="AK290" s="45">
        <v>2090</v>
      </c>
      <c r="AL290" s="46">
        <v>4.5224390877223353E-2</v>
      </c>
      <c r="AM290" s="47">
        <f t="shared" si="110"/>
        <v>313</v>
      </c>
      <c r="AN290" s="55">
        <f t="shared" si="119"/>
        <v>0.69010459260297929</v>
      </c>
      <c r="AO290" s="56">
        <v>46214</v>
      </c>
    </row>
    <row r="291" spans="1:41">
      <c r="A291" s="41">
        <f t="shared" si="96"/>
        <v>1</v>
      </c>
      <c r="B291" s="42">
        <f t="shared" si="97"/>
        <v>0</v>
      </c>
      <c r="C291" s="42">
        <f t="shared" si="98"/>
        <v>0</v>
      </c>
      <c r="D291" s="42">
        <f t="shared" si="99"/>
        <v>0</v>
      </c>
      <c r="E291" s="42">
        <f t="shared" si="100"/>
        <v>0</v>
      </c>
      <c r="F291" s="42">
        <f t="shared" si="101"/>
        <v>1</v>
      </c>
      <c r="G291" s="58">
        <v>641</v>
      </c>
      <c r="H291" s="59" t="s">
        <v>613</v>
      </c>
      <c r="I291" s="45">
        <v>6</v>
      </c>
      <c r="J291" s="46">
        <v>4.1172030467302544E-4</v>
      </c>
      <c r="K291" s="47">
        <f t="shared" si="102"/>
        <v>402</v>
      </c>
      <c r="L291" s="48">
        <f t="shared" si="111"/>
        <v>7.3971132930677155E-2</v>
      </c>
      <c r="M291" s="46">
        <v>9.1324200913242004E-3</v>
      </c>
      <c r="N291" s="47">
        <f t="shared" si="103"/>
        <v>415</v>
      </c>
      <c r="O291" s="49">
        <f t="shared" si="112"/>
        <v>0.10752356969382199</v>
      </c>
      <c r="P291" s="50">
        <v>130</v>
      </c>
      <c r="Q291" s="51">
        <v>8.9206066012488851E-3</v>
      </c>
      <c r="R291" s="52">
        <f t="shared" si="104"/>
        <v>263</v>
      </c>
      <c r="S291" s="53">
        <f t="shared" si="113"/>
        <v>0.67659550863076046</v>
      </c>
      <c r="T291" s="51">
        <v>0.19786910197869101</v>
      </c>
      <c r="U291" s="52">
        <f t="shared" si="105"/>
        <v>256</v>
      </c>
      <c r="V291" s="54">
        <f t="shared" si="114"/>
        <v>0.98349128159176502</v>
      </c>
      <c r="W291" s="45">
        <v>22</v>
      </c>
      <c r="X291" s="46">
        <v>1.5096411171344267E-3</v>
      </c>
      <c r="Y291" s="47">
        <f t="shared" si="106"/>
        <v>472</v>
      </c>
      <c r="Z291" s="48">
        <f t="shared" si="115"/>
        <v>9.3017276837955576E-2</v>
      </c>
      <c r="AA291" s="46">
        <v>3.3485540334855401E-2</v>
      </c>
      <c r="AB291" s="47">
        <f t="shared" si="107"/>
        <v>524</v>
      </c>
      <c r="AC291" s="49">
        <f t="shared" si="116"/>
        <v>0.13520882069210038</v>
      </c>
      <c r="AD291" s="50">
        <v>499</v>
      </c>
      <c r="AE291" s="51">
        <v>3.4241405338639952E-2</v>
      </c>
      <c r="AF291" s="52">
        <f t="shared" si="108"/>
        <v>173</v>
      </c>
      <c r="AG291" s="53">
        <f t="shared" si="117"/>
        <v>1.1207410389205668</v>
      </c>
      <c r="AH291" s="51">
        <v>0.75951293759512939</v>
      </c>
      <c r="AI291" s="52">
        <f t="shared" si="109"/>
        <v>119</v>
      </c>
      <c r="AJ291" s="54">
        <f t="shared" si="118"/>
        <v>1.6290960058707709</v>
      </c>
      <c r="AK291" s="45">
        <v>657</v>
      </c>
      <c r="AL291" s="46">
        <v>4.5083373361696287E-2</v>
      </c>
      <c r="AM291" s="47">
        <f t="shared" si="110"/>
        <v>315</v>
      </c>
      <c r="AN291" s="55">
        <f t="shared" si="119"/>
        <v>0.68795272647023487</v>
      </c>
      <c r="AO291" s="56">
        <v>14573</v>
      </c>
    </row>
    <row r="292" spans="1:41">
      <c r="A292" s="41">
        <f t="shared" si="96"/>
        <v>1</v>
      </c>
      <c r="B292" s="42">
        <f t="shared" si="97"/>
        <v>0</v>
      </c>
      <c r="C292" s="42">
        <f t="shared" si="98"/>
        <v>0</v>
      </c>
      <c r="D292" s="42">
        <f t="shared" si="99"/>
        <v>0</v>
      </c>
      <c r="E292" s="42">
        <f t="shared" si="100"/>
        <v>0</v>
      </c>
      <c r="F292" s="42">
        <f t="shared" si="101"/>
        <v>1</v>
      </c>
      <c r="G292" s="58">
        <v>603</v>
      </c>
      <c r="H292" s="59" t="s">
        <v>574</v>
      </c>
      <c r="I292" s="45">
        <v>1303</v>
      </c>
      <c r="J292" s="46">
        <v>2.6616008415806191E-3</v>
      </c>
      <c r="K292" s="47">
        <f t="shared" si="102"/>
        <v>231</v>
      </c>
      <c r="L292" s="48">
        <f t="shared" si="111"/>
        <v>0.47819266484153367</v>
      </c>
      <c r="M292" s="46">
        <v>5.9462419568292797E-2</v>
      </c>
      <c r="N292" s="47">
        <f t="shared" si="103"/>
        <v>190</v>
      </c>
      <c r="O292" s="49">
        <f t="shared" si="112"/>
        <v>0.70010047180030033</v>
      </c>
      <c r="P292" s="50">
        <v>4509</v>
      </c>
      <c r="Q292" s="51">
        <v>9.2104053681404535E-3</v>
      </c>
      <c r="R292" s="52">
        <f t="shared" si="104"/>
        <v>258</v>
      </c>
      <c r="S292" s="53">
        <f t="shared" si="113"/>
        <v>0.69857568922275259</v>
      </c>
      <c r="T292" s="51">
        <v>0.20576826541322502</v>
      </c>
      <c r="U292" s="52">
        <f t="shared" si="105"/>
        <v>246</v>
      </c>
      <c r="V292" s="54">
        <f t="shared" si="114"/>
        <v>1.0227533911987985</v>
      </c>
      <c r="W292" s="45">
        <v>507</v>
      </c>
      <c r="X292" s="46">
        <v>1.0356344026718142E-3</v>
      </c>
      <c r="Y292" s="47">
        <f t="shared" si="106"/>
        <v>492</v>
      </c>
      <c r="Z292" s="48">
        <f t="shared" si="115"/>
        <v>6.3811120963034151E-2</v>
      </c>
      <c r="AA292" s="46">
        <v>2.3136950668552914E-2</v>
      </c>
      <c r="AB292" s="47">
        <f t="shared" si="107"/>
        <v>531</v>
      </c>
      <c r="AC292" s="49">
        <f t="shared" si="116"/>
        <v>9.3423005363603068E-2</v>
      </c>
      <c r="AD292" s="50">
        <v>15594</v>
      </c>
      <c r="AE292" s="51">
        <v>3.1853417899929529E-2</v>
      </c>
      <c r="AF292" s="52">
        <f t="shared" si="108"/>
        <v>203</v>
      </c>
      <c r="AG292" s="53">
        <f t="shared" si="117"/>
        <v>1.0425808262621956</v>
      </c>
      <c r="AH292" s="51">
        <v>0.71163236434992927</v>
      </c>
      <c r="AI292" s="52">
        <f t="shared" si="109"/>
        <v>147</v>
      </c>
      <c r="AJ292" s="54">
        <f t="shared" si="118"/>
        <v>1.5263959111501479</v>
      </c>
      <c r="AK292" s="45">
        <v>21913</v>
      </c>
      <c r="AL292" s="46">
        <v>4.4761058512322413E-2</v>
      </c>
      <c r="AM292" s="47">
        <f t="shared" si="110"/>
        <v>317</v>
      </c>
      <c r="AN292" s="55">
        <f t="shared" si="119"/>
        <v>0.68303434164508803</v>
      </c>
      <c r="AO292" s="56">
        <v>489555</v>
      </c>
    </row>
    <row r="293" spans="1:41">
      <c r="A293" s="41">
        <f t="shared" si="96"/>
        <v>1</v>
      </c>
      <c r="B293" s="42">
        <f t="shared" si="97"/>
        <v>0</v>
      </c>
      <c r="C293" s="42">
        <f t="shared" si="98"/>
        <v>0</v>
      </c>
      <c r="D293" s="42">
        <f t="shared" si="99"/>
        <v>0</v>
      </c>
      <c r="E293" s="42">
        <f t="shared" si="100"/>
        <v>0</v>
      </c>
      <c r="F293" s="42">
        <f t="shared" si="101"/>
        <v>1</v>
      </c>
      <c r="G293" s="58">
        <v>159</v>
      </c>
      <c r="H293" s="59" t="s">
        <v>127</v>
      </c>
      <c r="I293" s="45">
        <v>0</v>
      </c>
      <c r="J293" s="46">
        <v>0</v>
      </c>
      <c r="K293" s="47">
        <f t="shared" si="102"/>
        <v>467</v>
      </c>
      <c r="L293" s="48">
        <f t="shared" si="111"/>
        <v>0</v>
      </c>
      <c r="M293" s="46">
        <v>0</v>
      </c>
      <c r="N293" s="47">
        <f t="shared" si="103"/>
        <v>467</v>
      </c>
      <c r="O293" s="49">
        <f t="shared" si="112"/>
        <v>0</v>
      </c>
      <c r="P293" s="50">
        <v>6</v>
      </c>
      <c r="Q293" s="51">
        <v>2.2115739034279398E-3</v>
      </c>
      <c r="R293" s="52">
        <f t="shared" si="104"/>
        <v>442</v>
      </c>
      <c r="S293" s="53">
        <f t="shared" si="113"/>
        <v>0.16773982274421287</v>
      </c>
      <c r="T293" s="51">
        <v>0.05</v>
      </c>
      <c r="U293" s="52">
        <f t="shared" si="105"/>
        <v>501</v>
      </c>
      <c r="V293" s="54">
        <f t="shared" si="114"/>
        <v>0.24852068154068835</v>
      </c>
      <c r="W293" s="45">
        <v>15</v>
      </c>
      <c r="X293" s="46">
        <v>5.5289347585698485E-3</v>
      </c>
      <c r="Y293" s="47">
        <f t="shared" si="106"/>
        <v>357</v>
      </c>
      <c r="Z293" s="48">
        <f t="shared" si="115"/>
        <v>0.34066802316109135</v>
      </c>
      <c r="AA293" s="46">
        <v>0.125</v>
      </c>
      <c r="AB293" s="47">
        <f t="shared" si="107"/>
        <v>423</v>
      </c>
      <c r="AC293" s="49">
        <f t="shared" si="116"/>
        <v>0.50472838178812474</v>
      </c>
      <c r="AD293" s="50">
        <v>99</v>
      </c>
      <c r="AE293" s="51">
        <v>3.6490969406561005E-2</v>
      </c>
      <c r="AF293" s="52">
        <f t="shared" si="108"/>
        <v>144</v>
      </c>
      <c r="AG293" s="53">
        <f t="shared" si="117"/>
        <v>1.1943705744395186</v>
      </c>
      <c r="AH293" s="51">
        <v>0.82499999999999996</v>
      </c>
      <c r="AI293" s="52">
        <f t="shared" si="109"/>
        <v>87</v>
      </c>
      <c r="AJ293" s="54">
        <f t="shared" si="118"/>
        <v>1.7695606464571234</v>
      </c>
      <c r="AK293" s="45">
        <v>120</v>
      </c>
      <c r="AL293" s="46">
        <v>4.4231478068558788E-2</v>
      </c>
      <c r="AM293" s="47">
        <f t="shared" si="110"/>
        <v>320</v>
      </c>
      <c r="AN293" s="55">
        <f t="shared" si="119"/>
        <v>0.67495317373314911</v>
      </c>
      <c r="AO293" s="56">
        <v>2713</v>
      </c>
    </row>
    <row r="294" spans="1:41">
      <c r="A294" s="41">
        <f t="shared" si="96"/>
        <v>1</v>
      </c>
      <c r="B294" s="42">
        <f t="shared" si="97"/>
        <v>0</v>
      </c>
      <c r="C294" s="42">
        <f t="shared" si="98"/>
        <v>1</v>
      </c>
      <c r="D294" s="42">
        <f t="shared" si="99"/>
        <v>0</v>
      </c>
      <c r="E294" s="42">
        <f t="shared" si="100"/>
        <v>0</v>
      </c>
      <c r="F294" s="42">
        <f t="shared" si="101"/>
        <v>0</v>
      </c>
      <c r="G294" s="58">
        <v>361</v>
      </c>
      <c r="H294" s="59" t="s">
        <v>330</v>
      </c>
      <c r="I294" s="45">
        <v>31</v>
      </c>
      <c r="J294" s="46">
        <v>1.670258620689655E-2</v>
      </c>
      <c r="K294" s="47">
        <f t="shared" si="102"/>
        <v>27</v>
      </c>
      <c r="L294" s="48">
        <f t="shared" si="111"/>
        <v>3.0008459883406524</v>
      </c>
      <c r="M294" s="46">
        <v>0.37804878048780488</v>
      </c>
      <c r="N294" s="47">
        <f t="shared" si="103"/>
        <v>12</v>
      </c>
      <c r="O294" s="49">
        <f t="shared" si="112"/>
        <v>4.4510824064107162</v>
      </c>
      <c r="P294" s="50">
        <v>9</v>
      </c>
      <c r="Q294" s="51">
        <v>4.8491379310344829E-3</v>
      </c>
      <c r="R294" s="52">
        <f t="shared" si="104"/>
        <v>370</v>
      </c>
      <c r="S294" s="53">
        <f t="shared" si="113"/>
        <v>0.3677894443198137</v>
      </c>
      <c r="T294" s="51">
        <v>0.10975609756097561</v>
      </c>
      <c r="U294" s="52">
        <f t="shared" si="105"/>
        <v>411</v>
      </c>
      <c r="V294" s="54">
        <f t="shared" si="114"/>
        <v>0.54553320338199873</v>
      </c>
      <c r="W294" s="45">
        <v>16</v>
      </c>
      <c r="X294" s="46">
        <v>8.6206896551724137E-3</v>
      </c>
      <c r="Y294" s="47">
        <f t="shared" si="106"/>
        <v>285</v>
      </c>
      <c r="Z294" s="48">
        <f t="shared" si="115"/>
        <v>0.53116801542301195</v>
      </c>
      <c r="AA294" s="46">
        <v>0.1951219512195122</v>
      </c>
      <c r="AB294" s="47">
        <f t="shared" si="107"/>
        <v>305</v>
      </c>
      <c r="AC294" s="49">
        <f t="shared" si="116"/>
        <v>0.78786869352292643</v>
      </c>
      <c r="AD294" s="50">
        <v>26</v>
      </c>
      <c r="AE294" s="51">
        <v>1.4008620689655173E-2</v>
      </c>
      <c r="AF294" s="52">
        <f t="shared" si="108"/>
        <v>401</v>
      </c>
      <c r="AG294" s="53">
        <f t="shared" si="117"/>
        <v>0.45851027287865048</v>
      </c>
      <c r="AH294" s="51">
        <v>0.31707317073170732</v>
      </c>
      <c r="AI294" s="52">
        <f t="shared" si="109"/>
        <v>525</v>
      </c>
      <c r="AJ294" s="54">
        <f t="shared" si="118"/>
        <v>0.68009721815055746</v>
      </c>
      <c r="AK294" s="45">
        <v>82</v>
      </c>
      <c r="AL294" s="46">
        <v>4.4181034482758619E-2</v>
      </c>
      <c r="AM294" s="47">
        <f t="shared" si="110"/>
        <v>321</v>
      </c>
      <c r="AN294" s="55">
        <f t="shared" si="119"/>
        <v>0.67418342648939811</v>
      </c>
      <c r="AO294" s="56">
        <v>1856</v>
      </c>
    </row>
    <row r="295" spans="1:41">
      <c r="A295" s="41">
        <f t="shared" si="96"/>
        <v>1</v>
      </c>
      <c r="B295" s="42">
        <f t="shared" si="97"/>
        <v>0</v>
      </c>
      <c r="C295" s="42">
        <f t="shared" si="98"/>
        <v>0</v>
      </c>
      <c r="D295" s="42">
        <f t="shared" si="99"/>
        <v>0</v>
      </c>
      <c r="E295" s="42">
        <f t="shared" si="100"/>
        <v>0</v>
      </c>
      <c r="F295" s="42">
        <f t="shared" si="101"/>
        <v>1</v>
      </c>
      <c r="G295" s="58">
        <v>362</v>
      </c>
      <c r="H295" s="59" t="s">
        <v>331</v>
      </c>
      <c r="I295" s="45">
        <v>1</v>
      </c>
      <c r="J295" s="46">
        <v>2.6624068157614486E-4</v>
      </c>
      <c r="K295" s="47">
        <f t="shared" si="102"/>
        <v>416</v>
      </c>
      <c r="L295" s="48">
        <f t="shared" si="111"/>
        <v>4.783374690267831E-2</v>
      </c>
      <c r="M295" s="46">
        <v>6.0606060606060606E-3</v>
      </c>
      <c r="N295" s="47">
        <f t="shared" si="103"/>
        <v>428</v>
      </c>
      <c r="O295" s="49">
        <f t="shared" si="112"/>
        <v>7.1356550796809137E-2</v>
      </c>
      <c r="P295" s="50">
        <v>15</v>
      </c>
      <c r="Q295" s="51">
        <v>3.9936102236421724E-3</v>
      </c>
      <c r="R295" s="52">
        <f t="shared" si="104"/>
        <v>393</v>
      </c>
      <c r="S295" s="53">
        <f t="shared" si="113"/>
        <v>0.30290078481433003</v>
      </c>
      <c r="T295" s="51">
        <v>9.0909090909090912E-2</v>
      </c>
      <c r="U295" s="52">
        <f t="shared" si="105"/>
        <v>436</v>
      </c>
      <c r="V295" s="54">
        <f t="shared" si="114"/>
        <v>0.45185578461943332</v>
      </c>
      <c r="W295" s="45">
        <v>23</v>
      </c>
      <c r="X295" s="46">
        <v>6.1235356762513312E-3</v>
      </c>
      <c r="Y295" s="47">
        <f t="shared" si="106"/>
        <v>343</v>
      </c>
      <c r="Z295" s="48">
        <f t="shared" si="115"/>
        <v>0.37730464993306606</v>
      </c>
      <c r="AA295" s="46">
        <v>0.1393939393939394</v>
      </c>
      <c r="AB295" s="47">
        <f t="shared" si="107"/>
        <v>402</v>
      </c>
      <c r="AC295" s="49">
        <f t="shared" si="116"/>
        <v>0.56284861969099975</v>
      </c>
      <c r="AD295" s="50">
        <v>126</v>
      </c>
      <c r="AE295" s="51">
        <v>3.3546325878594248E-2</v>
      </c>
      <c r="AF295" s="52">
        <f t="shared" si="108"/>
        <v>180</v>
      </c>
      <c r="AG295" s="53">
        <f t="shared" si="117"/>
        <v>1.0979906854090857</v>
      </c>
      <c r="AH295" s="51">
        <v>0.76363636363636367</v>
      </c>
      <c r="AI295" s="52">
        <f t="shared" si="109"/>
        <v>116</v>
      </c>
      <c r="AJ295" s="54">
        <f t="shared" si="118"/>
        <v>1.6379404330842795</v>
      </c>
      <c r="AK295" s="45">
        <v>165</v>
      </c>
      <c r="AL295" s="46">
        <v>4.3929712460063899E-2</v>
      </c>
      <c r="AM295" s="47">
        <f t="shared" si="110"/>
        <v>322</v>
      </c>
      <c r="AN295" s="55">
        <f t="shared" si="119"/>
        <v>0.67034836141235254</v>
      </c>
      <c r="AO295" s="56">
        <v>3756</v>
      </c>
    </row>
    <row r="296" spans="1:41">
      <c r="A296" s="41">
        <f t="shared" si="96"/>
        <v>1</v>
      </c>
      <c r="B296" s="42">
        <f t="shared" si="97"/>
        <v>0</v>
      </c>
      <c r="C296" s="42">
        <f t="shared" si="98"/>
        <v>0</v>
      </c>
      <c r="D296" s="42">
        <f t="shared" si="99"/>
        <v>0</v>
      </c>
      <c r="E296" s="42">
        <f t="shared" si="100"/>
        <v>0</v>
      </c>
      <c r="F296" s="42">
        <f t="shared" si="101"/>
        <v>1</v>
      </c>
      <c r="G296" s="58">
        <v>272</v>
      </c>
      <c r="H296" s="59" t="s">
        <v>240</v>
      </c>
      <c r="I296" s="45">
        <v>111</v>
      </c>
      <c r="J296" s="46">
        <v>1.7868066063552366E-3</v>
      </c>
      <c r="K296" s="47">
        <f t="shared" si="102"/>
        <v>289</v>
      </c>
      <c r="L296" s="48">
        <f t="shared" si="111"/>
        <v>0.32102402407644681</v>
      </c>
      <c r="M296" s="46">
        <v>4.0853882959146118E-2</v>
      </c>
      <c r="N296" s="47">
        <f t="shared" si="103"/>
        <v>277</v>
      </c>
      <c r="O296" s="49">
        <f t="shared" si="112"/>
        <v>0.48100670881249885</v>
      </c>
      <c r="P296" s="50">
        <v>169</v>
      </c>
      <c r="Q296" s="51">
        <v>2.7204533015678825E-3</v>
      </c>
      <c r="R296" s="52">
        <f t="shared" si="104"/>
        <v>428</v>
      </c>
      <c r="S296" s="53">
        <f t="shared" si="113"/>
        <v>0.20633647099994998</v>
      </c>
      <c r="T296" s="51">
        <v>6.2200956937799042E-2</v>
      </c>
      <c r="U296" s="52">
        <f t="shared" si="105"/>
        <v>480</v>
      </c>
      <c r="V296" s="54">
        <f t="shared" si="114"/>
        <v>0.30916448421329645</v>
      </c>
      <c r="W296" s="45">
        <v>370</v>
      </c>
      <c r="X296" s="46">
        <v>5.9560220211841213E-3</v>
      </c>
      <c r="Y296" s="47">
        <f t="shared" si="106"/>
        <v>347</v>
      </c>
      <c r="Z296" s="48">
        <f t="shared" si="115"/>
        <v>0.36698321402974265</v>
      </c>
      <c r="AA296" s="46">
        <v>0.13617960986382038</v>
      </c>
      <c r="AB296" s="47">
        <f t="shared" si="107"/>
        <v>409</v>
      </c>
      <c r="AC296" s="49">
        <f t="shared" si="116"/>
        <v>0.54986971295283371</v>
      </c>
      <c r="AD296" s="50">
        <v>2067</v>
      </c>
      <c r="AE296" s="51">
        <v>3.3273236534561025E-2</v>
      </c>
      <c r="AF296" s="52">
        <f t="shared" si="108"/>
        <v>183</v>
      </c>
      <c r="AG296" s="53">
        <f t="shared" si="117"/>
        <v>1.0890523129292462</v>
      </c>
      <c r="AH296" s="51">
        <v>0.76076555023923442</v>
      </c>
      <c r="AI296" s="52">
        <f t="shared" si="109"/>
        <v>118</v>
      </c>
      <c r="AJ296" s="54">
        <f t="shared" si="118"/>
        <v>1.6317827622832108</v>
      </c>
      <c r="AK296" s="45">
        <v>2717</v>
      </c>
      <c r="AL296" s="46">
        <v>4.3736518463668266E-2</v>
      </c>
      <c r="AM296" s="47">
        <f t="shared" si="110"/>
        <v>323</v>
      </c>
      <c r="AN296" s="55">
        <f t="shared" si="119"/>
        <v>0.66740030480860735</v>
      </c>
      <c r="AO296" s="56">
        <v>62122</v>
      </c>
    </row>
    <row r="297" spans="1:41">
      <c r="A297" s="41">
        <f t="shared" si="96"/>
        <v>1</v>
      </c>
      <c r="B297" s="42">
        <f t="shared" si="97"/>
        <v>0</v>
      </c>
      <c r="C297" s="42">
        <f t="shared" si="98"/>
        <v>0</v>
      </c>
      <c r="D297" s="42">
        <f t="shared" si="99"/>
        <v>0</v>
      </c>
      <c r="E297" s="42">
        <f t="shared" si="100"/>
        <v>0</v>
      </c>
      <c r="F297" s="42">
        <f t="shared" si="101"/>
        <v>1</v>
      </c>
      <c r="G297" s="58">
        <v>64</v>
      </c>
      <c r="H297" s="59" t="s">
        <v>32</v>
      </c>
      <c r="I297" s="45">
        <v>0</v>
      </c>
      <c r="J297" s="46">
        <v>0</v>
      </c>
      <c r="K297" s="47">
        <f t="shared" si="102"/>
        <v>467</v>
      </c>
      <c r="L297" s="48">
        <f t="shared" si="111"/>
        <v>0</v>
      </c>
      <c r="M297" s="46">
        <v>0</v>
      </c>
      <c r="N297" s="47">
        <f t="shared" si="103"/>
        <v>467</v>
      </c>
      <c r="O297" s="49">
        <f t="shared" si="112"/>
        <v>0</v>
      </c>
      <c r="P297" s="50">
        <v>0</v>
      </c>
      <c r="Q297" s="51">
        <v>0</v>
      </c>
      <c r="R297" s="52">
        <f t="shared" si="104"/>
        <v>559</v>
      </c>
      <c r="S297" s="53">
        <f t="shared" si="113"/>
        <v>0</v>
      </c>
      <c r="T297" s="51">
        <v>0</v>
      </c>
      <c r="U297" s="52">
        <f t="shared" si="105"/>
        <v>559</v>
      </c>
      <c r="V297" s="54">
        <f t="shared" si="114"/>
        <v>0</v>
      </c>
      <c r="W297" s="45">
        <v>0</v>
      </c>
      <c r="X297" s="46">
        <v>0</v>
      </c>
      <c r="Y297" s="47">
        <f t="shared" si="106"/>
        <v>563</v>
      </c>
      <c r="Z297" s="48">
        <f t="shared" si="115"/>
        <v>0</v>
      </c>
      <c r="AA297" s="46">
        <v>0</v>
      </c>
      <c r="AB297" s="47">
        <f t="shared" si="107"/>
        <v>563</v>
      </c>
      <c r="AC297" s="49">
        <f t="shared" si="116"/>
        <v>0</v>
      </c>
      <c r="AD297" s="50">
        <v>210</v>
      </c>
      <c r="AE297" s="51">
        <v>4.3695380774032462E-2</v>
      </c>
      <c r="AF297" s="52">
        <f t="shared" si="108"/>
        <v>97</v>
      </c>
      <c r="AG297" s="53">
        <f t="shared" si="117"/>
        <v>1.4301751333043857</v>
      </c>
      <c r="AH297" s="51">
        <v>1</v>
      </c>
      <c r="AI297" s="52">
        <f t="shared" si="109"/>
        <v>1</v>
      </c>
      <c r="AJ297" s="54">
        <f t="shared" si="118"/>
        <v>2.1449219957056043</v>
      </c>
      <c r="AK297" s="45">
        <v>210</v>
      </c>
      <c r="AL297" s="46">
        <v>4.3695380774032462E-2</v>
      </c>
      <c r="AM297" s="47">
        <f t="shared" si="110"/>
        <v>324</v>
      </c>
      <c r="AN297" s="55">
        <f t="shared" si="119"/>
        <v>0.66677256150469388</v>
      </c>
      <c r="AO297" s="56">
        <v>4806</v>
      </c>
    </row>
    <row r="298" spans="1:41">
      <c r="A298" s="41">
        <f t="shared" si="96"/>
        <v>1</v>
      </c>
      <c r="B298" s="42">
        <f t="shared" si="97"/>
        <v>0</v>
      </c>
      <c r="C298" s="42">
        <f t="shared" si="98"/>
        <v>0</v>
      </c>
      <c r="D298" s="42">
        <f t="shared" si="99"/>
        <v>1</v>
      </c>
      <c r="E298" s="42">
        <f t="shared" si="100"/>
        <v>0</v>
      </c>
      <c r="F298" s="42">
        <f t="shared" si="101"/>
        <v>0</v>
      </c>
      <c r="G298" s="58">
        <v>646</v>
      </c>
      <c r="H298" s="59" t="s">
        <v>618</v>
      </c>
      <c r="I298" s="45">
        <v>2</v>
      </c>
      <c r="J298" s="46">
        <v>8.8731144631765753E-4</v>
      </c>
      <c r="K298" s="47">
        <f t="shared" si="102"/>
        <v>354</v>
      </c>
      <c r="L298" s="48">
        <f t="shared" si="111"/>
        <v>0.15941752738816303</v>
      </c>
      <c r="M298" s="46">
        <v>2.0408163265306121E-2</v>
      </c>
      <c r="N298" s="47">
        <f t="shared" si="103"/>
        <v>358</v>
      </c>
      <c r="O298" s="49">
        <f t="shared" si="112"/>
        <v>0.24028226288721441</v>
      </c>
      <c r="P298" s="50">
        <v>59</v>
      </c>
      <c r="Q298" s="51">
        <v>2.6175687666370896E-2</v>
      </c>
      <c r="R298" s="52">
        <f t="shared" si="104"/>
        <v>44</v>
      </c>
      <c r="S298" s="53">
        <f t="shared" si="113"/>
        <v>1.9853305388345104</v>
      </c>
      <c r="T298" s="51">
        <v>0.60204081632653061</v>
      </c>
      <c r="U298" s="52">
        <f t="shared" si="105"/>
        <v>34</v>
      </c>
      <c r="V298" s="54">
        <f t="shared" si="114"/>
        <v>2.992391879775635</v>
      </c>
      <c r="W298" s="45">
        <v>24</v>
      </c>
      <c r="X298" s="46">
        <v>1.064773735581189E-2</v>
      </c>
      <c r="Y298" s="47">
        <f t="shared" si="106"/>
        <v>239</v>
      </c>
      <c r="Z298" s="48">
        <f t="shared" si="115"/>
        <v>0.65606555232372021</v>
      </c>
      <c r="AA298" s="46">
        <v>0.24489795918367346</v>
      </c>
      <c r="AB298" s="47">
        <f t="shared" si="107"/>
        <v>218</v>
      </c>
      <c r="AC298" s="49">
        <f t="shared" si="116"/>
        <v>0.98885560513591786</v>
      </c>
      <c r="AD298" s="50">
        <v>13</v>
      </c>
      <c r="AE298" s="51">
        <v>5.7675244010647738E-3</v>
      </c>
      <c r="AF298" s="52">
        <f t="shared" si="108"/>
        <v>504</v>
      </c>
      <c r="AG298" s="53">
        <f t="shared" si="117"/>
        <v>0.18877441580806906</v>
      </c>
      <c r="AH298" s="51">
        <v>0.1326530612244898</v>
      </c>
      <c r="AI298" s="52">
        <f t="shared" si="109"/>
        <v>589</v>
      </c>
      <c r="AJ298" s="54">
        <f t="shared" si="118"/>
        <v>0.28453046881809035</v>
      </c>
      <c r="AK298" s="45">
        <v>98</v>
      </c>
      <c r="AL298" s="46">
        <v>4.3478260869565216E-2</v>
      </c>
      <c r="AM298" s="47">
        <f t="shared" si="110"/>
        <v>326</v>
      </c>
      <c r="AN298" s="55">
        <f t="shared" si="119"/>
        <v>0.66345940591957731</v>
      </c>
      <c r="AO298" s="56">
        <v>2254</v>
      </c>
    </row>
    <row r="299" spans="1:41">
      <c r="A299" s="41">
        <f t="shared" si="96"/>
        <v>1</v>
      </c>
      <c r="B299" s="42">
        <f t="shared" si="97"/>
        <v>0</v>
      </c>
      <c r="C299" s="42">
        <f t="shared" si="98"/>
        <v>0</v>
      </c>
      <c r="D299" s="42">
        <f t="shared" si="99"/>
        <v>1</v>
      </c>
      <c r="E299" s="42">
        <f t="shared" si="100"/>
        <v>0</v>
      </c>
      <c r="F299" s="42">
        <f t="shared" si="101"/>
        <v>0</v>
      </c>
      <c r="G299" s="58">
        <v>573</v>
      </c>
      <c r="H299" s="59" t="s">
        <v>544</v>
      </c>
      <c r="I299" s="45">
        <v>15</v>
      </c>
      <c r="J299" s="46">
        <v>2.0480611687602405E-3</v>
      </c>
      <c r="K299" s="47">
        <f t="shared" si="102"/>
        <v>270</v>
      </c>
      <c r="L299" s="48">
        <f t="shared" si="111"/>
        <v>0.36796194709132934</v>
      </c>
      <c r="M299" s="46">
        <v>4.7318611987381701E-2</v>
      </c>
      <c r="N299" s="47">
        <f t="shared" si="103"/>
        <v>245</v>
      </c>
      <c r="O299" s="49">
        <f t="shared" si="112"/>
        <v>0.55712133508549722</v>
      </c>
      <c r="P299" s="50">
        <v>126</v>
      </c>
      <c r="Q299" s="51">
        <v>1.7203713817586019E-2</v>
      </c>
      <c r="R299" s="52">
        <f t="shared" si="104"/>
        <v>92</v>
      </c>
      <c r="S299" s="53">
        <f t="shared" si="113"/>
        <v>1.304839011633812</v>
      </c>
      <c r="T299" s="51">
        <v>0.39747634069400634</v>
      </c>
      <c r="U299" s="52">
        <f t="shared" si="105"/>
        <v>74</v>
      </c>
      <c r="V299" s="54">
        <f t="shared" si="114"/>
        <v>1.9756218217114658</v>
      </c>
      <c r="W299" s="45">
        <v>75</v>
      </c>
      <c r="X299" s="46">
        <v>1.0240305843801201E-2</v>
      </c>
      <c r="Y299" s="47">
        <f t="shared" si="106"/>
        <v>250</v>
      </c>
      <c r="Z299" s="48">
        <f t="shared" si="115"/>
        <v>0.63096146015568055</v>
      </c>
      <c r="AA299" s="46">
        <v>0.23659305993690852</v>
      </c>
      <c r="AB299" s="47">
        <f t="shared" si="107"/>
        <v>234</v>
      </c>
      <c r="AC299" s="49">
        <f t="shared" si="116"/>
        <v>0.95532185827405314</v>
      </c>
      <c r="AD299" s="50">
        <v>101</v>
      </c>
      <c r="AE299" s="51">
        <v>1.3790278536318951E-2</v>
      </c>
      <c r="AF299" s="52">
        <f t="shared" si="108"/>
        <v>403</v>
      </c>
      <c r="AG299" s="53">
        <f t="shared" si="117"/>
        <v>0.45136380767518958</v>
      </c>
      <c r="AH299" s="51">
        <v>0.31861198738170349</v>
      </c>
      <c r="AI299" s="52">
        <f t="shared" si="109"/>
        <v>524</v>
      </c>
      <c r="AJ299" s="54">
        <f t="shared" si="118"/>
        <v>0.68339785983049217</v>
      </c>
      <c r="AK299" s="45">
        <v>317</v>
      </c>
      <c r="AL299" s="46">
        <v>4.3282359366466412E-2</v>
      </c>
      <c r="AM299" s="47">
        <f t="shared" si="110"/>
        <v>328</v>
      </c>
      <c r="AN299" s="55">
        <f t="shared" si="119"/>
        <v>0.66047003393768955</v>
      </c>
      <c r="AO299" s="56">
        <v>7324</v>
      </c>
    </row>
    <row r="300" spans="1:41">
      <c r="A300" s="41">
        <f t="shared" si="96"/>
        <v>7</v>
      </c>
      <c r="B300" s="42">
        <f t="shared" si="97"/>
        <v>4</v>
      </c>
      <c r="C300" s="42">
        <f t="shared" si="98"/>
        <v>0</v>
      </c>
      <c r="D300" s="42">
        <f t="shared" si="99"/>
        <v>1</v>
      </c>
      <c r="E300" s="42">
        <f t="shared" si="100"/>
        <v>1</v>
      </c>
      <c r="F300" s="42">
        <f t="shared" si="101"/>
        <v>1</v>
      </c>
      <c r="G300" s="60">
        <v>36</v>
      </c>
      <c r="H300" s="59" t="s">
        <v>682</v>
      </c>
      <c r="I300" s="45">
        <v>1</v>
      </c>
      <c r="J300" s="46">
        <v>1.9493177387914229E-3</v>
      </c>
      <c r="K300" s="47">
        <f t="shared" si="102"/>
        <v>280</v>
      </c>
      <c r="L300" s="48">
        <f t="shared" si="111"/>
        <v>0.35022135159153939</v>
      </c>
      <c r="M300" s="46">
        <v>1.4705882352941176E-2</v>
      </c>
      <c r="N300" s="47">
        <f t="shared" si="103"/>
        <v>389</v>
      </c>
      <c r="O300" s="49">
        <f t="shared" si="112"/>
        <v>0.1731445717863751</v>
      </c>
      <c r="P300" s="50">
        <v>7</v>
      </c>
      <c r="Q300" s="51">
        <v>1.364522417153996E-2</v>
      </c>
      <c r="R300" s="52">
        <f t="shared" si="104"/>
        <v>156</v>
      </c>
      <c r="S300" s="53">
        <f t="shared" si="113"/>
        <v>1.0349405372759408</v>
      </c>
      <c r="T300" s="51">
        <v>0.10294117647058823</v>
      </c>
      <c r="U300" s="52">
        <f t="shared" si="105"/>
        <v>417</v>
      </c>
      <c r="V300" s="54">
        <f t="shared" si="114"/>
        <v>0.51166022670141709</v>
      </c>
      <c r="W300" s="45">
        <v>28</v>
      </c>
      <c r="X300" s="46">
        <v>5.4580896686159841E-2</v>
      </c>
      <c r="Y300" s="47">
        <f t="shared" si="106"/>
        <v>20</v>
      </c>
      <c r="Z300" s="48">
        <f t="shared" si="115"/>
        <v>3.363028682444333</v>
      </c>
      <c r="AA300" s="46">
        <v>0.41176470588235292</v>
      </c>
      <c r="AB300" s="47">
        <f t="shared" si="107"/>
        <v>74</v>
      </c>
      <c r="AC300" s="49">
        <f t="shared" si="116"/>
        <v>1.6626346694197049</v>
      </c>
      <c r="AD300" s="50">
        <v>32</v>
      </c>
      <c r="AE300" s="51">
        <v>6.2378167641325533E-2</v>
      </c>
      <c r="AF300" s="52">
        <f t="shared" si="108"/>
        <v>51</v>
      </c>
      <c r="AG300" s="53">
        <f t="shared" si="117"/>
        <v>2.0416735737598444</v>
      </c>
      <c r="AH300" s="51">
        <v>0.47058823529411764</v>
      </c>
      <c r="AI300" s="52">
        <f t="shared" si="109"/>
        <v>378</v>
      </c>
      <c r="AJ300" s="54">
        <f t="shared" si="118"/>
        <v>1.0093750568026372</v>
      </c>
      <c r="AK300" s="45">
        <v>68</v>
      </c>
      <c r="AL300" s="46">
        <v>0.13255360623781676</v>
      </c>
      <c r="AM300" s="47">
        <f t="shared" si="110"/>
        <v>38</v>
      </c>
      <c r="AN300" s="55">
        <f t="shared" si="119"/>
        <v>2.0227105474819083</v>
      </c>
      <c r="AO300" s="56">
        <v>513</v>
      </c>
    </row>
    <row r="301" spans="1:41">
      <c r="A301" s="41">
        <f t="shared" si="96"/>
        <v>1</v>
      </c>
      <c r="B301" s="42">
        <f t="shared" si="97"/>
        <v>0</v>
      </c>
      <c r="C301" s="42">
        <f t="shared" si="98"/>
        <v>0</v>
      </c>
      <c r="D301" s="42">
        <f t="shared" si="99"/>
        <v>0</v>
      </c>
      <c r="E301" s="42">
        <f t="shared" si="100"/>
        <v>1</v>
      </c>
      <c r="F301" s="42">
        <f t="shared" si="101"/>
        <v>0</v>
      </c>
      <c r="G301" s="58">
        <v>135</v>
      </c>
      <c r="H301" s="59" t="s">
        <v>103</v>
      </c>
      <c r="I301" s="45">
        <v>12</v>
      </c>
      <c r="J301" s="46">
        <v>5.2029136316337154E-4</v>
      </c>
      <c r="K301" s="47">
        <f t="shared" si="102"/>
        <v>381</v>
      </c>
      <c r="L301" s="48">
        <f t="shared" si="111"/>
        <v>9.3477395091810481E-2</v>
      </c>
      <c r="M301" s="46">
        <v>1.2158054711246201E-2</v>
      </c>
      <c r="N301" s="47">
        <f t="shared" si="103"/>
        <v>404</v>
      </c>
      <c r="O301" s="49">
        <f t="shared" si="112"/>
        <v>0.14314688001791498</v>
      </c>
      <c r="P301" s="50">
        <v>221</v>
      </c>
      <c r="Q301" s="51">
        <v>9.5820326049254247E-3</v>
      </c>
      <c r="R301" s="52">
        <f t="shared" si="104"/>
        <v>252</v>
      </c>
      <c r="S301" s="53">
        <f t="shared" si="113"/>
        <v>0.72676226111556197</v>
      </c>
      <c r="T301" s="51">
        <v>0.22391084093211752</v>
      </c>
      <c r="U301" s="52">
        <f t="shared" si="105"/>
        <v>201</v>
      </c>
      <c r="V301" s="54">
        <f t="shared" si="114"/>
        <v>1.1129294958559699</v>
      </c>
      <c r="W301" s="45">
        <v>479</v>
      </c>
      <c r="X301" s="46">
        <v>2.0768296912937911E-2</v>
      </c>
      <c r="Y301" s="47">
        <f t="shared" si="106"/>
        <v>111</v>
      </c>
      <c r="Z301" s="48">
        <f t="shared" si="115"/>
        <v>1.2796487863754873</v>
      </c>
      <c r="AA301" s="46">
        <v>0.48530901722391084</v>
      </c>
      <c r="AB301" s="47">
        <f t="shared" si="107"/>
        <v>56</v>
      </c>
      <c r="AC301" s="49">
        <f t="shared" si="116"/>
        <v>1.9595938794448775</v>
      </c>
      <c r="AD301" s="50">
        <v>275</v>
      </c>
      <c r="AE301" s="51">
        <v>1.1923343739160597E-2</v>
      </c>
      <c r="AF301" s="52">
        <f t="shared" si="108"/>
        <v>421</v>
      </c>
      <c r="AG301" s="53">
        <f t="shared" si="117"/>
        <v>0.39025794991405721</v>
      </c>
      <c r="AH301" s="51">
        <v>0.2786220871327254</v>
      </c>
      <c r="AI301" s="52">
        <f t="shared" si="109"/>
        <v>545</v>
      </c>
      <c r="AJ301" s="54">
        <f t="shared" si="118"/>
        <v>0.59762264318038616</v>
      </c>
      <c r="AK301" s="45">
        <v>987</v>
      </c>
      <c r="AL301" s="46">
        <v>4.2793964620187308E-2</v>
      </c>
      <c r="AM301" s="47">
        <f t="shared" si="110"/>
        <v>336</v>
      </c>
      <c r="AN301" s="55">
        <f t="shared" si="119"/>
        <v>0.65301734190861627</v>
      </c>
      <c r="AO301" s="56">
        <v>23064</v>
      </c>
    </row>
    <row r="302" spans="1:41">
      <c r="A302" s="41">
        <f t="shared" si="96"/>
        <v>1</v>
      </c>
      <c r="B302" s="42">
        <f t="shared" si="97"/>
        <v>0</v>
      </c>
      <c r="C302" s="42">
        <f t="shared" si="98"/>
        <v>0</v>
      </c>
      <c r="D302" s="42">
        <f t="shared" si="99"/>
        <v>0</v>
      </c>
      <c r="E302" s="42">
        <f t="shared" si="100"/>
        <v>0</v>
      </c>
      <c r="F302" s="42">
        <f t="shared" si="101"/>
        <v>1</v>
      </c>
      <c r="G302" s="58">
        <v>530</v>
      </c>
      <c r="H302" s="59" t="s">
        <v>500</v>
      </c>
      <c r="I302" s="45">
        <v>0</v>
      </c>
      <c r="J302" s="46">
        <v>0</v>
      </c>
      <c r="K302" s="47">
        <f t="shared" si="102"/>
        <v>467</v>
      </c>
      <c r="L302" s="48">
        <f t="shared" si="111"/>
        <v>0</v>
      </c>
      <c r="M302" s="46">
        <v>0</v>
      </c>
      <c r="N302" s="47">
        <f t="shared" si="103"/>
        <v>467</v>
      </c>
      <c r="O302" s="49">
        <f t="shared" si="112"/>
        <v>0</v>
      </c>
      <c r="P302" s="50">
        <v>0</v>
      </c>
      <c r="Q302" s="51">
        <v>0</v>
      </c>
      <c r="R302" s="52">
        <f t="shared" si="104"/>
        <v>559</v>
      </c>
      <c r="S302" s="53">
        <f t="shared" si="113"/>
        <v>0</v>
      </c>
      <c r="T302" s="51">
        <v>0</v>
      </c>
      <c r="U302" s="52">
        <f t="shared" si="105"/>
        <v>559</v>
      </c>
      <c r="V302" s="54">
        <f t="shared" si="114"/>
        <v>0</v>
      </c>
      <c r="W302" s="45">
        <v>0</v>
      </c>
      <c r="X302" s="46">
        <v>0</v>
      </c>
      <c r="Y302" s="47">
        <f t="shared" si="106"/>
        <v>563</v>
      </c>
      <c r="Z302" s="48">
        <f t="shared" si="115"/>
        <v>0</v>
      </c>
      <c r="AA302" s="46">
        <v>0</v>
      </c>
      <c r="AB302" s="47">
        <f t="shared" si="107"/>
        <v>563</v>
      </c>
      <c r="AC302" s="49">
        <f t="shared" si="116"/>
        <v>0</v>
      </c>
      <c r="AD302" s="50">
        <v>12</v>
      </c>
      <c r="AE302" s="51">
        <v>4.2704626334519574E-2</v>
      </c>
      <c r="AF302" s="52">
        <f t="shared" si="108"/>
        <v>102</v>
      </c>
      <c r="AG302" s="53">
        <f t="shared" si="117"/>
        <v>1.3977471663774026</v>
      </c>
      <c r="AH302" s="51">
        <v>1</v>
      </c>
      <c r="AI302" s="52">
        <f t="shared" si="109"/>
        <v>1</v>
      </c>
      <c r="AJ302" s="54">
        <f t="shared" si="118"/>
        <v>2.1449219957056043</v>
      </c>
      <c r="AK302" s="45">
        <v>12</v>
      </c>
      <c r="AL302" s="46">
        <v>4.2704626334519574E-2</v>
      </c>
      <c r="AM302" s="47">
        <f t="shared" si="110"/>
        <v>337</v>
      </c>
      <c r="AN302" s="55">
        <f t="shared" si="119"/>
        <v>0.65165407841211165</v>
      </c>
      <c r="AO302" s="56">
        <v>281</v>
      </c>
    </row>
    <row r="303" spans="1:41">
      <c r="A303" s="41">
        <f t="shared" si="96"/>
        <v>1</v>
      </c>
      <c r="B303" s="42">
        <f t="shared" si="97"/>
        <v>0</v>
      </c>
      <c r="C303" s="42">
        <f t="shared" si="98"/>
        <v>0</v>
      </c>
      <c r="D303" s="42">
        <f t="shared" si="99"/>
        <v>1</v>
      </c>
      <c r="E303" s="42">
        <f t="shared" si="100"/>
        <v>0</v>
      </c>
      <c r="F303" s="42">
        <f t="shared" si="101"/>
        <v>0</v>
      </c>
      <c r="G303" s="58">
        <v>241</v>
      </c>
      <c r="H303" s="59" t="s">
        <v>209</v>
      </c>
      <c r="I303" s="45">
        <v>0</v>
      </c>
      <c r="J303" s="46">
        <v>0</v>
      </c>
      <c r="K303" s="47">
        <f t="shared" si="102"/>
        <v>467</v>
      </c>
      <c r="L303" s="48">
        <f t="shared" si="111"/>
        <v>0</v>
      </c>
      <c r="M303" s="46">
        <v>0</v>
      </c>
      <c r="N303" s="47">
        <f t="shared" si="103"/>
        <v>467</v>
      </c>
      <c r="O303" s="49">
        <f t="shared" si="112"/>
        <v>0</v>
      </c>
      <c r="P303" s="50">
        <v>1521</v>
      </c>
      <c r="Q303" s="51">
        <v>4.1777680116461123E-2</v>
      </c>
      <c r="R303" s="52">
        <f t="shared" si="104"/>
        <v>20</v>
      </c>
      <c r="S303" s="53">
        <f t="shared" si="113"/>
        <v>3.1686848205875258</v>
      </c>
      <c r="T303" s="51">
        <v>0.98129032258064519</v>
      </c>
      <c r="U303" s="52">
        <f t="shared" si="105"/>
        <v>11</v>
      </c>
      <c r="V303" s="54">
        <f t="shared" si="114"/>
        <v>4.8774187951404766</v>
      </c>
      <c r="W303" s="45">
        <v>0</v>
      </c>
      <c r="X303" s="46">
        <v>0</v>
      </c>
      <c r="Y303" s="47">
        <f t="shared" si="106"/>
        <v>563</v>
      </c>
      <c r="Z303" s="48">
        <f t="shared" si="115"/>
        <v>0</v>
      </c>
      <c r="AA303" s="46">
        <v>0</v>
      </c>
      <c r="AB303" s="47">
        <f t="shared" si="107"/>
        <v>563</v>
      </c>
      <c r="AC303" s="49">
        <f t="shared" si="116"/>
        <v>0</v>
      </c>
      <c r="AD303" s="50">
        <v>29</v>
      </c>
      <c r="AE303" s="51">
        <v>7.96550113989068E-4</v>
      </c>
      <c r="AF303" s="52">
        <f t="shared" si="108"/>
        <v>593</v>
      </c>
      <c r="AG303" s="53">
        <f t="shared" si="117"/>
        <v>2.6071546815194545E-2</v>
      </c>
      <c r="AH303" s="51">
        <v>1.870967741935484E-2</v>
      </c>
      <c r="AI303" s="52">
        <f t="shared" si="109"/>
        <v>612</v>
      </c>
      <c r="AJ303" s="54">
        <f t="shared" si="118"/>
        <v>4.0130798629330659E-2</v>
      </c>
      <c r="AK303" s="45">
        <v>1550</v>
      </c>
      <c r="AL303" s="46">
        <v>4.2574230230450191E-2</v>
      </c>
      <c r="AM303" s="47">
        <f t="shared" si="110"/>
        <v>338</v>
      </c>
      <c r="AN303" s="55">
        <f t="shared" si="119"/>
        <v>0.64966429041208928</v>
      </c>
      <c r="AO303" s="56">
        <v>36407</v>
      </c>
    </row>
    <row r="304" spans="1:41">
      <c r="A304" s="41">
        <f t="shared" si="96"/>
        <v>1</v>
      </c>
      <c r="B304" s="42">
        <f t="shared" si="97"/>
        <v>0</v>
      </c>
      <c r="C304" s="42">
        <f t="shared" si="98"/>
        <v>0</v>
      </c>
      <c r="D304" s="42">
        <f t="shared" si="99"/>
        <v>0</v>
      </c>
      <c r="E304" s="42">
        <f t="shared" si="100"/>
        <v>1</v>
      </c>
      <c r="F304" s="42">
        <f t="shared" si="101"/>
        <v>0</v>
      </c>
      <c r="G304" s="58">
        <v>346</v>
      </c>
      <c r="H304" s="59" t="s">
        <v>315</v>
      </c>
      <c r="I304" s="45">
        <v>28</v>
      </c>
      <c r="J304" s="46">
        <v>4.1461825504945801E-4</v>
      </c>
      <c r="K304" s="47">
        <f t="shared" si="102"/>
        <v>400</v>
      </c>
      <c r="L304" s="48">
        <f t="shared" si="111"/>
        <v>7.4491788992786703E-2</v>
      </c>
      <c r="M304" s="46">
        <v>9.7629009762900971E-3</v>
      </c>
      <c r="N304" s="47">
        <f t="shared" si="103"/>
        <v>412</v>
      </c>
      <c r="O304" s="49">
        <f t="shared" si="112"/>
        <v>0.1149467450074122</v>
      </c>
      <c r="P304" s="50">
        <v>200</v>
      </c>
      <c r="Q304" s="51">
        <v>2.9615589646389859E-3</v>
      </c>
      <c r="R304" s="52">
        <f t="shared" si="104"/>
        <v>420</v>
      </c>
      <c r="S304" s="53">
        <f t="shared" si="113"/>
        <v>0.22462345707963111</v>
      </c>
      <c r="T304" s="51">
        <v>6.9735006973500699E-2</v>
      </c>
      <c r="U304" s="52">
        <f t="shared" si="105"/>
        <v>471</v>
      </c>
      <c r="V304" s="54">
        <f t="shared" si="114"/>
        <v>0.34661182920598094</v>
      </c>
      <c r="W304" s="45">
        <v>1535</v>
      </c>
      <c r="X304" s="46">
        <v>2.2729965053604216E-2</v>
      </c>
      <c r="Y304" s="47">
        <f t="shared" si="106"/>
        <v>95</v>
      </c>
      <c r="Z304" s="48">
        <f t="shared" si="115"/>
        <v>1.4005179296662547</v>
      </c>
      <c r="AA304" s="46">
        <v>0.53521617852161785</v>
      </c>
      <c r="AB304" s="47">
        <f t="shared" si="107"/>
        <v>44</v>
      </c>
      <c r="AC304" s="49">
        <f t="shared" si="116"/>
        <v>2.161110365536322</v>
      </c>
      <c r="AD304" s="50">
        <v>1105</v>
      </c>
      <c r="AE304" s="51">
        <v>1.6362613279630397E-2</v>
      </c>
      <c r="AF304" s="52">
        <f t="shared" si="108"/>
        <v>374</v>
      </c>
      <c r="AG304" s="53">
        <f t="shared" si="117"/>
        <v>0.53555781443860606</v>
      </c>
      <c r="AH304" s="51">
        <v>0.38528591352859137</v>
      </c>
      <c r="AI304" s="52">
        <f t="shared" si="109"/>
        <v>480</v>
      </c>
      <c r="AJ304" s="54">
        <f t="shared" si="118"/>
        <v>0.82640823056300305</v>
      </c>
      <c r="AK304" s="45">
        <v>2868</v>
      </c>
      <c r="AL304" s="46">
        <v>4.2468755552923058E-2</v>
      </c>
      <c r="AM304" s="47">
        <f t="shared" si="110"/>
        <v>339</v>
      </c>
      <c r="AN304" s="55">
        <f t="shared" si="119"/>
        <v>0.6480547925735799</v>
      </c>
      <c r="AO304" s="56">
        <v>67532</v>
      </c>
    </row>
    <row r="305" spans="1:41">
      <c r="A305" s="41">
        <f t="shared" si="96"/>
        <v>1</v>
      </c>
      <c r="B305" s="42">
        <f t="shared" si="97"/>
        <v>0</v>
      </c>
      <c r="C305" s="42">
        <f t="shared" si="98"/>
        <v>0</v>
      </c>
      <c r="D305" s="42">
        <f t="shared" si="99"/>
        <v>1</v>
      </c>
      <c r="E305" s="42">
        <f t="shared" si="100"/>
        <v>0</v>
      </c>
      <c r="F305" s="42">
        <f t="shared" si="101"/>
        <v>0</v>
      </c>
      <c r="G305" s="58">
        <v>648</v>
      </c>
      <c r="H305" s="59" t="s">
        <v>620</v>
      </c>
      <c r="I305" s="45">
        <v>0</v>
      </c>
      <c r="J305" s="46">
        <v>0</v>
      </c>
      <c r="K305" s="47">
        <f t="shared" si="102"/>
        <v>467</v>
      </c>
      <c r="L305" s="48">
        <f t="shared" si="111"/>
        <v>0</v>
      </c>
      <c r="M305" s="46">
        <v>0</v>
      </c>
      <c r="N305" s="47">
        <f t="shared" si="103"/>
        <v>467</v>
      </c>
      <c r="O305" s="49">
        <f t="shared" si="112"/>
        <v>0</v>
      </c>
      <c r="P305" s="50">
        <v>40</v>
      </c>
      <c r="Q305" s="51">
        <v>1.966568338249754E-2</v>
      </c>
      <c r="R305" s="52">
        <f t="shared" si="104"/>
        <v>78</v>
      </c>
      <c r="S305" s="53">
        <f t="shared" si="113"/>
        <v>1.4915704329893458</v>
      </c>
      <c r="T305" s="51">
        <v>0.46511627906976744</v>
      </c>
      <c r="U305" s="52">
        <f t="shared" si="105"/>
        <v>52</v>
      </c>
      <c r="V305" s="54">
        <f t="shared" si="114"/>
        <v>2.3118202934017518</v>
      </c>
      <c r="W305" s="45">
        <v>10</v>
      </c>
      <c r="X305" s="46">
        <v>4.9164208456243851E-3</v>
      </c>
      <c r="Y305" s="47">
        <f t="shared" si="106"/>
        <v>373</v>
      </c>
      <c r="Z305" s="48">
        <f t="shared" si="115"/>
        <v>0.3029276784123372</v>
      </c>
      <c r="AA305" s="46">
        <v>0.11627906976744186</v>
      </c>
      <c r="AB305" s="47">
        <f t="shared" si="107"/>
        <v>433</v>
      </c>
      <c r="AC305" s="49">
        <f t="shared" si="116"/>
        <v>0.46951477375639511</v>
      </c>
      <c r="AD305" s="50">
        <v>36</v>
      </c>
      <c r="AE305" s="51">
        <v>1.7699115044247787E-2</v>
      </c>
      <c r="AF305" s="52">
        <f t="shared" si="108"/>
        <v>360</v>
      </c>
      <c r="AG305" s="53">
        <f t="shared" si="117"/>
        <v>0.57930229166969038</v>
      </c>
      <c r="AH305" s="51">
        <v>0.41860465116279072</v>
      </c>
      <c r="AI305" s="52">
        <f t="shared" si="109"/>
        <v>440</v>
      </c>
      <c r="AJ305" s="54">
        <f t="shared" si="118"/>
        <v>0.89787432378374132</v>
      </c>
      <c r="AK305" s="45">
        <v>86</v>
      </c>
      <c r="AL305" s="46">
        <v>4.2281219272369712E-2</v>
      </c>
      <c r="AM305" s="47">
        <f t="shared" si="110"/>
        <v>341</v>
      </c>
      <c r="AN305" s="55">
        <f t="shared" si="119"/>
        <v>0.64519307026004125</v>
      </c>
      <c r="AO305" s="56">
        <v>2034</v>
      </c>
    </row>
    <row r="306" spans="1:41">
      <c r="A306" s="41">
        <f t="shared" si="96"/>
        <v>0</v>
      </c>
      <c r="B306" s="42">
        <f t="shared" si="97"/>
        <v>0</v>
      </c>
      <c r="C306" s="42">
        <f t="shared" si="98"/>
        <v>0</v>
      </c>
      <c r="D306" s="42">
        <f t="shared" si="99"/>
        <v>0</v>
      </c>
      <c r="E306" s="42">
        <f t="shared" si="100"/>
        <v>0</v>
      </c>
      <c r="F306" s="42">
        <f t="shared" si="101"/>
        <v>0</v>
      </c>
      <c r="G306" s="58">
        <v>408</v>
      </c>
      <c r="H306" s="59" t="s">
        <v>377</v>
      </c>
      <c r="I306" s="45">
        <v>108</v>
      </c>
      <c r="J306" s="46">
        <v>1.1441890030723593E-3</v>
      </c>
      <c r="K306" s="47">
        <f t="shared" si="102"/>
        <v>330</v>
      </c>
      <c r="L306" s="48">
        <f t="shared" si="111"/>
        <v>0.20556906201480718</v>
      </c>
      <c r="M306" s="46">
        <v>2.707445475056405E-2</v>
      </c>
      <c r="N306" s="47">
        <f t="shared" si="103"/>
        <v>338</v>
      </c>
      <c r="O306" s="49">
        <f t="shared" si="112"/>
        <v>0.31877005144124809</v>
      </c>
      <c r="P306" s="50">
        <v>623</v>
      </c>
      <c r="Q306" s="51">
        <v>6.6002754529081468E-3</v>
      </c>
      <c r="R306" s="52">
        <f t="shared" si="104"/>
        <v>325</v>
      </c>
      <c r="S306" s="53">
        <f t="shared" si="113"/>
        <v>0.50060684511502951</v>
      </c>
      <c r="T306" s="51">
        <v>0.15617949360742039</v>
      </c>
      <c r="U306" s="52">
        <f t="shared" si="105"/>
        <v>342</v>
      </c>
      <c r="V306" s="54">
        <f t="shared" si="114"/>
        <v>0.77627668387991389</v>
      </c>
      <c r="W306" s="45">
        <v>452</v>
      </c>
      <c r="X306" s="46">
        <v>4.7886428647102445E-3</v>
      </c>
      <c r="Y306" s="47">
        <f t="shared" si="106"/>
        <v>376</v>
      </c>
      <c r="Z306" s="48">
        <f t="shared" si="115"/>
        <v>0.29505457553405406</v>
      </c>
      <c r="AA306" s="46">
        <v>0.11331160691902732</v>
      </c>
      <c r="AB306" s="47">
        <f t="shared" si="107"/>
        <v>437</v>
      </c>
      <c r="AC306" s="49">
        <f t="shared" si="116"/>
        <v>0.45753267198442193</v>
      </c>
      <c r="AD306" s="50">
        <v>2806</v>
      </c>
      <c r="AE306" s="51">
        <v>2.9727725394639262E-2</v>
      </c>
      <c r="AF306" s="52">
        <f t="shared" si="108"/>
        <v>224</v>
      </c>
      <c r="AG306" s="53">
        <f t="shared" si="117"/>
        <v>0.97300567876916044</v>
      </c>
      <c r="AH306" s="51">
        <v>0.70343444472298822</v>
      </c>
      <c r="AI306" s="52">
        <f t="shared" si="109"/>
        <v>151</v>
      </c>
      <c r="AJ306" s="54">
        <f t="shared" si="118"/>
        <v>1.5088120130232954</v>
      </c>
      <c r="AK306" s="45">
        <v>3989</v>
      </c>
      <c r="AL306" s="46">
        <v>4.2260832715330016E-2</v>
      </c>
      <c r="AM306" s="47">
        <f t="shared" si="110"/>
        <v>342</v>
      </c>
      <c r="AN306" s="55">
        <f t="shared" si="119"/>
        <v>0.64488198024052834</v>
      </c>
      <c r="AO306" s="56">
        <v>94390</v>
      </c>
    </row>
    <row r="307" spans="1:41">
      <c r="A307" s="41">
        <f t="shared" si="96"/>
        <v>1</v>
      </c>
      <c r="B307" s="42">
        <f t="shared" si="97"/>
        <v>0</v>
      </c>
      <c r="C307" s="42">
        <f t="shared" si="98"/>
        <v>0</v>
      </c>
      <c r="D307" s="42">
        <f t="shared" si="99"/>
        <v>0</v>
      </c>
      <c r="E307" s="42">
        <f t="shared" si="100"/>
        <v>0</v>
      </c>
      <c r="F307" s="42">
        <f t="shared" si="101"/>
        <v>1</v>
      </c>
      <c r="G307" s="58">
        <v>270</v>
      </c>
      <c r="H307" s="59" t="s">
        <v>238</v>
      </c>
      <c r="I307" s="45">
        <v>0</v>
      </c>
      <c r="J307" s="46">
        <v>0</v>
      </c>
      <c r="K307" s="47">
        <f t="shared" si="102"/>
        <v>467</v>
      </c>
      <c r="L307" s="48">
        <f t="shared" si="111"/>
        <v>0</v>
      </c>
      <c r="M307" s="46">
        <v>0</v>
      </c>
      <c r="N307" s="47">
        <f t="shared" si="103"/>
        <v>467</v>
      </c>
      <c r="O307" s="49">
        <f t="shared" si="112"/>
        <v>0</v>
      </c>
      <c r="P307" s="50">
        <v>16</v>
      </c>
      <c r="Q307" s="51">
        <v>1.6751295608019682E-4</v>
      </c>
      <c r="R307" s="52">
        <f t="shared" si="104"/>
        <v>538</v>
      </c>
      <c r="S307" s="53">
        <f t="shared" si="113"/>
        <v>1.2705247388160307E-2</v>
      </c>
      <c r="T307" s="51">
        <v>3.9920159680638719E-3</v>
      </c>
      <c r="U307" s="52">
        <f t="shared" si="105"/>
        <v>551</v>
      </c>
      <c r="V307" s="54">
        <f t="shared" si="114"/>
        <v>1.9841970582090883E-2</v>
      </c>
      <c r="W307" s="45">
        <v>0</v>
      </c>
      <c r="X307" s="46">
        <v>0</v>
      </c>
      <c r="Y307" s="47">
        <f t="shared" si="106"/>
        <v>563</v>
      </c>
      <c r="Z307" s="48">
        <f t="shared" si="115"/>
        <v>0</v>
      </c>
      <c r="AA307" s="46">
        <v>0</v>
      </c>
      <c r="AB307" s="47">
        <f t="shared" si="107"/>
        <v>563</v>
      </c>
      <c r="AC307" s="49">
        <f t="shared" si="116"/>
        <v>0</v>
      </c>
      <c r="AD307" s="50">
        <v>3992</v>
      </c>
      <c r="AE307" s="51">
        <v>4.1794482542009105E-2</v>
      </c>
      <c r="AF307" s="52">
        <f t="shared" si="108"/>
        <v>107</v>
      </c>
      <c r="AG307" s="53">
        <f t="shared" si="117"/>
        <v>1.367957632639013</v>
      </c>
      <c r="AH307" s="51">
        <v>0.99600798403193613</v>
      </c>
      <c r="AI307" s="52">
        <f t="shared" si="109"/>
        <v>35</v>
      </c>
      <c r="AJ307" s="54">
        <f t="shared" si="118"/>
        <v>2.1363594328484958</v>
      </c>
      <c r="AK307" s="45">
        <v>4008</v>
      </c>
      <c r="AL307" s="46">
        <v>4.1961995498089308E-2</v>
      </c>
      <c r="AM307" s="47">
        <f t="shared" si="110"/>
        <v>346</v>
      </c>
      <c r="AN307" s="55">
        <f t="shared" si="119"/>
        <v>0.64032185390033314</v>
      </c>
      <c r="AO307" s="56">
        <v>95515</v>
      </c>
    </row>
    <row r="308" spans="1:41">
      <c r="A308" s="41">
        <f t="shared" si="96"/>
        <v>0</v>
      </c>
      <c r="B308" s="42">
        <f t="shared" si="97"/>
        <v>0</v>
      </c>
      <c r="C308" s="42">
        <f t="shared" si="98"/>
        <v>0</v>
      </c>
      <c r="D308" s="42">
        <f t="shared" si="99"/>
        <v>0</v>
      </c>
      <c r="E308" s="42">
        <f t="shared" si="100"/>
        <v>0</v>
      </c>
      <c r="F308" s="42">
        <f t="shared" si="101"/>
        <v>0</v>
      </c>
      <c r="G308" s="58">
        <v>125</v>
      </c>
      <c r="H308" s="59" t="s">
        <v>93</v>
      </c>
      <c r="I308" s="45">
        <v>7</v>
      </c>
      <c r="J308" s="46">
        <v>2.7604700686173988E-4</v>
      </c>
      <c r="K308" s="47">
        <f t="shared" si="102"/>
        <v>414</v>
      </c>
      <c r="L308" s="48">
        <f t="shared" si="111"/>
        <v>4.9595586148955671E-2</v>
      </c>
      <c r="M308" s="46">
        <v>6.6037735849056606E-3</v>
      </c>
      <c r="N308" s="47">
        <f t="shared" si="103"/>
        <v>426</v>
      </c>
      <c r="O308" s="49">
        <f t="shared" si="112"/>
        <v>7.7751713368221273E-2</v>
      </c>
      <c r="P308" s="50">
        <v>183</v>
      </c>
      <c r="Q308" s="51">
        <v>7.2166574650997716E-3</v>
      </c>
      <c r="R308" s="52">
        <f t="shared" si="104"/>
        <v>311</v>
      </c>
      <c r="S308" s="53">
        <f t="shared" si="113"/>
        <v>0.54735717496269454</v>
      </c>
      <c r="T308" s="51">
        <v>0.17264150943396225</v>
      </c>
      <c r="U308" s="52">
        <f t="shared" si="105"/>
        <v>304</v>
      </c>
      <c r="V308" s="54">
        <f t="shared" si="114"/>
        <v>0.85809971173482946</v>
      </c>
      <c r="W308" s="45">
        <v>396</v>
      </c>
      <c r="X308" s="46">
        <v>1.5616373531035571E-2</v>
      </c>
      <c r="Y308" s="47">
        <f t="shared" si="106"/>
        <v>157</v>
      </c>
      <c r="Z308" s="48">
        <f t="shared" si="115"/>
        <v>0.96221050384381579</v>
      </c>
      <c r="AA308" s="46">
        <v>0.37358490566037733</v>
      </c>
      <c r="AB308" s="47">
        <f t="shared" si="107"/>
        <v>83</v>
      </c>
      <c r="AC308" s="49">
        <f t="shared" si="116"/>
        <v>1.508471239155452</v>
      </c>
      <c r="AD308" s="50">
        <v>474</v>
      </c>
      <c r="AE308" s="51">
        <v>1.8692325893209242E-2</v>
      </c>
      <c r="AF308" s="52">
        <f t="shared" si="108"/>
        <v>350</v>
      </c>
      <c r="AG308" s="53">
        <f t="shared" si="117"/>
        <v>0.61181065830136361</v>
      </c>
      <c r="AH308" s="51">
        <v>0.44716981132075473</v>
      </c>
      <c r="AI308" s="52">
        <f t="shared" si="109"/>
        <v>403</v>
      </c>
      <c r="AJ308" s="54">
        <f t="shared" si="118"/>
        <v>0.95914436411741166</v>
      </c>
      <c r="AK308" s="45">
        <v>1060</v>
      </c>
      <c r="AL308" s="46">
        <v>4.1801403896206325E-2</v>
      </c>
      <c r="AM308" s="47">
        <f t="shared" si="110"/>
        <v>347</v>
      </c>
      <c r="AN308" s="55">
        <f t="shared" si="119"/>
        <v>0.6378712956983712</v>
      </c>
      <c r="AO308" s="56">
        <v>25358</v>
      </c>
    </row>
    <row r="309" spans="1:41">
      <c r="A309" s="41">
        <f t="shared" si="96"/>
        <v>1</v>
      </c>
      <c r="B309" s="42">
        <f t="shared" si="97"/>
        <v>0</v>
      </c>
      <c r="C309" s="42">
        <f t="shared" si="98"/>
        <v>0</v>
      </c>
      <c r="D309" s="42">
        <f t="shared" si="99"/>
        <v>0</v>
      </c>
      <c r="E309" s="42">
        <f t="shared" si="100"/>
        <v>1</v>
      </c>
      <c r="F309" s="42">
        <f t="shared" si="101"/>
        <v>0</v>
      </c>
      <c r="G309" s="58">
        <v>363</v>
      </c>
      <c r="H309" s="59" t="s">
        <v>332</v>
      </c>
      <c r="I309" s="45">
        <v>12</v>
      </c>
      <c r="J309" s="46">
        <v>1.2578616352201257E-3</v>
      </c>
      <c r="K309" s="47">
        <f t="shared" si="102"/>
        <v>318</v>
      </c>
      <c r="L309" s="48">
        <f t="shared" si="111"/>
        <v>0.22599189102699335</v>
      </c>
      <c r="M309" s="46">
        <v>3.015075376884422E-2</v>
      </c>
      <c r="N309" s="47">
        <f t="shared" si="103"/>
        <v>327</v>
      </c>
      <c r="O309" s="49">
        <f t="shared" si="112"/>
        <v>0.35498987582332181</v>
      </c>
      <c r="P309" s="50">
        <v>19</v>
      </c>
      <c r="Q309" s="51">
        <v>1.991614255765199E-3</v>
      </c>
      <c r="R309" s="52">
        <f t="shared" si="104"/>
        <v>454</v>
      </c>
      <c r="S309" s="53">
        <f t="shared" si="113"/>
        <v>0.15105668488811913</v>
      </c>
      <c r="T309" s="51">
        <v>4.7738693467336682E-2</v>
      </c>
      <c r="U309" s="52">
        <f t="shared" si="105"/>
        <v>504</v>
      </c>
      <c r="V309" s="54">
        <f t="shared" si="114"/>
        <v>0.23728105272729036</v>
      </c>
      <c r="W309" s="45">
        <v>278</v>
      </c>
      <c r="X309" s="46">
        <v>2.9140461215932913E-2</v>
      </c>
      <c r="Y309" s="47">
        <f t="shared" si="106"/>
        <v>65</v>
      </c>
      <c r="Z309" s="48">
        <f t="shared" si="115"/>
        <v>1.7955037904990871</v>
      </c>
      <c r="AA309" s="46">
        <v>0.69849246231155782</v>
      </c>
      <c r="AB309" s="47">
        <f t="shared" si="107"/>
        <v>20</v>
      </c>
      <c r="AC309" s="49">
        <f t="shared" si="116"/>
        <v>2.8203917615497223</v>
      </c>
      <c r="AD309" s="50">
        <v>89</v>
      </c>
      <c r="AE309" s="51">
        <v>9.3291404612159332E-3</v>
      </c>
      <c r="AF309" s="52">
        <f t="shared" si="108"/>
        <v>463</v>
      </c>
      <c r="AG309" s="53">
        <f t="shared" si="117"/>
        <v>0.30534817333973152</v>
      </c>
      <c r="AH309" s="51">
        <v>0.2236180904522613</v>
      </c>
      <c r="AI309" s="52">
        <f t="shared" si="109"/>
        <v>568</v>
      </c>
      <c r="AJ309" s="54">
        <f t="shared" si="118"/>
        <v>0.4796433608487406</v>
      </c>
      <c r="AK309" s="45">
        <v>398</v>
      </c>
      <c r="AL309" s="46">
        <v>4.1719077568134172E-2</v>
      </c>
      <c r="AM309" s="47">
        <f t="shared" si="110"/>
        <v>348</v>
      </c>
      <c r="AN309" s="55">
        <f t="shared" si="119"/>
        <v>0.63661503163394251</v>
      </c>
      <c r="AO309" s="56">
        <v>9540</v>
      </c>
    </row>
    <row r="310" spans="1:41">
      <c r="A310" s="41">
        <f t="shared" si="96"/>
        <v>7</v>
      </c>
      <c r="B310" s="42">
        <f t="shared" si="97"/>
        <v>4</v>
      </c>
      <c r="C310" s="42">
        <f t="shared" si="98"/>
        <v>0</v>
      </c>
      <c r="D310" s="42">
        <f t="shared" si="99"/>
        <v>1</v>
      </c>
      <c r="E310" s="42">
        <f t="shared" si="100"/>
        <v>1</v>
      </c>
      <c r="F310" s="42">
        <f t="shared" si="101"/>
        <v>1</v>
      </c>
      <c r="G310" s="60">
        <v>7</v>
      </c>
      <c r="H310" s="59" t="s">
        <v>653</v>
      </c>
      <c r="I310" s="45">
        <v>31</v>
      </c>
      <c r="J310" s="46">
        <v>2.1233022143987289E-4</v>
      </c>
      <c r="K310" s="47">
        <f t="shared" si="102"/>
        <v>426</v>
      </c>
      <c r="L310" s="48">
        <f t="shared" si="111"/>
        <v>3.814800207097481E-2</v>
      </c>
      <c r="M310" s="46">
        <v>1.6684607104413347E-3</v>
      </c>
      <c r="N310" s="47">
        <f t="shared" si="103"/>
        <v>458</v>
      </c>
      <c r="O310" s="49">
        <f t="shared" si="112"/>
        <v>1.9644174237119415E-2</v>
      </c>
      <c r="P310" s="50">
        <v>5456</v>
      </c>
      <c r="Q310" s="51">
        <v>3.7370118973417625E-2</v>
      </c>
      <c r="R310" s="52">
        <f t="shared" si="104"/>
        <v>27</v>
      </c>
      <c r="S310" s="53">
        <f t="shared" si="113"/>
        <v>2.8343873667595325</v>
      </c>
      <c r="T310" s="51">
        <v>0.2936490850376749</v>
      </c>
      <c r="U310" s="52">
        <f t="shared" si="105"/>
        <v>122</v>
      </c>
      <c r="V310" s="54">
        <f t="shared" si="114"/>
        <v>1.4595574149472501</v>
      </c>
      <c r="W310" s="45">
        <v>3753</v>
      </c>
      <c r="X310" s="46">
        <v>2.5705655518188479E-2</v>
      </c>
      <c r="Y310" s="47">
        <f t="shared" si="106"/>
        <v>81</v>
      </c>
      <c r="Z310" s="48">
        <f t="shared" si="115"/>
        <v>1.5838665551022775</v>
      </c>
      <c r="AA310" s="46">
        <v>0.20199138858988158</v>
      </c>
      <c r="AB310" s="47">
        <f t="shared" si="107"/>
        <v>292</v>
      </c>
      <c r="AC310" s="49">
        <f t="shared" si="116"/>
        <v>0.8156062935848577</v>
      </c>
      <c r="AD310" s="50">
        <v>9340</v>
      </c>
      <c r="AE310" s="51">
        <v>6.3973040911239121E-2</v>
      </c>
      <c r="AF310" s="52">
        <f t="shared" si="108"/>
        <v>49</v>
      </c>
      <c r="AG310" s="53">
        <f t="shared" si="117"/>
        <v>2.0938747000802223</v>
      </c>
      <c r="AH310" s="51">
        <v>0.50269106566200217</v>
      </c>
      <c r="AI310" s="52">
        <f t="shared" si="109"/>
        <v>330</v>
      </c>
      <c r="AJ310" s="54">
        <f t="shared" si="118"/>
        <v>1.0782331237831186</v>
      </c>
      <c r="AK310" s="45">
        <v>18580</v>
      </c>
      <c r="AL310" s="46">
        <v>0.12726114562428509</v>
      </c>
      <c r="AM310" s="47">
        <f t="shared" si="110"/>
        <v>45</v>
      </c>
      <c r="AN310" s="55">
        <f t="shared" si="119"/>
        <v>1.9419498936682591</v>
      </c>
      <c r="AO310" s="56">
        <v>145999</v>
      </c>
    </row>
    <row r="311" spans="1:41">
      <c r="A311" s="41">
        <f t="shared" si="96"/>
        <v>1</v>
      </c>
      <c r="B311" s="42">
        <f t="shared" si="97"/>
        <v>0</v>
      </c>
      <c r="C311" s="42">
        <f t="shared" si="98"/>
        <v>1</v>
      </c>
      <c r="D311" s="42">
        <f t="shared" si="99"/>
        <v>0</v>
      </c>
      <c r="E311" s="42">
        <f t="shared" si="100"/>
        <v>0</v>
      </c>
      <c r="F311" s="42">
        <f t="shared" si="101"/>
        <v>0</v>
      </c>
      <c r="G311" s="58">
        <v>394</v>
      </c>
      <c r="H311" s="59" t="s">
        <v>363</v>
      </c>
      <c r="I311" s="45">
        <v>342</v>
      </c>
      <c r="J311" s="46">
        <v>1.1073336571151044E-2</v>
      </c>
      <c r="K311" s="47">
        <f t="shared" si="102"/>
        <v>42</v>
      </c>
      <c r="L311" s="48">
        <f t="shared" si="111"/>
        <v>1.9894749959957658</v>
      </c>
      <c r="M311" s="46">
        <v>0.26718750000000002</v>
      </c>
      <c r="N311" s="47">
        <f t="shared" si="103"/>
        <v>20</v>
      </c>
      <c r="O311" s="49">
        <f t="shared" si="112"/>
        <v>3.1458204386437032</v>
      </c>
      <c r="P311" s="50">
        <v>77</v>
      </c>
      <c r="Q311" s="51">
        <v>2.4931196373644163E-3</v>
      </c>
      <c r="R311" s="52">
        <f t="shared" si="104"/>
        <v>435</v>
      </c>
      <c r="S311" s="53">
        <f t="shared" si="113"/>
        <v>0.18909404085634238</v>
      </c>
      <c r="T311" s="51">
        <v>6.0156250000000001E-2</v>
      </c>
      <c r="U311" s="52">
        <f t="shared" si="105"/>
        <v>485</v>
      </c>
      <c r="V311" s="54">
        <f t="shared" si="114"/>
        <v>0.29900144497864067</v>
      </c>
      <c r="W311" s="45">
        <v>141</v>
      </c>
      <c r="X311" s="46">
        <v>4.5653229723166587E-3</v>
      </c>
      <c r="Y311" s="47">
        <f t="shared" si="106"/>
        <v>383</v>
      </c>
      <c r="Z311" s="48">
        <f t="shared" si="115"/>
        <v>0.28129461098458103</v>
      </c>
      <c r="AA311" s="46">
        <v>0.11015625</v>
      </c>
      <c r="AB311" s="47">
        <f t="shared" si="107"/>
        <v>440</v>
      </c>
      <c r="AC311" s="49">
        <f t="shared" si="116"/>
        <v>0.44479188645078493</v>
      </c>
      <c r="AD311" s="50">
        <v>720</v>
      </c>
      <c r="AE311" s="51">
        <v>2.3312287518212724E-2</v>
      </c>
      <c r="AF311" s="52">
        <f t="shared" si="108"/>
        <v>300</v>
      </c>
      <c r="AG311" s="53">
        <f t="shared" si="117"/>
        <v>0.76302467946002939</v>
      </c>
      <c r="AH311" s="51">
        <v>0.5625</v>
      </c>
      <c r="AI311" s="52">
        <f t="shared" si="109"/>
        <v>264</v>
      </c>
      <c r="AJ311" s="54">
        <f t="shared" si="118"/>
        <v>1.2065186225844022</v>
      </c>
      <c r="AK311" s="45">
        <v>1280</v>
      </c>
      <c r="AL311" s="46">
        <v>4.1444066699044844E-2</v>
      </c>
      <c r="AM311" s="47">
        <f t="shared" si="110"/>
        <v>349</v>
      </c>
      <c r="AN311" s="55">
        <f t="shared" si="119"/>
        <v>0.63241848503391151</v>
      </c>
      <c r="AO311" s="56">
        <v>30885</v>
      </c>
    </row>
    <row r="312" spans="1:41">
      <c r="A312" s="41">
        <f t="shared" si="96"/>
        <v>1</v>
      </c>
      <c r="B312" s="42">
        <f t="shared" si="97"/>
        <v>0</v>
      </c>
      <c r="C312" s="42">
        <f t="shared" si="98"/>
        <v>0</v>
      </c>
      <c r="D312" s="42">
        <f t="shared" si="99"/>
        <v>1</v>
      </c>
      <c r="E312" s="42">
        <f t="shared" si="100"/>
        <v>0</v>
      </c>
      <c r="F312" s="42">
        <f t="shared" si="101"/>
        <v>0</v>
      </c>
      <c r="G312" s="58">
        <v>488</v>
      </c>
      <c r="H312" s="59" t="s">
        <v>458</v>
      </c>
      <c r="I312" s="45">
        <v>82</v>
      </c>
      <c r="J312" s="46">
        <v>2.618887930759158E-3</v>
      </c>
      <c r="K312" s="47">
        <f t="shared" si="102"/>
        <v>233</v>
      </c>
      <c r="L312" s="48">
        <f t="shared" si="111"/>
        <v>0.47051871150872526</v>
      </c>
      <c r="M312" s="46">
        <v>6.3222821896684656E-2</v>
      </c>
      <c r="N312" s="47">
        <f t="shared" si="103"/>
        <v>177</v>
      </c>
      <c r="O312" s="49">
        <f t="shared" si="112"/>
        <v>0.74437481286108531</v>
      </c>
      <c r="P312" s="50">
        <v>439</v>
      </c>
      <c r="Q312" s="51">
        <v>1.4020631726869152E-2</v>
      </c>
      <c r="R312" s="52">
        <f t="shared" si="104"/>
        <v>151</v>
      </c>
      <c r="S312" s="53">
        <f t="shared" si="113"/>
        <v>1.063413832556805</v>
      </c>
      <c r="T312" s="51">
        <v>0.33847340015420202</v>
      </c>
      <c r="U312" s="52">
        <f t="shared" si="105"/>
        <v>94</v>
      </c>
      <c r="V312" s="54">
        <f t="shared" si="114"/>
        <v>1.6823528017943281</v>
      </c>
      <c r="W312" s="45">
        <v>88</v>
      </c>
      <c r="X312" s="46">
        <v>2.8105138769122674E-3</v>
      </c>
      <c r="Y312" s="47">
        <f t="shared" si="106"/>
        <v>433</v>
      </c>
      <c r="Z312" s="48">
        <f t="shared" si="115"/>
        <v>0.17317118908492565</v>
      </c>
      <c r="AA312" s="46">
        <v>6.7848882035466462E-2</v>
      </c>
      <c r="AB312" s="47">
        <f t="shared" si="107"/>
        <v>485</v>
      </c>
      <c r="AC312" s="49">
        <f t="shared" si="116"/>
        <v>0.27396205148715486</v>
      </c>
      <c r="AD312" s="50">
        <v>688</v>
      </c>
      <c r="AE312" s="51">
        <v>2.197310849222318E-2</v>
      </c>
      <c r="AF312" s="52">
        <f t="shared" si="108"/>
        <v>313</v>
      </c>
      <c r="AG312" s="53">
        <f t="shared" si="117"/>
        <v>0.71919257391281677</v>
      </c>
      <c r="AH312" s="51">
        <v>0.53045489591364692</v>
      </c>
      <c r="AI312" s="52">
        <f t="shared" si="109"/>
        <v>305</v>
      </c>
      <c r="AJ312" s="54">
        <f t="shared" si="118"/>
        <v>1.1377843739749081</v>
      </c>
      <c r="AK312" s="45">
        <v>1297</v>
      </c>
      <c r="AL312" s="46">
        <v>4.1423142026763754E-2</v>
      </c>
      <c r="AM312" s="47">
        <f t="shared" si="110"/>
        <v>350</v>
      </c>
      <c r="AN312" s="55">
        <f t="shared" si="119"/>
        <v>0.63209918360917605</v>
      </c>
      <c r="AO312" s="56">
        <v>31311</v>
      </c>
    </row>
    <row r="313" spans="1:41">
      <c r="A313" s="41">
        <f t="shared" si="96"/>
        <v>1</v>
      </c>
      <c r="B313" s="42">
        <f t="shared" si="97"/>
        <v>0</v>
      </c>
      <c r="C313" s="42">
        <f t="shared" si="98"/>
        <v>0</v>
      </c>
      <c r="D313" s="42">
        <f t="shared" si="99"/>
        <v>0</v>
      </c>
      <c r="E313" s="42">
        <f t="shared" si="100"/>
        <v>0</v>
      </c>
      <c r="F313" s="42">
        <f t="shared" si="101"/>
        <v>1</v>
      </c>
      <c r="G313" s="58">
        <v>180</v>
      </c>
      <c r="H313" s="59" t="s">
        <v>148</v>
      </c>
      <c r="I313" s="45">
        <v>11</v>
      </c>
      <c r="J313" s="46">
        <v>7.4384636191506632E-4</v>
      </c>
      <c r="K313" s="47">
        <f t="shared" si="102"/>
        <v>367</v>
      </c>
      <c r="L313" s="48">
        <f t="shared" si="111"/>
        <v>0.13364208054037444</v>
      </c>
      <c r="M313" s="46">
        <v>1.8272425249169437E-2</v>
      </c>
      <c r="N313" s="47">
        <f t="shared" si="103"/>
        <v>376</v>
      </c>
      <c r="O313" s="49">
        <f t="shared" si="112"/>
        <v>0.21513644467808737</v>
      </c>
      <c r="P313" s="50">
        <v>8</v>
      </c>
      <c r="Q313" s="51">
        <v>5.4097917230186638E-4</v>
      </c>
      <c r="R313" s="52">
        <f t="shared" si="104"/>
        <v>516</v>
      </c>
      <c r="S313" s="53">
        <f t="shared" si="113"/>
        <v>4.1031299170953876E-2</v>
      </c>
      <c r="T313" s="51">
        <v>1.3289036544850499E-2</v>
      </c>
      <c r="U313" s="52">
        <f t="shared" si="105"/>
        <v>537</v>
      </c>
      <c r="V313" s="54">
        <f t="shared" si="114"/>
        <v>6.6052008382907201E-2</v>
      </c>
      <c r="W313" s="45">
        <v>98</v>
      </c>
      <c r="X313" s="46">
        <v>6.6269948606978634E-3</v>
      </c>
      <c r="Y313" s="47">
        <f t="shared" si="106"/>
        <v>334</v>
      </c>
      <c r="Z313" s="48">
        <f t="shared" si="115"/>
        <v>0.40832553417154455</v>
      </c>
      <c r="AA313" s="46">
        <v>0.16279069767441862</v>
      </c>
      <c r="AB313" s="47">
        <f t="shared" si="107"/>
        <v>360</v>
      </c>
      <c r="AC313" s="49">
        <f t="shared" si="116"/>
        <v>0.65732068325895321</v>
      </c>
      <c r="AD313" s="50">
        <v>485</v>
      </c>
      <c r="AE313" s="51">
        <v>3.2796862320800646E-2</v>
      </c>
      <c r="AF313" s="52">
        <f t="shared" si="108"/>
        <v>190</v>
      </c>
      <c r="AG313" s="53">
        <f t="shared" si="117"/>
        <v>1.0734603088638552</v>
      </c>
      <c r="AH313" s="51">
        <v>0.80564784053156147</v>
      </c>
      <c r="AI313" s="52">
        <f t="shared" si="109"/>
        <v>99</v>
      </c>
      <c r="AJ313" s="54">
        <f t="shared" si="118"/>
        <v>1.7280517739488672</v>
      </c>
      <c r="AK313" s="45">
        <v>602</v>
      </c>
      <c r="AL313" s="46">
        <v>4.0708682715715448E-2</v>
      </c>
      <c r="AM313" s="47">
        <f t="shared" si="110"/>
        <v>352</v>
      </c>
      <c r="AN313" s="55">
        <f t="shared" si="119"/>
        <v>0.62119684435775424</v>
      </c>
      <c r="AO313" s="56">
        <v>14788</v>
      </c>
    </row>
    <row r="314" spans="1:41">
      <c r="A314" s="41">
        <f t="shared" si="96"/>
        <v>1</v>
      </c>
      <c r="B314" s="42">
        <f t="shared" si="97"/>
        <v>0</v>
      </c>
      <c r="C314" s="42">
        <f t="shared" si="98"/>
        <v>0</v>
      </c>
      <c r="D314" s="42">
        <f t="shared" si="99"/>
        <v>0</v>
      </c>
      <c r="E314" s="42">
        <f t="shared" si="100"/>
        <v>0</v>
      </c>
      <c r="F314" s="42">
        <f t="shared" si="101"/>
        <v>1</v>
      </c>
      <c r="G314" s="58">
        <v>319</v>
      </c>
      <c r="H314" s="59" t="s">
        <v>288</v>
      </c>
      <c r="I314" s="45">
        <v>0</v>
      </c>
      <c r="J314" s="46">
        <v>0</v>
      </c>
      <c r="K314" s="47">
        <f t="shared" si="102"/>
        <v>467</v>
      </c>
      <c r="L314" s="48">
        <f t="shared" si="111"/>
        <v>0</v>
      </c>
      <c r="M314" s="46">
        <v>0</v>
      </c>
      <c r="N314" s="47">
        <f t="shared" si="103"/>
        <v>467</v>
      </c>
      <c r="O314" s="49">
        <f t="shared" si="112"/>
        <v>0</v>
      </c>
      <c r="P314" s="50">
        <v>0</v>
      </c>
      <c r="Q314" s="51">
        <v>0</v>
      </c>
      <c r="R314" s="52">
        <f t="shared" si="104"/>
        <v>559</v>
      </c>
      <c r="S314" s="53">
        <f t="shared" si="113"/>
        <v>0</v>
      </c>
      <c r="T314" s="51">
        <v>0</v>
      </c>
      <c r="U314" s="52">
        <f t="shared" si="105"/>
        <v>559</v>
      </c>
      <c r="V314" s="54">
        <f t="shared" si="114"/>
        <v>0</v>
      </c>
      <c r="W314" s="45">
        <v>0</v>
      </c>
      <c r="X314" s="46">
        <v>0</v>
      </c>
      <c r="Y314" s="47">
        <f t="shared" si="106"/>
        <v>563</v>
      </c>
      <c r="Z314" s="48">
        <f t="shared" si="115"/>
        <v>0</v>
      </c>
      <c r="AA314" s="46">
        <v>0</v>
      </c>
      <c r="AB314" s="47">
        <f t="shared" si="107"/>
        <v>563</v>
      </c>
      <c r="AC314" s="49">
        <f t="shared" si="116"/>
        <v>0</v>
      </c>
      <c r="AD314" s="50">
        <v>176</v>
      </c>
      <c r="AE314" s="51">
        <v>4.0646651270207855E-2</v>
      </c>
      <c r="AF314" s="52">
        <f t="shared" si="108"/>
        <v>115</v>
      </c>
      <c r="AG314" s="53">
        <f t="shared" si="117"/>
        <v>1.3303884499684531</v>
      </c>
      <c r="AH314" s="51">
        <v>1</v>
      </c>
      <c r="AI314" s="52">
        <f t="shared" si="109"/>
        <v>1</v>
      </c>
      <c r="AJ314" s="54">
        <f t="shared" si="118"/>
        <v>2.1449219957056043</v>
      </c>
      <c r="AK314" s="45">
        <v>176</v>
      </c>
      <c r="AL314" s="46">
        <v>4.0646651270207855E-2</v>
      </c>
      <c r="AM314" s="47">
        <f t="shared" si="110"/>
        <v>353</v>
      </c>
      <c r="AN314" s="55">
        <f t="shared" si="119"/>
        <v>0.6202502714001038</v>
      </c>
      <c r="AO314" s="56">
        <v>4330</v>
      </c>
    </row>
    <row r="315" spans="1:41">
      <c r="A315" s="41">
        <f t="shared" si="96"/>
        <v>1</v>
      </c>
      <c r="B315" s="42">
        <f t="shared" si="97"/>
        <v>0</v>
      </c>
      <c r="C315" s="42">
        <f t="shared" si="98"/>
        <v>0</v>
      </c>
      <c r="D315" s="42">
        <f t="shared" si="99"/>
        <v>0</v>
      </c>
      <c r="E315" s="42">
        <f t="shared" si="100"/>
        <v>0</v>
      </c>
      <c r="F315" s="42">
        <f t="shared" si="101"/>
        <v>1</v>
      </c>
      <c r="G315" s="58">
        <v>219</v>
      </c>
      <c r="H315" s="59" t="s">
        <v>187</v>
      </c>
      <c r="I315" s="45">
        <v>0</v>
      </c>
      <c r="J315" s="46">
        <v>0</v>
      </c>
      <c r="K315" s="47">
        <f t="shared" si="102"/>
        <v>467</v>
      </c>
      <c r="L315" s="48">
        <f t="shared" si="111"/>
        <v>0</v>
      </c>
      <c r="M315" s="46">
        <v>0</v>
      </c>
      <c r="N315" s="47">
        <f t="shared" si="103"/>
        <v>467</v>
      </c>
      <c r="O315" s="49">
        <f t="shared" si="112"/>
        <v>0</v>
      </c>
      <c r="P315" s="50">
        <v>49</v>
      </c>
      <c r="Q315" s="51">
        <v>2.6425066062665155E-3</v>
      </c>
      <c r="R315" s="52">
        <f t="shared" si="104"/>
        <v>433</v>
      </c>
      <c r="S315" s="53">
        <f t="shared" si="113"/>
        <v>0.20042449815876093</v>
      </c>
      <c r="T315" s="51">
        <v>6.6126855600539811E-2</v>
      </c>
      <c r="U315" s="52">
        <f t="shared" si="105"/>
        <v>475</v>
      </c>
      <c r="V315" s="54">
        <f t="shared" si="114"/>
        <v>0.32867782443977672</v>
      </c>
      <c r="W315" s="45">
        <v>87</v>
      </c>
      <c r="X315" s="46">
        <v>4.6917974437793233E-3</v>
      </c>
      <c r="Y315" s="47">
        <f t="shared" si="106"/>
        <v>379</v>
      </c>
      <c r="Z315" s="48">
        <f t="shared" si="115"/>
        <v>0.2890873974895668</v>
      </c>
      <c r="AA315" s="46">
        <v>0.11740890688259109</v>
      </c>
      <c r="AB315" s="47">
        <f t="shared" si="107"/>
        <v>431</v>
      </c>
      <c r="AC315" s="49">
        <f t="shared" si="116"/>
        <v>0.47407686062690257</v>
      </c>
      <c r="AD315" s="50">
        <v>605</v>
      </c>
      <c r="AE315" s="51">
        <v>3.262686728145392E-2</v>
      </c>
      <c r="AF315" s="52">
        <f t="shared" si="108"/>
        <v>193</v>
      </c>
      <c r="AG315" s="53">
        <f t="shared" si="117"/>
        <v>1.0678962727174242</v>
      </c>
      <c r="AH315" s="51">
        <v>0.81646423751686914</v>
      </c>
      <c r="AI315" s="52">
        <f t="shared" si="109"/>
        <v>91</v>
      </c>
      <c r="AJ315" s="54">
        <f t="shared" si="118"/>
        <v>1.7512521017569374</v>
      </c>
      <c r="AK315" s="45">
        <v>741</v>
      </c>
      <c r="AL315" s="46">
        <v>3.9961171331499755E-2</v>
      </c>
      <c r="AM315" s="47">
        <f t="shared" si="110"/>
        <v>355</v>
      </c>
      <c r="AN315" s="55">
        <f t="shared" si="119"/>
        <v>0.6097901448032873</v>
      </c>
      <c r="AO315" s="56">
        <v>18543</v>
      </c>
    </row>
    <row r="316" spans="1:41">
      <c r="A316" s="41">
        <f t="shared" si="96"/>
        <v>0</v>
      </c>
      <c r="B316" s="42">
        <f t="shared" si="97"/>
        <v>0</v>
      </c>
      <c r="C316" s="42">
        <f t="shared" si="98"/>
        <v>0</v>
      </c>
      <c r="D316" s="42">
        <f t="shared" si="99"/>
        <v>0</v>
      </c>
      <c r="E316" s="42">
        <f t="shared" si="100"/>
        <v>0</v>
      </c>
      <c r="F316" s="42">
        <f t="shared" si="101"/>
        <v>0</v>
      </c>
      <c r="G316" s="58">
        <v>339</v>
      </c>
      <c r="H316" s="59" t="s">
        <v>308</v>
      </c>
      <c r="I316" s="45">
        <v>231</v>
      </c>
      <c r="J316" s="46">
        <v>1.2357038162385389E-3</v>
      </c>
      <c r="K316" s="47">
        <f t="shared" si="102"/>
        <v>319</v>
      </c>
      <c r="L316" s="48">
        <f t="shared" si="111"/>
        <v>0.22201093853391066</v>
      </c>
      <c r="M316" s="46">
        <v>3.0965147453083111E-2</v>
      </c>
      <c r="N316" s="47">
        <f t="shared" si="103"/>
        <v>322</v>
      </c>
      <c r="O316" s="49">
        <f t="shared" si="112"/>
        <v>0.36457840933249064</v>
      </c>
      <c r="P316" s="50">
        <v>2209</v>
      </c>
      <c r="Q316" s="51">
        <v>1.1816752078229145E-2</v>
      </c>
      <c r="R316" s="52">
        <f t="shared" si="104"/>
        <v>187</v>
      </c>
      <c r="S316" s="53">
        <f t="shared" si="113"/>
        <v>0.89625759100437419</v>
      </c>
      <c r="T316" s="51">
        <v>0.29611260053619304</v>
      </c>
      <c r="U316" s="52">
        <f t="shared" si="105"/>
        <v>119</v>
      </c>
      <c r="V316" s="54">
        <f t="shared" si="114"/>
        <v>1.4718021059608057</v>
      </c>
      <c r="W316" s="45">
        <v>2841</v>
      </c>
      <c r="X316" s="46">
        <v>1.519755212958307E-2</v>
      </c>
      <c r="Y316" s="47">
        <f t="shared" si="106"/>
        <v>164</v>
      </c>
      <c r="Z316" s="48">
        <f t="shared" si="115"/>
        <v>0.93640461805917541</v>
      </c>
      <c r="AA316" s="46">
        <v>0.38083109919571045</v>
      </c>
      <c r="AB316" s="47">
        <f t="shared" si="107"/>
        <v>80</v>
      </c>
      <c r="AC316" s="49">
        <f t="shared" si="116"/>
        <v>1.53773011545315</v>
      </c>
      <c r="AD316" s="50">
        <v>2179</v>
      </c>
      <c r="AE316" s="51">
        <v>1.1656271063133231E-2</v>
      </c>
      <c r="AF316" s="52">
        <f t="shared" si="108"/>
        <v>424</v>
      </c>
      <c r="AG316" s="53">
        <f t="shared" si="117"/>
        <v>0.38151650646458413</v>
      </c>
      <c r="AH316" s="51">
        <v>0.29209115281501341</v>
      </c>
      <c r="AI316" s="52">
        <f t="shared" si="109"/>
        <v>539</v>
      </c>
      <c r="AJ316" s="54">
        <f t="shared" si="118"/>
        <v>0.62651273842392918</v>
      </c>
      <c r="AK316" s="45">
        <v>7460</v>
      </c>
      <c r="AL316" s="46">
        <v>3.9906279087183985E-2</v>
      </c>
      <c r="AM316" s="47">
        <f t="shared" si="110"/>
        <v>356</v>
      </c>
      <c r="AN316" s="55">
        <f t="shared" si="119"/>
        <v>0.60895251295981068</v>
      </c>
      <c r="AO316" s="56">
        <v>186938</v>
      </c>
    </row>
    <row r="317" spans="1:41">
      <c r="A317" s="41">
        <f t="shared" si="96"/>
        <v>8</v>
      </c>
      <c r="B317" s="42">
        <f t="shared" si="97"/>
        <v>4</v>
      </c>
      <c r="C317" s="42">
        <f t="shared" si="98"/>
        <v>1</v>
      </c>
      <c r="D317" s="42">
        <f t="shared" si="99"/>
        <v>1</v>
      </c>
      <c r="E317" s="42">
        <f t="shared" si="100"/>
        <v>1</v>
      </c>
      <c r="F317" s="42">
        <f t="shared" si="101"/>
        <v>1</v>
      </c>
      <c r="G317" s="60">
        <v>5</v>
      </c>
      <c r="H317" s="59" t="s">
        <v>651</v>
      </c>
      <c r="I317" s="45">
        <v>1196</v>
      </c>
      <c r="J317" s="46">
        <v>1.6955399926280871E-2</v>
      </c>
      <c r="K317" s="47">
        <f t="shared" si="102"/>
        <v>26</v>
      </c>
      <c r="L317" s="48">
        <f t="shared" si="111"/>
        <v>3.0462673995050302</v>
      </c>
      <c r="M317" s="46">
        <v>0.13842592592592592</v>
      </c>
      <c r="N317" s="47">
        <f>RANK(M317,M$7:M$642)</f>
        <v>56</v>
      </c>
      <c r="O317" s="49">
        <f t="shared" si="112"/>
        <v>1.629803441463231</v>
      </c>
      <c r="P317" s="50">
        <v>2165</v>
      </c>
      <c r="Q317" s="51">
        <v>3.0692676287958263E-2</v>
      </c>
      <c r="R317" s="52">
        <f t="shared" si="104"/>
        <v>38</v>
      </c>
      <c r="S317" s="53">
        <f t="shared" si="113"/>
        <v>2.3279276682129542</v>
      </c>
      <c r="T317" s="51">
        <v>0.25057870370370372</v>
      </c>
      <c r="U317" s="52">
        <f t="shared" si="105"/>
        <v>157</v>
      </c>
      <c r="V317" s="54">
        <f t="shared" si="114"/>
        <v>1.2454798044805331</v>
      </c>
      <c r="W317" s="45">
        <v>1951</v>
      </c>
      <c r="X317" s="46">
        <v>2.7658850548640448E-2</v>
      </c>
      <c r="Y317" s="47">
        <f t="shared" si="106"/>
        <v>70</v>
      </c>
      <c r="Z317" s="48">
        <f t="shared" si="115"/>
        <v>1.7042136235571519</v>
      </c>
      <c r="AA317" s="46">
        <v>0.2258101851851852</v>
      </c>
      <c r="AB317" s="47">
        <f t="shared" si="107"/>
        <v>250</v>
      </c>
      <c r="AC317" s="49">
        <f t="shared" si="116"/>
        <v>0.91178247487836239</v>
      </c>
      <c r="AD317" s="50">
        <v>3328</v>
      </c>
      <c r="AE317" s="51">
        <v>4.7180243273129377E-2</v>
      </c>
      <c r="AF317" s="52">
        <f t="shared" si="108"/>
        <v>85</v>
      </c>
      <c r="AG317" s="53">
        <f t="shared" si="117"/>
        <v>1.54423670230564</v>
      </c>
      <c r="AH317" s="51">
        <v>0.38518518518518519</v>
      </c>
      <c r="AI317" s="52">
        <f t="shared" si="109"/>
        <v>481</v>
      </c>
      <c r="AJ317" s="54">
        <f t="shared" si="118"/>
        <v>0.82619217612364015</v>
      </c>
      <c r="AK317" s="45">
        <v>8640</v>
      </c>
      <c r="AL317" s="46">
        <v>0.12248717003600897</v>
      </c>
      <c r="AM317" s="47">
        <f t="shared" si="110"/>
        <v>51</v>
      </c>
      <c r="AN317" s="55">
        <f t="shared" si="119"/>
        <v>1.8691010964917976</v>
      </c>
      <c r="AO317" s="56">
        <v>70538</v>
      </c>
    </row>
    <row r="318" spans="1:41">
      <c r="A318" s="41">
        <f t="shared" si="96"/>
        <v>0</v>
      </c>
      <c r="B318" s="42">
        <f t="shared" si="97"/>
        <v>0</v>
      </c>
      <c r="C318" s="42">
        <f t="shared" si="98"/>
        <v>0</v>
      </c>
      <c r="D318" s="42">
        <f t="shared" si="99"/>
        <v>0</v>
      </c>
      <c r="E318" s="42">
        <f t="shared" si="100"/>
        <v>0</v>
      </c>
      <c r="F318" s="42">
        <f t="shared" si="101"/>
        <v>0</v>
      </c>
      <c r="G318" s="58">
        <v>70</v>
      </c>
      <c r="H318" s="59" t="s">
        <v>38</v>
      </c>
      <c r="I318" s="45">
        <v>4</v>
      </c>
      <c r="J318" s="46">
        <v>1.0482180293501049E-3</v>
      </c>
      <c r="K318" s="47">
        <f t="shared" si="102"/>
        <v>337</v>
      </c>
      <c r="L318" s="48">
        <f t="shared" si="111"/>
        <v>0.18832657585582779</v>
      </c>
      <c r="M318" s="46">
        <v>2.6315789473684209E-2</v>
      </c>
      <c r="N318" s="47">
        <f t="shared" ref="N318:N381" si="120">RANK(M318,$M$7:$M$642)</f>
        <v>339</v>
      </c>
      <c r="O318" s="49">
        <f t="shared" si="112"/>
        <v>0.30983765477561859</v>
      </c>
      <c r="P318" s="50">
        <v>23</v>
      </c>
      <c r="Q318" s="51">
        <v>6.0272536687631028E-3</v>
      </c>
      <c r="R318" s="52">
        <f t="shared" si="104"/>
        <v>339</v>
      </c>
      <c r="S318" s="53">
        <f t="shared" si="113"/>
        <v>0.45714523058246581</v>
      </c>
      <c r="T318" s="51">
        <v>0.15131578947368421</v>
      </c>
      <c r="U318" s="52">
        <f t="shared" si="105"/>
        <v>352</v>
      </c>
      <c r="V318" s="54">
        <f t="shared" si="114"/>
        <v>0.75210206255734624</v>
      </c>
      <c r="W318" s="45">
        <v>9</v>
      </c>
      <c r="X318" s="46">
        <v>2.3584905660377358E-3</v>
      </c>
      <c r="Y318" s="47">
        <f t="shared" si="106"/>
        <v>443</v>
      </c>
      <c r="Z318" s="48">
        <f t="shared" si="115"/>
        <v>0.1453195513893146</v>
      </c>
      <c r="AA318" s="46">
        <v>5.921052631578947E-2</v>
      </c>
      <c r="AB318" s="47">
        <f t="shared" si="107"/>
        <v>492</v>
      </c>
      <c r="AC318" s="49">
        <f t="shared" si="116"/>
        <v>0.23908186505753276</v>
      </c>
      <c r="AD318" s="50">
        <v>116</v>
      </c>
      <c r="AE318" s="51">
        <v>3.0398322851153039E-2</v>
      </c>
      <c r="AF318" s="52">
        <f t="shared" si="108"/>
        <v>216</v>
      </c>
      <c r="AG318" s="53">
        <f t="shared" si="117"/>
        <v>0.99495472211822611</v>
      </c>
      <c r="AH318" s="51">
        <v>0.76315789473684215</v>
      </c>
      <c r="AI318" s="52">
        <f t="shared" si="109"/>
        <v>117</v>
      </c>
      <c r="AJ318" s="54">
        <f t="shared" si="118"/>
        <v>1.6369141546174348</v>
      </c>
      <c r="AK318" s="45">
        <v>152</v>
      </c>
      <c r="AL318" s="46">
        <v>3.9832285115303984E-2</v>
      </c>
      <c r="AM318" s="47">
        <f t="shared" si="110"/>
        <v>357</v>
      </c>
      <c r="AN318" s="55">
        <f t="shared" si="119"/>
        <v>0.60782339703743249</v>
      </c>
      <c r="AO318" s="56">
        <v>3816</v>
      </c>
    </row>
    <row r="319" spans="1:41">
      <c r="A319" s="41">
        <f t="shared" si="96"/>
        <v>7</v>
      </c>
      <c r="B319" s="42">
        <f t="shared" si="97"/>
        <v>4</v>
      </c>
      <c r="C319" s="42">
        <f t="shared" si="98"/>
        <v>1</v>
      </c>
      <c r="D319" s="42">
        <f t="shared" si="99"/>
        <v>0</v>
      </c>
      <c r="E319" s="42">
        <f t="shared" si="100"/>
        <v>1</v>
      </c>
      <c r="F319" s="42">
        <f t="shared" si="101"/>
        <v>1</v>
      </c>
      <c r="G319" s="60">
        <v>30</v>
      </c>
      <c r="H319" s="59" t="s">
        <v>676</v>
      </c>
      <c r="I319" s="45">
        <v>71</v>
      </c>
      <c r="J319" s="46">
        <v>1.1747187293183322E-2</v>
      </c>
      <c r="K319" s="47">
        <f t="shared" si="102"/>
        <v>39</v>
      </c>
      <c r="L319" s="48">
        <f t="shared" si="111"/>
        <v>2.1105414111546392</v>
      </c>
      <c r="M319" s="46">
        <v>9.6075778078484442E-2</v>
      </c>
      <c r="N319" s="47">
        <f t="shared" si="120"/>
        <v>97</v>
      </c>
      <c r="O319" s="49">
        <f t="shared" si="112"/>
        <v>1.1311799629020556</v>
      </c>
      <c r="P319" s="50">
        <v>66</v>
      </c>
      <c r="Q319" s="51">
        <v>1.0919920582395765E-2</v>
      </c>
      <c r="R319" s="52">
        <f t="shared" si="104"/>
        <v>215</v>
      </c>
      <c r="S319" s="53">
        <f t="shared" si="113"/>
        <v>0.82823618963526546</v>
      </c>
      <c r="T319" s="51">
        <v>8.9309878213802429E-2</v>
      </c>
      <c r="U319" s="52">
        <f t="shared" si="105"/>
        <v>442</v>
      </c>
      <c r="V319" s="54">
        <f t="shared" si="114"/>
        <v>0.44390703604020104</v>
      </c>
      <c r="W319" s="45">
        <v>115</v>
      </c>
      <c r="X319" s="46">
        <v>1.9027134348113831E-2</v>
      </c>
      <c r="Y319" s="47">
        <f t="shared" si="106"/>
        <v>125</v>
      </c>
      <c r="Z319" s="48">
        <f t="shared" si="115"/>
        <v>1.1723662021414591</v>
      </c>
      <c r="AA319" s="46">
        <v>0.15561569688768606</v>
      </c>
      <c r="AB319" s="47">
        <f t="shared" si="107"/>
        <v>373</v>
      </c>
      <c r="AC319" s="49">
        <f t="shared" si="116"/>
        <v>0.62834927096762483</v>
      </c>
      <c r="AD319" s="50">
        <v>487</v>
      </c>
      <c r="AE319" s="51">
        <v>8.057577763070814E-2</v>
      </c>
      <c r="AF319" s="52">
        <f t="shared" si="108"/>
        <v>30</v>
      </c>
      <c r="AG319" s="53">
        <f t="shared" si="117"/>
        <v>2.6372918938513181</v>
      </c>
      <c r="AH319" s="51">
        <v>0.65899864682002707</v>
      </c>
      <c r="AI319" s="52">
        <f t="shared" si="109"/>
        <v>180</v>
      </c>
      <c r="AJ319" s="54">
        <f t="shared" si="118"/>
        <v>1.4135006927045051</v>
      </c>
      <c r="AK319" s="45">
        <v>739</v>
      </c>
      <c r="AL319" s="46">
        <v>0.12227001985440106</v>
      </c>
      <c r="AM319" s="47">
        <f t="shared" si="110"/>
        <v>52</v>
      </c>
      <c r="AN319" s="55">
        <f t="shared" si="119"/>
        <v>1.8657874788906446</v>
      </c>
      <c r="AO319" s="56">
        <v>6044</v>
      </c>
    </row>
    <row r="320" spans="1:41">
      <c r="A320" s="41">
        <f t="shared" si="96"/>
        <v>1</v>
      </c>
      <c r="B320" s="42">
        <f t="shared" si="97"/>
        <v>0</v>
      </c>
      <c r="C320" s="42">
        <f t="shared" si="98"/>
        <v>0</v>
      </c>
      <c r="D320" s="42">
        <f t="shared" si="99"/>
        <v>0</v>
      </c>
      <c r="E320" s="42">
        <f t="shared" si="100"/>
        <v>1</v>
      </c>
      <c r="F320" s="42">
        <f t="shared" si="101"/>
        <v>0</v>
      </c>
      <c r="G320" s="58">
        <v>123</v>
      </c>
      <c r="H320" s="59" t="s">
        <v>91</v>
      </c>
      <c r="I320" s="45">
        <v>29</v>
      </c>
      <c r="J320" s="46">
        <v>8.6394375428247984E-4</v>
      </c>
      <c r="K320" s="47">
        <f t="shared" si="102"/>
        <v>356</v>
      </c>
      <c r="L320" s="48">
        <f t="shared" si="111"/>
        <v>0.15521920480314988</v>
      </c>
      <c r="M320" s="46">
        <v>2.2290545734050732E-2</v>
      </c>
      <c r="N320" s="47">
        <f t="shared" si="120"/>
        <v>349</v>
      </c>
      <c r="O320" s="49">
        <f t="shared" si="112"/>
        <v>0.26244511572846407</v>
      </c>
      <c r="P320" s="50">
        <v>72</v>
      </c>
      <c r="Q320" s="51">
        <v>2.144963803735812E-3</v>
      </c>
      <c r="R320" s="52">
        <f t="shared" si="104"/>
        <v>445</v>
      </c>
      <c r="S320" s="53">
        <f t="shared" si="113"/>
        <v>0.16268768937529698</v>
      </c>
      <c r="T320" s="51">
        <v>5.5342044581091467E-2</v>
      </c>
      <c r="U320" s="52">
        <f t="shared" si="105"/>
        <v>491</v>
      </c>
      <c r="V320" s="54">
        <f t="shared" si="114"/>
        <v>0.27507285274296017</v>
      </c>
      <c r="W320" s="45">
        <v>708</v>
      </c>
      <c r="X320" s="46">
        <v>2.1092144070068819E-2</v>
      </c>
      <c r="Y320" s="47">
        <f t="shared" si="106"/>
        <v>105</v>
      </c>
      <c r="Z320" s="48">
        <f t="shared" si="115"/>
        <v>1.2996027875789058</v>
      </c>
      <c r="AA320" s="46">
        <v>0.54419677171406611</v>
      </c>
      <c r="AB320" s="47">
        <f t="shared" si="107"/>
        <v>42</v>
      </c>
      <c r="AC320" s="49">
        <f t="shared" si="116"/>
        <v>2.197372447692497</v>
      </c>
      <c r="AD320" s="50">
        <v>492</v>
      </c>
      <c r="AE320" s="51">
        <v>1.4657252658861381E-2</v>
      </c>
      <c r="AF320" s="52">
        <f t="shared" si="108"/>
        <v>394</v>
      </c>
      <c r="AG320" s="53">
        <f t="shared" si="117"/>
        <v>0.4797403730995935</v>
      </c>
      <c r="AH320" s="51">
        <v>0.3781706379707917</v>
      </c>
      <c r="AI320" s="52">
        <f t="shared" si="109"/>
        <v>486</v>
      </c>
      <c r="AJ320" s="54">
        <f t="shared" si="118"/>
        <v>0.81114651951357208</v>
      </c>
      <c r="AK320" s="45">
        <v>1301</v>
      </c>
      <c r="AL320" s="46">
        <v>3.8758304286948493E-2</v>
      </c>
      <c r="AM320" s="47">
        <f t="shared" si="110"/>
        <v>360</v>
      </c>
      <c r="AN320" s="55">
        <f t="shared" si="119"/>
        <v>0.59143491534338832</v>
      </c>
      <c r="AO320" s="56">
        <v>33567</v>
      </c>
    </row>
    <row r="321" spans="1:41">
      <c r="A321" s="41">
        <f t="shared" si="96"/>
        <v>1</v>
      </c>
      <c r="B321" s="42">
        <f t="shared" si="97"/>
        <v>0</v>
      </c>
      <c r="C321" s="42">
        <f t="shared" si="98"/>
        <v>0</v>
      </c>
      <c r="D321" s="42">
        <f t="shared" si="99"/>
        <v>1</v>
      </c>
      <c r="E321" s="42">
        <f t="shared" si="100"/>
        <v>0</v>
      </c>
      <c r="F321" s="42">
        <f t="shared" si="101"/>
        <v>0</v>
      </c>
      <c r="G321" s="58">
        <v>508</v>
      </c>
      <c r="H321" s="59" t="s">
        <v>478</v>
      </c>
      <c r="I321" s="45">
        <v>10</v>
      </c>
      <c r="J321" s="46">
        <v>1.9880320470765989E-4</v>
      </c>
      <c r="K321" s="47">
        <f t="shared" si="102"/>
        <v>432</v>
      </c>
      <c r="L321" s="48">
        <f t="shared" si="111"/>
        <v>3.5717690178417867E-2</v>
      </c>
      <c r="M321" s="46">
        <v>5.1387461459403904E-3</v>
      </c>
      <c r="N321" s="47">
        <f t="shared" si="120"/>
        <v>435</v>
      </c>
      <c r="O321" s="49">
        <f t="shared" si="112"/>
        <v>6.0502728065125938E-2</v>
      </c>
      <c r="P321" s="50">
        <v>1220</v>
      </c>
      <c r="Q321" s="51">
        <v>2.4253990974334505E-2</v>
      </c>
      <c r="R321" s="52">
        <f t="shared" si="104"/>
        <v>54</v>
      </c>
      <c r="S321" s="53">
        <f t="shared" si="113"/>
        <v>1.8395768464118021</v>
      </c>
      <c r="T321" s="51">
        <v>0.6269270298047277</v>
      </c>
      <c r="U321" s="52">
        <f t="shared" si="105"/>
        <v>31</v>
      </c>
      <c r="V321" s="54">
        <f t="shared" si="114"/>
        <v>3.1160866544670069</v>
      </c>
      <c r="W321" s="45">
        <v>74</v>
      </c>
      <c r="X321" s="46">
        <v>1.4711437148366832E-3</v>
      </c>
      <c r="Y321" s="47">
        <f t="shared" si="106"/>
        <v>475</v>
      </c>
      <c r="Z321" s="48">
        <f t="shared" si="115"/>
        <v>9.064524053977327E-2</v>
      </c>
      <c r="AA321" s="46">
        <v>3.8026721479958892E-2</v>
      </c>
      <c r="AB321" s="47">
        <f t="shared" si="107"/>
        <v>517</v>
      </c>
      <c r="AC321" s="49">
        <f t="shared" si="116"/>
        <v>0.15354532477829899</v>
      </c>
      <c r="AD321" s="50">
        <v>642</v>
      </c>
      <c r="AE321" s="51">
        <v>1.2763165742231766E-2</v>
      </c>
      <c r="AF321" s="52">
        <f t="shared" si="108"/>
        <v>411</v>
      </c>
      <c r="AG321" s="53">
        <f t="shared" si="117"/>
        <v>0.41774581073407452</v>
      </c>
      <c r="AH321" s="51">
        <v>0.32990750256937307</v>
      </c>
      <c r="AI321" s="52">
        <f t="shared" si="109"/>
        <v>518</v>
      </c>
      <c r="AJ321" s="54">
        <f t="shared" si="118"/>
        <v>0.70762585880935136</v>
      </c>
      <c r="AK321" s="45">
        <v>1946</v>
      </c>
      <c r="AL321" s="46">
        <v>3.8687103636110616E-2</v>
      </c>
      <c r="AM321" s="47">
        <f t="shared" si="110"/>
        <v>362</v>
      </c>
      <c r="AN321" s="55">
        <f t="shared" si="119"/>
        <v>0.59034842428875067</v>
      </c>
      <c r="AO321" s="56">
        <v>50301</v>
      </c>
    </row>
    <row r="322" spans="1:41">
      <c r="A322" s="41">
        <f t="shared" si="96"/>
        <v>1</v>
      </c>
      <c r="B322" s="42">
        <f t="shared" si="97"/>
        <v>0</v>
      </c>
      <c r="C322" s="42">
        <f t="shared" si="98"/>
        <v>0</v>
      </c>
      <c r="D322" s="42">
        <f t="shared" si="99"/>
        <v>0</v>
      </c>
      <c r="E322" s="42">
        <f t="shared" si="100"/>
        <v>0</v>
      </c>
      <c r="F322" s="42">
        <f t="shared" si="101"/>
        <v>1</v>
      </c>
      <c r="G322" s="58">
        <v>537</v>
      </c>
      <c r="H322" s="59" t="s">
        <v>507</v>
      </c>
      <c r="I322" s="45">
        <v>0</v>
      </c>
      <c r="J322" s="46">
        <v>0</v>
      </c>
      <c r="K322" s="47">
        <f t="shared" si="102"/>
        <v>467</v>
      </c>
      <c r="L322" s="48">
        <f t="shared" si="111"/>
        <v>0</v>
      </c>
      <c r="M322" s="46">
        <v>0</v>
      </c>
      <c r="N322" s="47">
        <f t="shared" si="120"/>
        <v>467</v>
      </c>
      <c r="O322" s="49">
        <f t="shared" si="112"/>
        <v>0</v>
      </c>
      <c r="P322" s="50">
        <v>4</v>
      </c>
      <c r="Q322" s="51">
        <v>9.1911764705882352E-4</v>
      </c>
      <c r="R322" s="52">
        <f t="shared" si="104"/>
        <v>500</v>
      </c>
      <c r="S322" s="53">
        <f t="shared" si="113"/>
        <v>6.9711724740356834E-2</v>
      </c>
      <c r="T322" s="51">
        <v>2.3952095808383235E-2</v>
      </c>
      <c r="U322" s="52">
        <f t="shared" si="105"/>
        <v>526</v>
      </c>
      <c r="V322" s="54">
        <f t="shared" si="114"/>
        <v>0.11905182349254531</v>
      </c>
      <c r="W322" s="45">
        <v>12</v>
      </c>
      <c r="X322" s="46">
        <v>2.7573529411764708E-3</v>
      </c>
      <c r="Y322" s="47">
        <f t="shared" si="106"/>
        <v>435</v>
      </c>
      <c r="Z322" s="48">
        <f t="shared" si="115"/>
        <v>0.16989565199191931</v>
      </c>
      <c r="AA322" s="46">
        <v>7.1856287425149698E-2</v>
      </c>
      <c r="AB322" s="47">
        <f t="shared" si="107"/>
        <v>478</v>
      </c>
      <c r="AC322" s="49">
        <f t="shared" si="116"/>
        <v>0.29014326138718549</v>
      </c>
      <c r="AD322" s="50">
        <v>151</v>
      </c>
      <c r="AE322" s="51">
        <v>3.469669117647059E-2</v>
      </c>
      <c r="AF322" s="52">
        <f t="shared" si="108"/>
        <v>166</v>
      </c>
      <c r="AG322" s="53">
        <f t="shared" si="117"/>
        <v>1.1356428082214991</v>
      </c>
      <c r="AH322" s="51">
        <v>0.90419161676646709</v>
      </c>
      <c r="AI322" s="52">
        <f t="shared" si="109"/>
        <v>70</v>
      </c>
      <c r="AJ322" s="54">
        <f t="shared" si="118"/>
        <v>1.9394204871350074</v>
      </c>
      <c r="AK322" s="45">
        <v>167</v>
      </c>
      <c r="AL322" s="46">
        <v>3.8373161764705885E-2</v>
      </c>
      <c r="AM322" s="47">
        <f t="shared" si="110"/>
        <v>365</v>
      </c>
      <c r="AN322" s="55">
        <f t="shared" si="119"/>
        <v>0.585557807476355</v>
      </c>
      <c r="AO322" s="56">
        <v>4352</v>
      </c>
    </row>
    <row r="323" spans="1:41">
      <c r="A323" s="41">
        <f t="shared" si="96"/>
        <v>5</v>
      </c>
      <c r="B323" s="42">
        <f t="shared" si="97"/>
        <v>4</v>
      </c>
      <c r="C323" s="42">
        <f t="shared" si="98"/>
        <v>0</v>
      </c>
      <c r="D323" s="42">
        <f t="shared" si="99"/>
        <v>0</v>
      </c>
      <c r="E323" s="42">
        <f t="shared" si="100"/>
        <v>0</v>
      </c>
      <c r="F323" s="42">
        <f t="shared" si="101"/>
        <v>1</v>
      </c>
      <c r="G323" s="60">
        <v>31</v>
      </c>
      <c r="H323" s="59" t="s">
        <v>677</v>
      </c>
      <c r="I323" s="45">
        <v>0</v>
      </c>
      <c r="J323" s="46">
        <v>0</v>
      </c>
      <c r="K323" s="47">
        <f t="shared" si="102"/>
        <v>467</v>
      </c>
      <c r="L323" s="48">
        <f t="shared" si="111"/>
        <v>0</v>
      </c>
      <c r="M323" s="46">
        <v>0</v>
      </c>
      <c r="N323" s="47">
        <f t="shared" si="120"/>
        <v>467</v>
      </c>
      <c r="O323" s="49">
        <f t="shared" si="112"/>
        <v>0</v>
      </c>
      <c r="P323" s="50">
        <v>0</v>
      </c>
      <c r="Q323" s="51">
        <v>0</v>
      </c>
      <c r="R323" s="52">
        <f t="shared" si="104"/>
        <v>559</v>
      </c>
      <c r="S323" s="53">
        <f t="shared" si="113"/>
        <v>0</v>
      </c>
      <c r="T323" s="51">
        <v>0</v>
      </c>
      <c r="U323" s="52">
        <f t="shared" si="105"/>
        <v>559</v>
      </c>
      <c r="V323" s="54">
        <f t="shared" si="114"/>
        <v>0</v>
      </c>
      <c r="W323" s="45">
        <v>0</v>
      </c>
      <c r="X323" s="46">
        <v>0</v>
      </c>
      <c r="Y323" s="47">
        <f t="shared" si="106"/>
        <v>563</v>
      </c>
      <c r="Z323" s="48">
        <f t="shared" si="115"/>
        <v>0</v>
      </c>
      <c r="AA323" s="46">
        <v>0</v>
      </c>
      <c r="AB323" s="47">
        <f t="shared" si="107"/>
        <v>563</v>
      </c>
      <c r="AC323" s="49">
        <f t="shared" si="116"/>
        <v>0</v>
      </c>
      <c r="AD323" s="50">
        <v>3</v>
      </c>
      <c r="AE323" s="51">
        <v>0.11538461538461539</v>
      </c>
      <c r="AF323" s="52">
        <f t="shared" si="108"/>
        <v>20</v>
      </c>
      <c r="AG323" s="53">
        <f t="shared" si="117"/>
        <v>3.7766053245389437</v>
      </c>
      <c r="AH323" s="51">
        <v>1</v>
      </c>
      <c r="AI323" s="52">
        <f t="shared" si="109"/>
        <v>1</v>
      </c>
      <c r="AJ323" s="54">
        <f t="shared" si="118"/>
        <v>2.1449219957056043</v>
      </c>
      <c r="AK323" s="45">
        <v>3</v>
      </c>
      <c r="AL323" s="46">
        <v>0.11538461538461539</v>
      </c>
      <c r="AM323" s="47">
        <f t="shared" si="110"/>
        <v>59</v>
      </c>
      <c r="AN323" s="55">
        <f t="shared" si="119"/>
        <v>1.7607191926327246</v>
      </c>
      <c r="AO323" s="56">
        <v>26</v>
      </c>
    </row>
    <row r="324" spans="1:41">
      <c r="A324" s="41">
        <f t="shared" si="96"/>
        <v>1</v>
      </c>
      <c r="B324" s="42">
        <f t="shared" si="97"/>
        <v>0</v>
      </c>
      <c r="C324" s="42">
        <f t="shared" si="98"/>
        <v>0</v>
      </c>
      <c r="D324" s="42">
        <f t="shared" si="99"/>
        <v>0</v>
      </c>
      <c r="E324" s="42">
        <f t="shared" si="100"/>
        <v>0</v>
      </c>
      <c r="F324" s="42">
        <f t="shared" si="101"/>
        <v>1</v>
      </c>
      <c r="G324" s="58">
        <v>395</v>
      </c>
      <c r="H324" s="59" t="s">
        <v>364</v>
      </c>
      <c r="I324" s="45">
        <v>38</v>
      </c>
      <c r="J324" s="46">
        <v>2.3726273726273725E-3</v>
      </c>
      <c r="K324" s="47">
        <f t="shared" si="102"/>
        <v>248</v>
      </c>
      <c r="L324" s="48">
        <f t="shared" si="111"/>
        <v>0.42627466458076102</v>
      </c>
      <c r="M324" s="46">
        <v>6.4189189189189186E-2</v>
      </c>
      <c r="N324" s="47">
        <f t="shared" si="120"/>
        <v>176</v>
      </c>
      <c r="O324" s="49">
        <f t="shared" si="112"/>
        <v>0.75575265793242108</v>
      </c>
      <c r="P324" s="50">
        <v>3</v>
      </c>
      <c r="Q324" s="51">
        <v>1.8731268731268731E-4</v>
      </c>
      <c r="R324" s="52">
        <f t="shared" si="104"/>
        <v>536</v>
      </c>
      <c r="S324" s="53">
        <f t="shared" si="113"/>
        <v>1.4206984862170625E-2</v>
      </c>
      <c r="T324" s="51">
        <v>5.0675675675675678E-3</v>
      </c>
      <c r="U324" s="52">
        <f t="shared" si="105"/>
        <v>548</v>
      </c>
      <c r="V324" s="54">
        <f t="shared" si="114"/>
        <v>2.5187906912907603E-2</v>
      </c>
      <c r="W324" s="45">
        <v>37</v>
      </c>
      <c r="X324" s="46">
        <v>2.31018981018981E-3</v>
      </c>
      <c r="Y324" s="47">
        <f t="shared" si="106"/>
        <v>446</v>
      </c>
      <c r="Z324" s="48">
        <f t="shared" si="115"/>
        <v>0.14234347666056241</v>
      </c>
      <c r="AA324" s="46">
        <v>6.25E-2</v>
      </c>
      <c r="AB324" s="47">
        <f t="shared" si="107"/>
        <v>491</v>
      </c>
      <c r="AC324" s="49">
        <f t="shared" si="116"/>
        <v>0.25236419089406237</v>
      </c>
      <c r="AD324" s="50">
        <v>514</v>
      </c>
      <c r="AE324" s="51">
        <v>3.2092907092907096E-2</v>
      </c>
      <c r="AF324" s="52">
        <f t="shared" si="108"/>
        <v>201</v>
      </c>
      <c r="AG324" s="53">
        <f t="shared" si="117"/>
        <v>1.0504194463273901</v>
      </c>
      <c r="AH324" s="51">
        <v>0.8682432432432432</v>
      </c>
      <c r="AI324" s="52">
        <f t="shared" si="109"/>
        <v>81</v>
      </c>
      <c r="AJ324" s="54">
        <f t="shared" si="118"/>
        <v>1.8623140300552035</v>
      </c>
      <c r="AK324" s="45">
        <v>592</v>
      </c>
      <c r="AL324" s="46">
        <v>3.696303696303696E-2</v>
      </c>
      <c r="AM324" s="47">
        <f t="shared" si="110"/>
        <v>369</v>
      </c>
      <c r="AN324" s="55">
        <f t="shared" si="119"/>
        <v>0.56403991452303726</v>
      </c>
      <c r="AO324" s="56">
        <v>16016</v>
      </c>
    </row>
    <row r="325" spans="1:41">
      <c r="A325" s="41">
        <f t="shared" si="96"/>
        <v>1</v>
      </c>
      <c r="B325" s="42">
        <f t="shared" si="97"/>
        <v>0</v>
      </c>
      <c r="C325" s="42">
        <f t="shared" si="98"/>
        <v>1</v>
      </c>
      <c r="D325" s="42">
        <f t="shared" si="99"/>
        <v>0</v>
      </c>
      <c r="E325" s="42">
        <f t="shared" si="100"/>
        <v>0</v>
      </c>
      <c r="F325" s="42">
        <f t="shared" si="101"/>
        <v>0</v>
      </c>
      <c r="G325" s="58">
        <v>650</v>
      </c>
      <c r="H325" s="59" t="s">
        <v>622</v>
      </c>
      <c r="I325" s="45">
        <v>13</v>
      </c>
      <c r="J325" s="46">
        <v>1.0788381742738589E-2</v>
      </c>
      <c r="K325" s="47">
        <f t="shared" si="102"/>
        <v>44</v>
      </c>
      <c r="L325" s="48">
        <f t="shared" si="111"/>
        <v>1.9382789989742542</v>
      </c>
      <c r="M325" s="46">
        <v>0.29545454545454547</v>
      </c>
      <c r="N325" s="47">
        <f t="shared" si="120"/>
        <v>18</v>
      </c>
      <c r="O325" s="49">
        <f t="shared" si="112"/>
        <v>3.4786318513444456</v>
      </c>
      <c r="P325" s="50">
        <v>8</v>
      </c>
      <c r="Q325" s="51">
        <v>6.6390041493775932E-3</v>
      </c>
      <c r="R325" s="52">
        <f t="shared" si="104"/>
        <v>322</v>
      </c>
      <c r="S325" s="53">
        <f t="shared" si="113"/>
        <v>0.50354427563490944</v>
      </c>
      <c r="T325" s="51">
        <v>0.18181818181818182</v>
      </c>
      <c r="U325" s="52">
        <f t="shared" si="105"/>
        <v>290</v>
      </c>
      <c r="V325" s="54">
        <f t="shared" si="114"/>
        <v>0.90371156923886664</v>
      </c>
      <c r="W325" s="45">
        <v>1</v>
      </c>
      <c r="X325" s="46">
        <v>8.2987551867219915E-4</v>
      </c>
      <c r="Y325" s="47">
        <f t="shared" si="106"/>
        <v>500</v>
      </c>
      <c r="Z325" s="48">
        <f t="shared" si="115"/>
        <v>5.1133186546945555E-2</v>
      </c>
      <c r="AA325" s="46">
        <v>2.2727272727272728E-2</v>
      </c>
      <c r="AB325" s="47">
        <f t="shared" si="107"/>
        <v>532</v>
      </c>
      <c r="AC325" s="49">
        <f t="shared" si="116"/>
        <v>9.176879668874996E-2</v>
      </c>
      <c r="AD325" s="50">
        <v>22</v>
      </c>
      <c r="AE325" s="51">
        <v>1.8257261410788383E-2</v>
      </c>
      <c r="AF325" s="52">
        <f t="shared" si="108"/>
        <v>354</v>
      </c>
      <c r="AG325" s="53">
        <f t="shared" si="117"/>
        <v>0.59757074568085089</v>
      </c>
      <c r="AH325" s="51">
        <v>0.5</v>
      </c>
      <c r="AI325" s="52">
        <f t="shared" si="109"/>
        <v>334</v>
      </c>
      <c r="AJ325" s="54">
        <f t="shared" si="118"/>
        <v>1.0724609978528021</v>
      </c>
      <c r="AK325" s="45">
        <v>44</v>
      </c>
      <c r="AL325" s="46">
        <v>3.6514522821576766E-2</v>
      </c>
      <c r="AM325" s="47">
        <f t="shared" si="110"/>
        <v>370</v>
      </c>
      <c r="AN325" s="55">
        <f t="shared" si="119"/>
        <v>0.55719578322872387</v>
      </c>
      <c r="AO325" s="56">
        <v>1205</v>
      </c>
    </row>
    <row r="326" spans="1:41">
      <c r="A326" s="41">
        <f t="shared" si="96"/>
        <v>1</v>
      </c>
      <c r="B326" s="42">
        <f t="shared" si="97"/>
        <v>0</v>
      </c>
      <c r="C326" s="42">
        <f t="shared" si="98"/>
        <v>1</v>
      </c>
      <c r="D326" s="42">
        <f t="shared" si="99"/>
        <v>0</v>
      </c>
      <c r="E326" s="42">
        <f t="shared" si="100"/>
        <v>0</v>
      </c>
      <c r="F326" s="42">
        <f t="shared" si="101"/>
        <v>0</v>
      </c>
      <c r="G326" s="58">
        <v>411</v>
      </c>
      <c r="H326" s="59" t="s">
        <v>380</v>
      </c>
      <c r="I326" s="45">
        <v>1443</v>
      </c>
      <c r="J326" s="46">
        <v>9.237150886267179E-3</v>
      </c>
      <c r="K326" s="47">
        <f t="shared" si="102"/>
        <v>50</v>
      </c>
      <c r="L326" s="48">
        <f t="shared" si="111"/>
        <v>1.6595793512089039</v>
      </c>
      <c r="M326" s="46">
        <v>0.25472197705207417</v>
      </c>
      <c r="N326" s="47">
        <f t="shared" si="120"/>
        <v>23</v>
      </c>
      <c r="O326" s="49">
        <f t="shared" si="112"/>
        <v>2.9990534796056969</v>
      </c>
      <c r="P326" s="50">
        <v>1737</v>
      </c>
      <c r="Q326" s="51">
        <v>1.1119148364134504E-2</v>
      </c>
      <c r="R326" s="52">
        <f t="shared" si="104"/>
        <v>207</v>
      </c>
      <c r="S326" s="53">
        <f t="shared" si="113"/>
        <v>0.84334689099721416</v>
      </c>
      <c r="T326" s="51">
        <v>0.3066195939982348</v>
      </c>
      <c r="U326" s="52">
        <f t="shared" si="105"/>
        <v>110</v>
      </c>
      <c r="V326" s="54">
        <f t="shared" si="114"/>
        <v>1.5240262094834092</v>
      </c>
      <c r="W326" s="45">
        <v>571</v>
      </c>
      <c r="X326" s="46">
        <v>3.655171972320554E-3</v>
      </c>
      <c r="Y326" s="47">
        <f t="shared" si="106"/>
        <v>404</v>
      </c>
      <c r="Z326" s="48">
        <f t="shared" si="115"/>
        <v>0.22521521133780972</v>
      </c>
      <c r="AA326" s="46">
        <v>0.10079435127978817</v>
      </c>
      <c r="AB326" s="47">
        <f t="shared" si="107"/>
        <v>450</v>
      </c>
      <c r="AC326" s="49">
        <f t="shared" si="116"/>
        <v>0.40699015851865028</v>
      </c>
      <c r="AD326" s="50">
        <v>1914</v>
      </c>
      <c r="AE326" s="51">
        <v>1.2252187662034222E-2</v>
      </c>
      <c r="AF326" s="52">
        <f t="shared" si="108"/>
        <v>416</v>
      </c>
      <c r="AG326" s="53">
        <f t="shared" si="117"/>
        <v>0.40102120206796954</v>
      </c>
      <c r="AH326" s="51">
        <v>0.3378640776699029</v>
      </c>
      <c r="AI326" s="52">
        <f t="shared" si="109"/>
        <v>516</v>
      </c>
      <c r="AJ326" s="54">
        <f t="shared" si="118"/>
        <v>0.72469209175296134</v>
      </c>
      <c r="AK326" s="45">
        <v>5665</v>
      </c>
      <c r="AL326" s="46">
        <v>3.626365888475646E-2</v>
      </c>
      <c r="AM326" s="47">
        <f t="shared" si="110"/>
        <v>371</v>
      </c>
      <c r="AN326" s="55">
        <f t="shared" si="119"/>
        <v>0.5533677083434666</v>
      </c>
      <c r="AO326" s="56">
        <v>156217</v>
      </c>
    </row>
    <row r="327" spans="1:41">
      <c r="A327" s="41">
        <f t="shared" ref="A327:A390" si="121">SUM(B327:F327)</f>
        <v>1</v>
      </c>
      <c r="B327" s="42">
        <f t="shared" ref="B327:B390" si="122">IF(AN327&gt;1,4,0)</f>
        <v>0</v>
      </c>
      <c r="C327" s="42">
        <f t="shared" ref="C327:C390" si="123">IF(L327&gt;1,1,0)</f>
        <v>1</v>
      </c>
      <c r="D327" s="42">
        <f t="shared" ref="D327:D390" si="124">IF(S327&gt;1,1,0)</f>
        <v>0</v>
      </c>
      <c r="E327" s="42">
        <f t="shared" ref="E327:E390" si="125">IF(Z327&gt;1,1,0)</f>
        <v>0</v>
      </c>
      <c r="F327" s="42">
        <f t="shared" ref="F327:F390" si="126">IF(AG327&gt;1,1,0)</f>
        <v>0</v>
      </c>
      <c r="G327" s="58">
        <v>341</v>
      </c>
      <c r="H327" s="59" t="s">
        <v>310</v>
      </c>
      <c r="I327" s="45">
        <v>66</v>
      </c>
      <c r="J327" s="46">
        <v>7.1397663349199482E-3</v>
      </c>
      <c r="K327" s="47">
        <f t="shared" ref="K327:K390" si="127">RANK(J327,$J$7:$J$642)</f>
        <v>75</v>
      </c>
      <c r="L327" s="48">
        <f t="shared" si="111"/>
        <v>1.2827557899379427</v>
      </c>
      <c r="M327" s="46">
        <v>0.20754716981132076</v>
      </c>
      <c r="N327" s="47">
        <f t="shared" si="120"/>
        <v>32</v>
      </c>
      <c r="O327" s="49">
        <f t="shared" si="112"/>
        <v>2.4436252772869547</v>
      </c>
      <c r="P327" s="50">
        <v>0</v>
      </c>
      <c r="Q327" s="51">
        <v>0</v>
      </c>
      <c r="R327" s="52">
        <f t="shared" ref="R327:R390" si="128">RANK(Q327,Q$7:Q$642)</f>
        <v>559</v>
      </c>
      <c r="S327" s="53">
        <f t="shared" si="113"/>
        <v>0</v>
      </c>
      <c r="T327" s="51">
        <v>0</v>
      </c>
      <c r="U327" s="52">
        <f t="shared" ref="U327:U390" si="129">RANK(T327,T$7:T$642)</f>
        <v>559</v>
      </c>
      <c r="V327" s="54">
        <f t="shared" si="114"/>
        <v>0</v>
      </c>
      <c r="W327" s="45">
        <v>67</v>
      </c>
      <c r="X327" s="46">
        <v>7.2479446127217658E-3</v>
      </c>
      <c r="Y327" s="47">
        <f t="shared" ref="Y327:Y390" si="130">RANK(X327,X$7:X$642)</f>
        <v>319</v>
      </c>
      <c r="Z327" s="48">
        <f t="shared" si="115"/>
        <v>0.44658565727689847</v>
      </c>
      <c r="AA327" s="46">
        <v>0.21069182389937108</v>
      </c>
      <c r="AB327" s="47">
        <f t="shared" ref="AB327:AB390" si="131">RANK(AA327,AA$7:AA$642)</f>
        <v>280</v>
      </c>
      <c r="AC327" s="49">
        <f t="shared" si="116"/>
        <v>0.85073714666174483</v>
      </c>
      <c r="AD327" s="50">
        <v>185</v>
      </c>
      <c r="AE327" s="51">
        <v>2.0012981393336217E-2</v>
      </c>
      <c r="AF327" s="52">
        <f t="shared" ref="AF327:AF390" si="132">RANK(AE327,AE$7:AE$642)</f>
        <v>338</v>
      </c>
      <c r="AG327" s="53">
        <f t="shared" si="117"/>
        <v>0.65503647811309373</v>
      </c>
      <c r="AH327" s="51">
        <v>0.58176100628930816</v>
      </c>
      <c r="AI327" s="52">
        <f t="shared" ref="AI327:AI390" si="133">RANK(AH327,AH$7:AH$642)</f>
        <v>241</v>
      </c>
      <c r="AJ327" s="54">
        <f t="shared" si="118"/>
        <v>1.2478319786337633</v>
      </c>
      <c r="AK327" s="45">
        <v>318</v>
      </c>
      <c r="AL327" s="46">
        <v>3.440069234097793E-2</v>
      </c>
      <c r="AM327" s="47">
        <f t="shared" ref="AM327:AM390" si="134">RANK(AL327,AL$7:AL$642)</f>
        <v>380</v>
      </c>
      <c r="AN327" s="55">
        <f t="shared" si="119"/>
        <v>0.52493964678664962</v>
      </c>
      <c r="AO327" s="56">
        <v>9244</v>
      </c>
    </row>
    <row r="328" spans="1:41">
      <c r="A328" s="41">
        <f t="shared" si="121"/>
        <v>1</v>
      </c>
      <c r="B328" s="42">
        <f t="shared" si="122"/>
        <v>0</v>
      </c>
      <c r="C328" s="42">
        <f t="shared" si="123"/>
        <v>0</v>
      </c>
      <c r="D328" s="42">
        <f t="shared" si="124"/>
        <v>1</v>
      </c>
      <c r="E328" s="42">
        <f t="shared" si="125"/>
        <v>0</v>
      </c>
      <c r="F328" s="42">
        <f t="shared" si="126"/>
        <v>0</v>
      </c>
      <c r="G328" s="58">
        <v>106</v>
      </c>
      <c r="H328" s="59" t="s">
        <v>74</v>
      </c>
      <c r="I328" s="45">
        <v>0</v>
      </c>
      <c r="J328" s="46">
        <v>0</v>
      </c>
      <c r="K328" s="47">
        <f t="shared" si="127"/>
        <v>467</v>
      </c>
      <c r="L328" s="48">
        <f t="shared" ref="L328:L391" si="135">J328/J$4</f>
        <v>0</v>
      </c>
      <c r="M328" s="46">
        <v>0</v>
      </c>
      <c r="N328" s="47">
        <f t="shared" si="120"/>
        <v>467</v>
      </c>
      <c r="O328" s="49">
        <f t="shared" ref="O328:O391" si="136">M328/M$4</f>
        <v>0</v>
      </c>
      <c r="P328" s="50">
        <v>802</v>
      </c>
      <c r="Q328" s="51">
        <v>1.7077273598364671E-2</v>
      </c>
      <c r="R328" s="52">
        <f t="shared" si="128"/>
        <v>93</v>
      </c>
      <c r="S328" s="53">
        <f t="shared" ref="S328:S391" si="137">Q328/Q$4</f>
        <v>1.2952489816885977</v>
      </c>
      <c r="T328" s="51">
        <v>0.4975186104218362</v>
      </c>
      <c r="U328" s="52">
        <f t="shared" si="129"/>
        <v>47</v>
      </c>
      <c r="V328" s="54">
        <f t="shared" ref="V328:V391" si="138">T328/T$4</f>
        <v>2.4728732828242186</v>
      </c>
      <c r="W328" s="45">
        <v>237</v>
      </c>
      <c r="X328" s="46">
        <v>5.0465259885441732E-3</v>
      </c>
      <c r="Y328" s="47">
        <f t="shared" si="130"/>
        <v>368</v>
      </c>
      <c r="Z328" s="48">
        <f t="shared" ref="Z328:Z391" si="139">X328/X$4</f>
        <v>0.31094417051741685</v>
      </c>
      <c r="AA328" s="46">
        <v>0.14702233250620347</v>
      </c>
      <c r="AB328" s="47">
        <f t="shared" si="131"/>
        <v>389</v>
      </c>
      <c r="AC328" s="49">
        <f t="shared" ref="AC328:AC391" si="140">AA328/AA$4</f>
        <v>0.59365075178057347</v>
      </c>
      <c r="AD328" s="50">
        <v>573</v>
      </c>
      <c r="AE328" s="51">
        <v>1.2201094478632114E-2</v>
      </c>
      <c r="AF328" s="52">
        <f t="shared" si="132"/>
        <v>419</v>
      </c>
      <c r="AG328" s="53">
        <f t="shared" ref="AG328:AG391" si="141">AE328/AE$4</f>
        <v>0.39934889256777445</v>
      </c>
      <c r="AH328" s="51">
        <v>0.35545905707196029</v>
      </c>
      <c r="AI328" s="52">
        <f t="shared" si="133"/>
        <v>503</v>
      </c>
      <c r="AJ328" s="54">
        <f t="shared" ref="AJ328:AJ391" si="142">AH328/AH$4</f>
        <v>0.76243195008642128</v>
      </c>
      <c r="AK328" s="45">
        <v>1612</v>
      </c>
      <c r="AL328" s="46">
        <v>3.4324894065540956E-2</v>
      </c>
      <c r="AM328" s="47">
        <f t="shared" si="134"/>
        <v>381</v>
      </c>
      <c r="AN328" s="55">
        <f t="shared" ref="AN328:AN391" si="143">AL328/AL$4</f>
        <v>0.52378299797445327</v>
      </c>
      <c r="AO328" s="56">
        <v>46963</v>
      </c>
    </row>
    <row r="329" spans="1:41">
      <c r="A329" s="41">
        <f t="shared" si="121"/>
        <v>1</v>
      </c>
      <c r="B329" s="42">
        <f t="shared" si="122"/>
        <v>0</v>
      </c>
      <c r="C329" s="42">
        <f t="shared" si="123"/>
        <v>0</v>
      </c>
      <c r="D329" s="42">
        <f t="shared" si="124"/>
        <v>0</v>
      </c>
      <c r="E329" s="42">
        <f t="shared" si="125"/>
        <v>0</v>
      </c>
      <c r="F329" s="42">
        <f t="shared" si="126"/>
        <v>1</v>
      </c>
      <c r="G329" s="58">
        <v>110</v>
      </c>
      <c r="H329" s="59" t="s">
        <v>78</v>
      </c>
      <c r="I329" s="45">
        <v>8</v>
      </c>
      <c r="J329" s="46">
        <v>4.2413317781783482E-4</v>
      </c>
      <c r="K329" s="47">
        <f t="shared" si="127"/>
        <v>397</v>
      </c>
      <c r="L329" s="48">
        <f t="shared" si="135"/>
        <v>7.6201273827360722E-2</v>
      </c>
      <c r="M329" s="46">
        <v>1.238390092879257E-2</v>
      </c>
      <c r="N329" s="47">
        <f t="shared" si="120"/>
        <v>402</v>
      </c>
      <c r="O329" s="49">
        <f t="shared" si="136"/>
        <v>0.1458059551885264</v>
      </c>
      <c r="P329" s="50">
        <v>37</v>
      </c>
      <c r="Q329" s="51">
        <v>1.9616159474074861E-3</v>
      </c>
      <c r="R329" s="52">
        <f t="shared" si="128"/>
        <v>455</v>
      </c>
      <c r="S329" s="53">
        <f t="shared" si="137"/>
        <v>0.1487814224974979</v>
      </c>
      <c r="T329" s="51">
        <v>5.7275541795665637E-2</v>
      </c>
      <c r="U329" s="52">
        <f t="shared" si="129"/>
        <v>489</v>
      </c>
      <c r="V329" s="54">
        <f t="shared" si="138"/>
        <v>0.28468313365342007</v>
      </c>
      <c r="W329" s="45">
        <v>24</v>
      </c>
      <c r="X329" s="46">
        <v>1.2723995334535045E-3</v>
      </c>
      <c r="Y329" s="47">
        <f t="shared" si="130"/>
        <v>482</v>
      </c>
      <c r="Z329" s="48">
        <f t="shared" si="139"/>
        <v>7.8399520461121058E-2</v>
      </c>
      <c r="AA329" s="46">
        <v>3.7151702786377708E-2</v>
      </c>
      <c r="AB329" s="47">
        <f t="shared" si="131"/>
        <v>520</v>
      </c>
      <c r="AC329" s="49">
        <f t="shared" si="140"/>
        <v>0.15001215062433429</v>
      </c>
      <c r="AD329" s="50">
        <v>577</v>
      </c>
      <c r="AE329" s="51">
        <v>3.0590605450111334E-2</v>
      </c>
      <c r="AF329" s="52">
        <f t="shared" si="132"/>
        <v>213</v>
      </c>
      <c r="AG329" s="53">
        <f t="shared" si="141"/>
        <v>1.0012482430059242</v>
      </c>
      <c r="AH329" s="51">
        <v>0.89318885448916407</v>
      </c>
      <c r="AI329" s="52">
        <f t="shared" si="133"/>
        <v>73</v>
      </c>
      <c r="AJ329" s="54">
        <f t="shared" si="142"/>
        <v>1.9158204203129003</v>
      </c>
      <c r="AK329" s="45">
        <v>646</v>
      </c>
      <c r="AL329" s="46">
        <v>3.4248754108790157E-2</v>
      </c>
      <c r="AM329" s="47">
        <f t="shared" si="134"/>
        <v>382</v>
      </c>
      <c r="AN329" s="55">
        <f t="shared" si="143"/>
        <v>0.52262113525358289</v>
      </c>
      <c r="AO329" s="56">
        <v>18862</v>
      </c>
    </row>
    <row r="330" spans="1:41">
      <c r="A330" s="41">
        <f t="shared" si="121"/>
        <v>1</v>
      </c>
      <c r="B330" s="42">
        <f t="shared" si="122"/>
        <v>0</v>
      </c>
      <c r="C330" s="42">
        <f t="shared" si="123"/>
        <v>1</v>
      </c>
      <c r="D330" s="42">
        <f t="shared" si="124"/>
        <v>0</v>
      </c>
      <c r="E330" s="42">
        <f t="shared" si="125"/>
        <v>0</v>
      </c>
      <c r="F330" s="42">
        <f t="shared" si="126"/>
        <v>0</v>
      </c>
      <c r="G330" s="58">
        <v>559</v>
      </c>
      <c r="H330" s="59" t="s">
        <v>530</v>
      </c>
      <c r="I330" s="45">
        <v>1506</v>
      </c>
      <c r="J330" s="46">
        <v>1.4335484607915928E-2</v>
      </c>
      <c r="K330" s="47">
        <f t="shared" si="127"/>
        <v>31</v>
      </c>
      <c r="L330" s="48">
        <f t="shared" si="135"/>
        <v>2.5755641038883654</v>
      </c>
      <c r="M330" s="46">
        <v>0.42291491154170174</v>
      </c>
      <c r="N330" s="47">
        <f t="shared" si="120"/>
        <v>9</v>
      </c>
      <c r="O330" s="49">
        <f t="shared" si="136"/>
        <v>4.9793286457453245</v>
      </c>
      <c r="P330" s="50">
        <v>544</v>
      </c>
      <c r="Q330" s="51">
        <v>5.1782892607611323E-3</v>
      </c>
      <c r="R330" s="52">
        <f t="shared" si="128"/>
        <v>362</v>
      </c>
      <c r="S330" s="53">
        <f t="shared" si="137"/>
        <v>0.39275437342247305</v>
      </c>
      <c r="T330" s="51">
        <v>0.15276607694467847</v>
      </c>
      <c r="U330" s="52">
        <f t="shared" si="129"/>
        <v>349</v>
      </c>
      <c r="V330" s="54">
        <f t="shared" si="138"/>
        <v>0.75931059117177457</v>
      </c>
      <c r="W330" s="45">
        <v>359</v>
      </c>
      <c r="X330" s="46">
        <v>3.4172901555390559E-3</v>
      </c>
      <c r="Y330" s="47">
        <f t="shared" si="130"/>
        <v>411</v>
      </c>
      <c r="Z330" s="48">
        <f t="shared" si="139"/>
        <v>0.21055800668490407</v>
      </c>
      <c r="AA330" s="46">
        <v>0.10081437798371244</v>
      </c>
      <c r="AB330" s="47">
        <f t="shared" si="131"/>
        <v>449</v>
      </c>
      <c r="AC330" s="49">
        <f t="shared" si="140"/>
        <v>0.40707102288556424</v>
      </c>
      <c r="AD330" s="50">
        <v>1152</v>
      </c>
      <c r="AE330" s="51">
        <v>1.096578902278828E-2</v>
      </c>
      <c r="AF330" s="52">
        <f t="shared" si="132"/>
        <v>436</v>
      </c>
      <c r="AG330" s="53">
        <f t="shared" si="141"/>
        <v>0.35891662916401862</v>
      </c>
      <c r="AH330" s="51">
        <v>0.32350463352990733</v>
      </c>
      <c r="AI330" s="52">
        <f t="shared" si="133"/>
        <v>522</v>
      </c>
      <c r="AJ330" s="54">
        <f t="shared" si="142"/>
        <v>0.69389220417097897</v>
      </c>
      <c r="AK330" s="45">
        <v>3561</v>
      </c>
      <c r="AL330" s="46">
        <v>3.3896853047004398E-2</v>
      </c>
      <c r="AM330" s="47">
        <f t="shared" si="134"/>
        <v>387</v>
      </c>
      <c r="AN330" s="55">
        <f t="shared" si="143"/>
        <v>0.51725127765750134</v>
      </c>
      <c r="AO330" s="56">
        <v>105054</v>
      </c>
    </row>
    <row r="331" spans="1:41">
      <c r="A331" s="41">
        <f t="shared" si="121"/>
        <v>1</v>
      </c>
      <c r="B331" s="42">
        <f t="shared" si="122"/>
        <v>0</v>
      </c>
      <c r="C331" s="42">
        <f t="shared" si="123"/>
        <v>0</v>
      </c>
      <c r="D331" s="42">
        <f t="shared" si="124"/>
        <v>1</v>
      </c>
      <c r="E331" s="42">
        <f t="shared" si="125"/>
        <v>0</v>
      </c>
      <c r="F331" s="42">
        <f t="shared" si="126"/>
        <v>0</v>
      </c>
      <c r="G331" s="58">
        <v>538</v>
      </c>
      <c r="H331" s="59" t="s">
        <v>508</v>
      </c>
      <c r="I331" s="45">
        <v>4</v>
      </c>
      <c r="J331" s="46">
        <v>4.0096230954290296E-4</v>
      </c>
      <c r="K331" s="47">
        <f t="shared" si="127"/>
        <v>405</v>
      </c>
      <c r="L331" s="48">
        <f t="shared" si="135"/>
        <v>7.2038313298500287E-2</v>
      </c>
      <c r="M331" s="46">
        <v>1.1904761904761904E-2</v>
      </c>
      <c r="N331" s="47">
        <f t="shared" si="120"/>
        <v>406</v>
      </c>
      <c r="O331" s="49">
        <f t="shared" si="136"/>
        <v>0.14016465335087508</v>
      </c>
      <c r="P331" s="50">
        <v>197</v>
      </c>
      <c r="Q331" s="51">
        <v>1.9747393744987973E-2</v>
      </c>
      <c r="R331" s="52">
        <f t="shared" si="128"/>
        <v>77</v>
      </c>
      <c r="S331" s="53">
        <f t="shared" si="137"/>
        <v>1.49776786627397</v>
      </c>
      <c r="T331" s="51">
        <v>0.58630952380952384</v>
      </c>
      <c r="U331" s="52">
        <f t="shared" si="129"/>
        <v>36</v>
      </c>
      <c r="V331" s="54">
        <f t="shared" si="138"/>
        <v>2.9142008490187861</v>
      </c>
      <c r="W331" s="45">
        <v>52</v>
      </c>
      <c r="X331" s="46">
        <v>5.2125100240577385E-3</v>
      </c>
      <c r="Y331" s="47">
        <f t="shared" si="130"/>
        <v>364</v>
      </c>
      <c r="Z331" s="48">
        <f t="shared" si="139"/>
        <v>0.32117135816275144</v>
      </c>
      <c r="AA331" s="46">
        <v>0.15476190476190477</v>
      </c>
      <c r="AB331" s="47">
        <f t="shared" si="131"/>
        <v>375</v>
      </c>
      <c r="AC331" s="49">
        <f t="shared" si="140"/>
        <v>0.62490180602339251</v>
      </c>
      <c r="AD331" s="50">
        <v>83</v>
      </c>
      <c r="AE331" s="51">
        <v>8.3199679230152365E-3</v>
      </c>
      <c r="AF331" s="52">
        <f t="shared" si="132"/>
        <v>473</v>
      </c>
      <c r="AG331" s="53">
        <f t="shared" si="141"/>
        <v>0.27231737136978884</v>
      </c>
      <c r="AH331" s="51">
        <v>0.24702380952380953</v>
      </c>
      <c r="AI331" s="52">
        <f t="shared" si="133"/>
        <v>559</v>
      </c>
      <c r="AJ331" s="54">
        <f t="shared" si="142"/>
        <v>0.52984680251061056</v>
      </c>
      <c r="AK331" s="45">
        <v>336</v>
      </c>
      <c r="AL331" s="46">
        <v>3.3680834001603849E-2</v>
      </c>
      <c r="AM331" s="47">
        <f t="shared" si="134"/>
        <v>391</v>
      </c>
      <c r="AN331" s="55">
        <f t="shared" si="143"/>
        <v>0.51395492070433979</v>
      </c>
      <c r="AO331" s="56">
        <v>9976</v>
      </c>
    </row>
    <row r="332" spans="1:41">
      <c r="A332" s="41">
        <f t="shared" si="121"/>
        <v>1</v>
      </c>
      <c r="B332" s="42">
        <f t="shared" si="122"/>
        <v>0</v>
      </c>
      <c r="C332" s="42">
        <f t="shared" si="123"/>
        <v>0</v>
      </c>
      <c r="D332" s="42">
        <f t="shared" si="124"/>
        <v>1</v>
      </c>
      <c r="E332" s="42">
        <f t="shared" si="125"/>
        <v>0</v>
      </c>
      <c r="F332" s="42">
        <f t="shared" si="126"/>
        <v>0</v>
      </c>
      <c r="G332" s="58">
        <v>297</v>
      </c>
      <c r="H332" s="59" t="s">
        <v>266</v>
      </c>
      <c r="I332" s="45">
        <v>18</v>
      </c>
      <c r="J332" s="46">
        <v>1.2732545801796703E-3</v>
      </c>
      <c r="K332" s="47">
        <f t="shared" si="127"/>
        <v>316</v>
      </c>
      <c r="L332" s="48">
        <f t="shared" si="135"/>
        <v>0.22875744221519945</v>
      </c>
      <c r="M332" s="46">
        <v>3.7894736842105266E-2</v>
      </c>
      <c r="N332" s="47">
        <f t="shared" si="120"/>
        <v>287</v>
      </c>
      <c r="O332" s="49">
        <f t="shared" si="136"/>
        <v>0.44616622287689084</v>
      </c>
      <c r="P332" s="50">
        <v>311</v>
      </c>
      <c r="Q332" s="51">
        <v>2.1999009690882084E-2</v>
      </c>
      <c r="R332" s="52">
        <f t="shared" si="128"/>
        <v>64</v>
      </c>
      <c r="S332" s="53">
        <f t="shared" si="137"/>
        <v>1.6685447320467615</v>
      </c>
      <c r="T332" s="51">
        <v>0.65473684210526317</v>
      </c>
      <c r="U332" s="52">
        <f t="shared" si="129"/>
        <v>28</v>
      </c>
      <c r="V332" s="54">
        <f t="shared" si="138"/>
        <v>3.2543129245959608</v>
      </c>
      <c r="W332" s="45">
        <v>25</v>
      </c>
      <c r="X332" s="46">
        <v>1.7684091391384311E-3</v>
      </c>
      <c r="Y332" s="47">
        <f t="shared" si="130"/>
        <v>460</v>
      </c>
      <c r="Z332" s="48">
        <f t="shared" si="139"/>
        <v>0.108961395255481</v>
      </c>
      <c r="AA332" s="46">
        <v>5.2631578947368418E-2</v>
      </c>
      <c r="AB332" s="47">
        <f t="shared" si="131"/>
        <v>501</v>
      </c>
      <c r="AC332" s="49">
        <f t="shared" si="140"/>
        <v>0.21251721338447357</v>
      </c>
      <c r="AD332" s="50">
        <v>121</v>
      </c>
      <c r="AE332" s="51">
        <v>8.5591002334300063E-3</v>
      </c>
      <c r="AF332" s="52">
        <f t="shared" si="132"/>
        <v>470</v>
      </c>
      <c r="AG332" s="53">
        <f t="shared" si="141"/>
        <v>0.28014431046189703</v>
      </c>
      <c r="AH332" s="51">
        <v>0.25473684210526315</v>
      </c>
      <c r="AI332" s="52">
        <f t="shared" si="133"/>
        <v>553</v>
      </c>
      <c r="AJ332" s="54">
        <f t="shared" si="142"/>
        <v>0.54639065574816437</v>
      </c>
      <c r="AK332" s="45">
        <v>475</v>
      </c>
      <c r="AL332" s="46">
        <v>3.359977364363019E-2</v>
      </c>
      <c r="AM332" s="47">
        <f t="shared" si="134"/>
        <v>392</v>
      </c>
      <c r="AN332" s="55">
        <f t="shared" si="143"/>
        <v>0.51271797479460868</v>
      </c>
      <c r="AO332" s="56">
        <v>14137</v>
      </c>
    </row>
    <row r="333" spans="1:41">
      <c r="A333" s="41">
        <f t="shared" si="121"/>
        <v>1</v>
      </c>
      <c r="B333" s="42">
        <f t="shared" si="122"/>
        <v>0</v>
      </c>
      <c r="C333" s="42">
        <f t="shared" si="123"/>
        <v>0</v>
      </c>
      <c r="D333" s="42">
        <f t="shared" si="124"/>
        <v>1</v>
      </c>
      <c r="E333" s="42">
        <f t="shared" si="125"/>
        <v>0</v>
      </c>
      <c r="F333" s="42">
        <f t="shared" si="126"/>
        <v>0</v>
      </c>
      <c r="G333" s="58">
        <v>589</v>
      </c>
      <c r="H333" s="59" t="s">
        <v>560</v>
      </c>
      <c r="I333" s="45">
        <v>7</v>
      </c>
      <c r="J333" s="46">
        <v>2.3109937273027401E-3</v>
      </c>
      <c r="K333" s="47">
        <f t="shared" si="127"/>
        <v>251</v>
      </c>
      <c r="L333" s="48">
        <f t="shared" si="135"/>
        <v>0.41520134485480947</v>
      </c>
      <c r="M333" s="46">
        <v>7.0000000000000007E-2</v>
      </c>
      <c r="N333" s="47">
        <f t="shared" si="120"/>
        <v>157</v>
      </c>
      <c r="O333" s="49">
        <f t="shared" si="136"/>
        <v>0.82416816170314555</v>
      </c>
      <c r="P333" s="50">
        <v>56</v>
      </c>
      <c r="Q333" s="51">
        <v>1.8487949818421921E-2</v>
      </c>
      <c r="R333" s="52">
        <f t="shared" si="128"/>
        <v>84</v>
      </c>
      <c r="S333" s="53">
        <f t="shared" si="137"/>
        <v>1.4022436332058308</v>
      </c>
      <c r="T333" s="51">
        <v>0.56000000000000005</v>
      </c>
      <c r="U333" s="52">
        <f t="shared" si="129"/>
        <v>39</v>
      </c>
      <c r="V333" s="54">
        <f t="shared" si="138"/>
        <v>2.7834316332557094</v>
      </c>
      <c r="W333" s="45">
        <v>15</v>
      </c>
      <c r="X333" s="46">
        <v>4.9521294156487285E-3</v>
      </c>
      <c r="Y333" s="47">
        <f t="shared" si="130"/>
        <v>372</v>
      </c>
      <c r="Z333" s="48">
        <f t="shared" si="139"/>
        <v>0.3051278794440544</v>
      </c>
      <c r="AA333" s="46">
        <v>0.15</v>
      </c>
      <c r="AB333" s="47">
        <f t="shared" si="131"/>
        <v>382</v>
      </c>
      <c r="AC333" s="49">
        <f t="shared" si="140"/>
        <v>0.60567405814574971</v>
      </c>
      <c r="AD333" s="50">
        <v>22</v>
      </c>
      <c r="AE333" s="51">
        <v>7.263123142951469E-3</v>
      </c>
      <c r="AF333" s="52">
        <f t="shared" si="132"/>
        <v>486</v>
      </c>
      <c r="AG333" s="53">
        <f t="shared" si="141"/>
        <v>0.23772622929858872</v>
      </c>
      <c r="AH333" s="51">
        <v>0.22</v>
      </c>
      <c r="AI333" s="52">
        <f t="shared" si="133"/>
        <v>569</v>
      </c>
      <c r="AJ333" s="54">
        <f t="shared" si="142"/>
        <v>0.47188283905523293</v>
      </c>
      <c r="AK333" s="45">
        <v>100</v>
      </c>
      <c r="AL333" s="46">
        <v>3.3014196104324857E-2</v>
      </c>
      <c r="AM333" s="47">
        <f t="shared" si="134"/>
        <v>395</v>
      </c>
      <c r="AN333" s="55">
        <f t="shared" si="143"/>
        <v>0.50378231548861929</v>
      </c>
      <c r="AO333" s="56">
        <v>3029</v>
      </c>
    </row>
    <row r="334" spans="1:41">
      <c r="A334" s="41">
        <f t="shared" si="121"/>
        <v>1</v>
      </c>
      <c r="B334" s="42">
        <f t="shared" si="122"/>
        <v>0</v>
      </c>
      <c r="C334" s="42">
        <f t="shared" si="123"/>
        <v>0</v>
      </c>
      <c r="D334" s="42">
        <f t="shared" si="124"/>
        <v>0</v>
      </c>
      <c r="E334" s="42">
        <f t="shared" si="125"/>
        <v>0</v>
      </c>
      <c r="F334" s="42">
        <f t="shared" si="126"/>
        <v>1</v>
      </c>
      <c r="G334" s="58">
        <v>162</v>
      </c>
      <c r="H334" s="59" t="s">
        <v>130</v>
      </c>
      <c r="I334" s="45">
        <v>5</v>
      </c>
      <c r="J334" s="46">
        <v>1.1160963414361928E-4</v>
      </c>
      <c r="K334" s="47">
        <f t="shared" si="127"/>
        <v>440</v>
      </c>
      <c r="L334" s="48">
        <f t="shared" si="135"/>
        <v>2.0052183460173189E-2</v>
      </c>
      <c r="M334" s="46">
        <v>3.3852403520649968E-3</v>
      </c>
      <c r="N334" s="47">
        <f t="shared" si="120"/>
        <v>451</v>
      </c>
      <c r="O334" s="49">
        <f t="shared" si="136"/>
        <v>3.9857247398353106E-2</v>
      </c>
      <c r="P334" s="50">
        <v>7</v>
      </c>
      <c r="Q334" s="51">
        <v>1.5625348780106698E-4</v>
      </c>
      <c r="R334" s="52">
        <f t="shared" si="128"/>
        <v>542</v>
      </c>
      <c r="S334" s="53">
        <f t="shared" si="137"/>
        <v>1.1851257742863851E-2</v>
      </c>
      <c r="T334" s="51">
        <v>4.7393364928909956E-3</v>
      </c>
      <c r="U334" s="52">
        <f t="shared" si="129"/>
        <v>549</v>
      </c>
      <c r="V334" s="54">
        <f t="shared" si="138"/>
        <v>2.3556462705278516E-2</v>
      </c>
      <c r="W334" s="45">
        <v>14</v>
      </c>
      <c r="X334" s="46">
        <v>3.1250697560213396E-4</v>
      </c>
      <c r="Y334" s="47">
        <f t="shared" si="130"/>
        <v>532</v>
      </c>
      <c r="Z334" s="48">
        <f t="shared" si="139"/>
        <v>1.9255270364226244E-2</v>
      </c>
      <c r="AA334" s="46">
        <v>9.4786729857819912E-3</v>
      </c>
      <c r="AB334" s="47">
        <f t="shared" si="131"/>
        <v>547</v>
      </c>
      <c r="AC334" s="49">
        <f t="shared" si="140"/>
        <v>3.8273242220900457E-2</v>
      </c>
      <c r="AD334" s="50">
        <v>1451</v>
      </c>
      <c r="AE334" s="51">
        <v>3.2389115828478317E-2</v>
      </c>
      <c r="AF334" s="52">
        <f t="shared" si="132"/>
        <v>196</v>
      </c>
      <c r="AG334" s="53">
        <f t="shared" si="141"/>
        <v>1.0601145298894781</v>
      </c>
      <c r="AH334" s="51">
        <v>0.98239675016926198</v>
      </c>
      <c r="AI334" s="52">
        <f t="shared" si="133"/>
        <v>41</v>
      </c>
      <c r="AJ334" s="54">
        <f t="shared" si="142"/>
        <v>2.107164397947753</v>
      </c>
      <c r="AK334" s="45">
        <v>1477</v>
      </c>
      <c r="AL334" s="46">
        <v>3.2969485926025131E-2</v>
      </c>
      <c r="AM334" s="47">
        <f t="shared" si="134"/>
        <v>396</v>
      </c>
      <c r="AN334" s="55">
        <f t="shared" si="143"/>
        <v>0.50310005755695353</v>
      </c>
      <c r="AO334" s="56">
        <v>44799</v>
      </c>
    </row>
    <row r="335" spans="1:41">
      <c r="A335" s="41">
        <f t="shared" si="121"/>
        <v>1</v>
      </c>
      <c r="B335" s="42">
        <f t="shared" si="122"/>
        <v>0</v>
      </c>
      <c r="C335" s="42">
        <f t="shared" si="123"/>
        <v>0</v>
      </c>
      <c r="D335" s="42">
        <f t="shared" si="124"/>
        <v>0</v>
      </c>
      <c r="E335" s="42">
        <f t="shared" si="125"/>
        <v>1</v>
      </c>
      <c r="F335" s="42">
        <f t="shared" si="126"/>
        <v>0</v>
      </c>
      <c r="G335" s="58">
        <v>198</v>
      </c>
      <c r="H335" s="59" t="s">
        <v>166</v>
      </c>
      <c r="I335" s="45">
        <v>0</v>
      </c>
      <c r="J335" s="46">
        <v>0</v>
      </c>
      <c r="K335" s="47">
        <f t="shared" si="127"/>
        <v>467</v>
      </c>
      <c r="L335" s="48">
        <f t="shared" si="135"/>
        <v>0</v>
      </c>
      <c r="M335" s="46">
        <v>0</v>
      </c>
      <c r="N335" s="47">
        <f t="shared" si="120"/>
        <v>467</v>
      </c>
      <c r="O335" s="49">
        <f t="shared" si="136"/>
        <v>0</v>
      </c>
      <c r="P335" s="50">
        <v>18</v>
      </c>
      <c r="Q335" s="51">
        <v>1.0586989765909893E-3</v>
      </c>
      <c r="R335" s="52">
        <f t="shared" si="128"/>
        <v>495</v>
      </c>
      <c r="S335" s="53">
        <f t="shared" si="137"/>
        <v>8.0298460023241286E-2</v>
      </c>
      <c r="T335" s="51">
        <v>3.8135593220338986E-2</v>
      </c>
      <c r="U335" s="52">
        <f t="shared" si="129"/>
        <v>512</v>
      </c>
      <c r="V335" s="54">
        <f t="shared" si="138"/>
        <v>0.18954967236154197</v>
      </c>
      <c r="W335" s="45">
        <v>321</v>
      </c>
      <c r="X335" s="46">
        <v>1.8880131749205976E-2</v>
      </c>
      <c r="Y335" s="47">
        <f t="shared" si="130"/>
        <v>126</v>
      </c>
      <c r="Z335" s="48">
        <f t="shared" si="139"/>
        <v>1.1633085650094857</v>
      </c>
      <c r="AA335" s="46">
        <v>0.68008474576271183</v>
      </c>
      <c r="AB335" s="47">
        <f t="shared" si="131"/>
        <v>23</v>
      </c>
      <c r="AC335" s="49">
        <f t="shared" si="140"/>
        <v>2.7460645856608141</v>
      </c>
      <c r="AD335" s="50">
        <v>133</v>
      </c>
      <c r="AE335" s="51">
        <v>7.8226091048111991E-3</v>
      </c>
      <c r="AF335" s="52">
        <f t="shared" si="132"/>
        <v>482</v>
      </c>
      <c r="AG335" s="53">
        <f t="shared" si="141"/>
        <v>0.2560385290408122</v>
      </c>
      <c r="AH335" s="51">
        <v>0.28177966101694918</v>
      </c>
      <c r="AI335" s="52">
        <f t="shared" si="133"/>
        <v>543</v>
      </c>
      <c r="AJ335" s="54">
        <f t="shared" si="142"/>
        <v>0.60439539285772326</v>
      </c>
      <c r="AK335" s="45">
        <v>472</v>
      </c>
      <c r="AL335" s="46">
        <v>2.7761439830608164E-2</v>
      </c>
      <c r="AM335" s="47">
        <f t="shared" si="134"/>
        <v>416</v>
      </c>
      <c r="AN335" s="55">
        <f t="shared" si="143"/>
        <v>0.42362753268220987</v>
      </c>
      <c r="AO335" s="56">
        <v>17002</v>
      </c>
    </row>
    <row r="336" spans="1:41">
      <c r="A336" s="41">
        <f t="shared" si="121"/>
        <v>1</v>
      </c>
      <c r="B336" s="42">
        <f t="shared" si="122"/>
        <v>0</v>
      </c>
      <c r="C336" s="42">
        <f t="shared" si="123"/>
        <v>0</v>
      </c>
      <c r="D336" s="42">
        <f t="shared" si="124"/>
        <v>1</v>
      </c>
      <c r="E336" s="42">
        <f t="shared" si="125"/>
        <v>0</v>
      </c>
      <c r="F336" s="42">
        <f t="shared" si="126"/>
        <v>0</v>
      </c>
      <c r="G336" s="58">
        <v>213</v>
      </c>
      <c r="H336" s="59" t="s">
        <v>716</v>
      </c>
      <c r="I336" s="45">
        <v>0</v>
      </c>
      <c r="J336" s="46">
        <v>0</v>
      </c>
      <c r="K336" s="47">
        <f t="shared" si="127"/>
        <v>467</v>
      </c>
      <c r="L336" s="48">
        <f t="shared" si="135"/>
        <v>0</v>
      </c>
      <c r="M336" s="46">
        <v>0</v>
      </c>
      <c r="N336" s="47">
        <f t="shared" si="120"/>
        <v>467</v>
      </c>
      <c r="O336" s="49">
        <f t="shared" si="136"/>
        <v>0</v>
      </c>
      <c r="P336" s="50">
        <v>617</v>
      </c>
      <c r="Q336" s="51">
        <v>1.4894387447193723E-2</v>
      </c>
      <c r="R336" s="52">
        <f t="shared" si="128"/>
        <v>126</v>
      </c>
      <c r="S336" s="53">
        <f t="shared" si="137"/>
        <v>1.1296850204297546</v>
      </c>
      <c r="T336" s="51">
        <v>0.54075372480280459</v>
      </c>
      <c r="U336" s="52">
        <f t="shared" si="129"/>
        <v>41</v>
      </c>
      <c r="V336" s="54">
        <f t="shared" si="138"/>
        <v>2.6877696846731762</v>
      </c>
      <c r="W336" s="45">
        <v>158</v>
      </c>
      <c r="X336" s="46">
        <v>3.8141219070609534E-3</v>
      </c>
      <c r="Y336" s="47">
        <f t="shared" si="130"/>
        <v>400</v>
      </c>
      <c r="Z336" s="48">
        <f t="shared" si="139"/>
        <v>0.23500898941878007</v>
      </c>
      <c r="AA336" s="46">
        <v>0.13847502191060473</v>
      </c>
      <c r="AB336" s="47">
        <f t="shared" si="131"/>
        <v>404</v>
      </c>
      <c r="AC336" s="49">
        <f t="shared" si="140"/>
        <v>0.55913818981611718</v>
      </c>
      <c r="AD336" s="50">
        <v>366</v>
      </c>
      <c r="AE336" s="51">
        <v>8.8352444176222084E-3</v>
      </c>
      <c r="AF336" s="52">
        <f t="shared" si="132"/>
        <v>467</v>
      </c>
      <c r="AG336" s="53">
        <f t="shared" si="141"/>
        <v>0.28918266963035677</v>
      </c>
      <c r="AH336" s="51">
        <v>0.32077125328659073</v>
      </c>
      <c r="AI336" s="52">
        <f t="shared" si="133"/>
        <v>523</v>
      </c>
      <c r="AJ336" s="54">
        <f t="shared" si="142"/>
        <v>0.688029316764462</v>
      </c>
      <c r="AK336" s="45">
        <v>1141</v>
      </c>
      <c r="AL336" s="46">
        <v>2.7543753771876886E-2</v>
      </c>
      <c r="AM336" s="47">
        <f t="shared" si="134"/>
        <v>418</v>
      </c>
      <c r="AN336" s="55">
        <f t="shared" si="143"/>
        <v>0.4203057378285448</v>
      </c>
      <c r="AO336" s="56">
        <v>41425</v>
      </c>
    </row>
    <row r="337" spans="1:41">
      <c r="A337" s="41">
        <f t="shared" si="121"/>
        <v>0</v>
      </c>
      <c r="B337" s="42">
        <f t="shared" si="122"/>
        <v>0</v>
      </c>
      <c r="C337" s="42">
        <f t="shared" si="123"/>
        <v>0</v>
      </c>
      <c r="D337" s="42">
        <f t="shared" si="124"/>
        <v>0</v>
      </c>
      <c r="E337" s="42">
        <f t="shared" si="125"/>
        <v>0</v>
      </c>
      <c r="F337" s="42">
        <f t="shared" si="126"/>
        <v>0</v>
      </c>
      <c r="G337" s="58">
        <v>58</v>
      </c>
      <c r="H337" s="59" t="s">
        <v>26</v>
      </c>
      <c r="I337" s="45">
        <v>35</v>
      </c>
      <c r="J337" s="46">
        <v>2.0914251568568869E-3</v>
      </c>
      <c r="K337" s="47">
        <f t="shared" si="127"/>
        <v>264</v>
      </c>
      <c r="L337" s="48">
        <f t="shared" si="135"/>
        <v>0.37575287528091367</v>
      </c>
      <c r="M337" s="46">
        <v>7.6754385964912283E-2</v>
      </c>
      <c r="N337" s="47">
        <f t="shared" si="120"/>
        <v>143</v>
      </c>
      <c r="O337" s="49">
        <f t="shared" si="136"/>
        <v>0.90369315976222098</v>
      </c>
      <c r="P337" s="50">
        <v>210</v>
      </c>
      <c r="Q337" s="51">
        <v>1.254855094114132E-2</v>
      </c>
      <c r="R337" s="52">
        <f t="shared" si="128"/>
        <v>174</v>
      </c>
      <c r="S337" s="53">
        <f t="shared" si="137"/>
        <v>0.95176186845991817</v>
      </c>
      <c r="T337" s="51">
        <v>0.46052631578947367</v>
      </c>
      <c r="U337" s="52">
        <f t="shared" si="129"/>
        <v>53</v>
      </c>
      <c r="V337" s="54">
        <f t="shared" si="138"/>
        <v>2.2890062773484452</v>
      </c>
      <c r="W337" s="45">
        <v>31</v>
      </c>
      <c r="X337" s="46">
        <v>1.8524051389303853E-3</v>
      </c>
      <c r="Y337" s="47">
        <f t="shared" si="130"/>
        <v>457</v>
      </c>
      <c r="Z337" s="48">
        <f t="shared" si="139"/>
        <v>0.11413684992298483</v>
      </c>
      <c r="AA337" s="46">
        <v>6.798245614035088E-2</v>
      </c>
      <c r="AB337" s="47">
        <f t="shared" si="131"/>
        <v>484</v>
      </c>
      <c r="AC337" s="49">
        <f t="shared" si="140"/>
        <v>0.27450140062161171</v>
      </c>
      <c r="AD337" s="50">
        <v>180</v>
      </c>
      <c r="AE337" s="51">
        <v>1.0755900806692561E-2</v>
      </c>
      <c r="AF337" s="52">
        <f t="shared" si="132"/>
        <v>439</v>
      </c>
      <c r="AG337" s="53">
        <f t="shared" si="141"/>
        <v>0.35204686622532128</v>
      </c>
      <c r="AH337" s="51">
        <v>0.39473684210526316</v>
      </c>
      <c r="AI337" s="52">
        <f t="shared" si="133"/>
        <v>468</v>
      </c>
      <c r="AJ337" s="54">
        <f t="shared" si="142"/>
        <v>0.84667973514694905</v>
      </c>
      <c r="AK337" s="45">
        <v>456</v>
      </c>
      <c r="AL337" s="46">
        <v>2.7248282043621154E-2</v>
      </c>
      <c r="AM337" s="47">
        <f t="shared" si="134"/>
        <v>419</v>
      </c>
      <c r="AN337" s="55">
        <f t="shared" si="143"/>
        <v>0.41579696739076949</v>
      </c>
      <c r="AO337" s="56">
        <v>16735</v>
      </c>
    </row>
    <row r="338" spans="1:41">
      <c r="A338" s="41">
        <f t="shared" si="121"/>
        <v>1</v>
      </c>
      <c r="B338" s="42">
        <f t="shared" si="122"/>
        <v>0</v>
      </c>
      <c r="C338" s="42">
        <f t="shared" si="123"/>
        <v>0</v>
      </c>
      <c r="D338" s="42">
        <f t="shared" si="124"/>
        <v>1</v>
      </c>
      <c r="E338" s="42">
        <f t="shared" si="125"/>
        <v>0</v>
      </c>
      <c r="F338" s="42">
        <f t="shared" si="126"/>
        <v>0</v>
      </c>
      <c r="G338" s="58">
        <v>41</v>
      </c>
      <c r="H338" s="59" t="s">
        <v>9</v>
      </c>
      <c r="I338" s="45">
        <v>6</v>
      </c>
      <c r="J338" s="46">
        <v>1.0581637332016507E-4</v>
      </c>
      <c r="K338" s="47">
        <f t="shared" si="127"/>
        <v>441</v>
      </c>
      <c r="L338" s="48">
        <f t="shared" si="135"/>
        <v>1.90113456350527E-2</v>
      </c>
      <c r="M338" s="46">
        <v>4.0404040404040404E-3</v>
      </c>
      <c r="N338" s="47">
        <f t="shared" si="120"/>
        <v>445</v>
      </c>
      <c r="O338" s="49">
        <f t="shared" si="136"/>
        <v>4.7571033864539425E-2</v>
      </c>
      <c r="P338" s="50">
        <v>1429</v>
      </c>
      <c r="Q338" s="51">
        <v>2.5201932912419314E-2</v>
      </c>
      <c r="R338" s="52">
        <f t="shared" si="128"/>
        <v>47</v>
      </c>
      <c r="S338" s="53">
        <f t="shared" si="137"/>
        <v>1.9114747886056802</v>
      </c>
      <c r="T338" s="51">
        <v>0.96228956228956231</v>
      </c>
      <c r="U338" s="52">
        <f t="shared" si="129"/>
        <v>12</v>
      </c>
      <c r="V338" s="54">
        <f t="shared" si="138"/>
        <v>4.7829771571938533</v>
      </c>
      <c r="W338" s="45">
        <v>3</v>
      </c>
      <c r="X338" s="46">
        <v>5.2908186660082535E-5</v>
      </c>
      <c r="Y338" s="47">
        <f t="shared" si="130"/>
        <v>558</v>
      </c>
      <c r="Z338" s="48">
        <f t="shared" si="139"/>
        <v>3.2599638349124927E-3</v>
      </c>
      <c r="AA338" s="46">
        <v>2.0202020202020202E-3</v>
      </c>
      <c r="AB338" s="47">
        <f t="shared" si="131"/>
        <v>559</v>
      </c>
      <c r="AC338" s="49">
        <f t="shared" si="140"/>
        <v>8.1572263723333292E-3</v>
      </c>
      <c r="AD338" s="50">
        <v>47</v>
      </c>
      <c r="AE338" s="51">
        <v>8.2889492434129312E-4</v>
      </c>
      <c r="AF338" s="52">
        <f t="shared" si="132"/>
        <v>591</v>
      </c>
      <c r="AG338" s="53">
        <f t="shared" si="141"/>
        <v>2.7130211201172146E-2</v>
      </c>
      <c r="AH338" s="51">
        <v>3.164983164983165E-2</v>
      </c>
      <c r="AI338" s="52">
        <f t="shared" si="133"/>
        <v>609</v>
      </c>
      <c r="AJ338" s="54">
        <f t="shared" si="142"/>
        <v>6.7886420066103292E-2</v>
      </c>
      <c r="AK338" s="45">
        <v>1485</v>
      </c>
      <c r="AL338" s="46">
        <v>2.6189552396740857E-2</v>
      </c>
      <c r="AM338" s="47">
        <f t="shared" si="134"/>
        <v>423</v>
      </c>
      <c r="AN338" s="55">
        <f t="shared" si="143"/>
        <v>0.39964121211215065</v>
      </c>
      <c r="AO338" s="56">
        <v>56702</v>
      </c>
    </row>
    <row r="339" spans="1:41">
      <c r="A339" s="41">
        <f t="shared" si="121"/>
        <v>0</v>
      </c>
      <c r="B339" s="42">
        <f t="shared" si="122"/>
        <v>0</v>
      </c>
      <c r="C339" s="42">
        <f t="shared" si="123"/>
        <v>0</v>
      </c>
      <c r="D339" s="42">
        <f t="shared" si="124"/>
        <v>0</v>
      </c>
      <c r="E339" s="42">
        <f t="shared" si="125"/>
        <v>0</v>
      </c>
      <c r="F339" s="42">
        <f t="shared" si="126"/>
        <v>0</v>
      </c>
      <c r="G339" s="58">
        <v>97</v>
      </c>
      <c r="H339" s="59" t="s">
        <v>65</v>
      </c>
      <c r="I339" s="45">
        <v>3</v>
      </c>
      <c r="J339" s="46">
        <v>8.6090624730966798E-5</v>
      </c>
      <c r="K339" s="47">
        <f t="shared" si="127"/>
        <v>443</v>
      </c>
      <c r="L339" s="48">
        <f t="shared" si="135"/>
        <v>1.5467347550703911E-2</v>
      </c>
      <c r="M339" s="46">
        <v>3.3860045146726862E-3</v>
      </c>
      <c r="N339" s="47">
        <f t="shared" si="120"/>
        <v>450</v>
      </c>
      <c r="O339" s="49">
        <f t="shared" si="136"/>
        <v>3.9866244519661989E-2</v>
      </c>
      <c r="P339" s="50">
        <v>0</v>
      </c>
      <c r="Q339" s="51">
        <v>0</v>
      </c>
      <c r="R339" s="52">
        <f t="shared" si="128"/>
        <v>559</v>
      </c>
      <c r="S339" s="53">
        <f t="shared" si="137"/>
        <v>0</v>
      </c>
      <c r="T339" s="51">
        <v>0</v>
      </c>
      <c r="U339" s="52">
        <f t="shared" si="129"/>
        <v>559</v>
      </c>
      <c r="V339" s="54">
        <f t="shared" si="138"/>
        <v>0</v>
      </c>
      <c r="W339" s="45">
        <v>541</v>
      </c>
      <c r="X339" s="46">
        <v>1.5525009326484346E-2</v>
      </c>
      <c r="Y339" s="47">
        <f t="shared" si="130"/>
        <v>158</v>
      </c>
      <c r="Z339" s="48">
        <f t="shared" si="139"/>
        <v>0.95658105363120327</v>
      </c>
      <c r="AA339" s="46">
        <v>0.6106094808126411</v>
      </c>
      <c r="AB339" s="47">
        <f t="shared" si="131"/>
        <v>29</v>
      </c>
      <c r="AC339" s="49">
        <f t="shared" si="140"/>
        <v>2.4655354812404107</v>
      </c>
      <c r="AD339" s="50">
        <v>342</v>
      </c>
      <c r="AE339" s="51">
        <v>9.8143312193302145E-3</v>
      </c>
      <c r="AF339" s="52">
        <f t="shared" si="132"/>
        <v>451</v>
      </c>
      <c r="AG339" s="53">
        <f t="shared" si="141"/>
        <v>0.32122874801083101</v>
      </c>
      <c r="AH339" s="51">
        <v>0.38600451467268621</v>
      </c>
      <c r="AI339" s="52">
        <f t="shared" si="133"/>
        <v>478</v>
      </c>
      <c r="AJ339" s="54">
        <f t="shared" si="142"/>
        <v>0.82794957396311131</v>
      </c>
      <c r="AK339" s="45">
        <v>886</v>
      </c>
      <c r="AL339" s="46">
        <v>2.5425431170545527E-2</v>
      </c>
      <c r="AM339" s="47">
        <f t="shared" si="134"/>
        <v>429</v>
      </c>
      <c r="AN339" s="55">
        <f t="shared" si="143"/>
        <v>0.3879810535721625</v>
      </c>
      <c r="AO339" s="56">
        <v>34847</v>
      </c>
    </row>
    <row r="340" spans="1:41">
      <c r="A340" s="41">
        <f t="shared" si="121"/>
        <v>1</v>
      </c>
      <c r="B340" s="42">
        <f t="shared" si="122"/>
        <v>0</v>
      </c>
      <c r="C340" s="42">
        <f t="shared" si="123"/>
        <v>0</v>
      </c>
      <c r="D340" s="42">
        <f t="shared" si="124"/>
        <v>1</v>
      </c>
      <c r="E340" s="42">
        <f t="shared" si="125"/>
        <v>0</v>
      </c>
      <c r="F340" s="42">
        <f t="shared" si="126"/>
        <v>0</v>
      </c>
      <c r="G340" s="58">
        <v>203</v>
      </c>
      <c r="H340" s="59" t="s">
        <v>171</v>
      </c>
      <c r="I340" s="45">
        <v>0</v>
      </c>
      <c r="J340" s="46">
        <v>0</v>
      </c>
      <c r="K340" s="47">
        <f t="shared" si="127"/>
        <v>467</v>
      </c>
      <c r="L340" s="48">
        <f t="shared" si="135"/>
        <v>0</v>
      </c>
      <c r="M340" s="46">
        <v>0</v>
      </c>
      <c r="N340" s="47">
        <f t="shared" si="120"/>
        <v>467</v>
      </c>
      <c r="O340" s="49">
        <f t="shared" si="136"/>
        <v>0</v>
      </c>
      <c r="P340" s="50">
        <v>132</v>
      </c>
      <c r="Q340" s="51">
        <v>2.4544440312383786E-2</v>
      </c>
      <c r="R340" s="52">
        <f t="shared" si="128"/>
        <v>52</v>
      </c>
      <c r="S340" s="53">
        <f t="shared" si="137"/>
        <v>1.8616063704557619</v>
      </c>
      <c r="T340" s="51">
        <v>1</v>
      </c>
      <c r="U340" s="52">
        <f t="shared" si="129"/>
        <v>1</v>
      </c>
      <c r="V340" s="54">
        <f t="shared" si="138"/>
        <v>4.9704136308137663</v>
      </c>
      <c r="W340" s="45">
        <v>0</v>
      </c>
      <c r="X340" s="46">
        <v>0</v>
      </c>
      <c r="Y340" s="47">
        <f t="shared" si="130"/>
        <v>563</v>
      </c>
      <c r="Z340" s="48">
        <f t="shared" si="139"/>
        <v>0</v>
      </c>
      <c r="AA340" s="46">
        <v>0</v>
      </c>
      <c r="AB340" s="47">
        <f t="shared" si="131"/>
        <v>563</v>
      </c>
      <c r="AC340" s="49">
        <f t="shared" si="140"/>
        <v>0</v>
      </c>
      <c r="AD340" s="50">
        <v>0</v>
      </c>
      <c r="AE340" s="51">
        <v>0</v>
      </c>
      <c r="AF340" s="52">
        <f t="shared" si="132"/>
        <v>620</v>
      </c>
      <c r="AG340" s="53">
        <f t="shared" si="141"/>
        <v>0</v>
      </c>
      <c r="AH340" s="51">
        <v>0</v>
      </c>
      <c r="AI340" s="52">
        <f t="shared" si="133"/>
        <v>620</v>
      </c>
      <c r="AJ340" s="54">
        <f t="shared" si="142"/>
        <v>0</v>
      </c>
      <c r="AK340" s="45">
        <v>132</v>
      </c>
      <c r="AL340" s="46">
        <v>2.4544440312383786E-2</v>
      </c>
      <c r="AM340" s="47">
        <f t="shared" si="134"/>
        <v>436</v>
      </c>
      <c r="AN340" s="55">
        <f t="shared" si="143"/>
        <v>0.37453751513050149</v>
      </c>
      <c r="AO340" s="56">
        <v>5378</v>
      </c>
    </row>
    <row r="341" spans="1:41">
      <c r="A341" s="41">
        <f t="shared" si="121"/>
        <v>0</v>
      </c>
      <c r="B341" s="42">
        <f t="shared" si="122"/>
        <v>0</v>
      </c>
      <c r="C341" s="42">
        <f t="shared" si="123"/>
        <v>0</v>
      </c>
      <c r="D341" s="42">
        <f t="shared" si="124"/>
        <v>0</v>
      </c>
      <c r="E341" s="42">
        <f t="shared" si="125"/>
        <v>0</v>
      </c>
      <c r="F341" s="42">
        <f t="shared" si="126"/>
        <v>0</v>
      </c>
      <c r="G341" s="58">
        <v>524</v>
      </c>
      <c r="H341" s="59" t="s">
        <v>494</v>
      </c>
      <c r="I341" s="45">
        <v>5</v>
      </c>
      <c r="J341" s="46">
        <v>3.1867431485022306E-3</v>
      </c>
      <c r="K341" s="47">
        <f t="shared" si="127"/>
        <v>203</v>
      </c>
      <c r="L341" s="48">
        <f t="shared" si="135"/>
        <v>0.57254159772613034</v>
      </c>
      <c r="M341" s="46">
        <v>0.13157894736842105</v>
      </c>
      <c r="N341" s="47">
        <f t="shared" si="120"/>
        <v>64</v>
      </c>
      <c r="O341" s="49">
        <f t="shared" si="136"/>
        <v>1.5491882738780931</v>
      </c>
      <c r="P341" s="50">
        <v>20</v>
      </c>
      <c r="Q341" s="51">
        <v>1.2746972594008922E-2</v>
      </c>
      <c r="R341" s="52">
        <f t="shared" si="128"/>
        <v>168</v>
      </c>
      <c r="S341" s="53">
        <f t="shared" si="137"/>
        <v>0.96681142788410757</v>
      </c>
      <c r="T341" s="51">
        <v>0.52631578947368418</v>
      </c>
      <c r="U341" s="52">
        <f t="shared" si="129"/>
        <v>43</v>
      </c>
      <c r="V341" s="54">
        <f t="shared" si="138"/>
        <v>2.6160071741125086</v>
      </c>
      <c r="W341" s="45">
        <v>8</v>
      </c>
      <c r="X341" s="46">
        <v>5.098789037603569E-3</v>
      </c>
      <c r="Y341" s="47">
        <f t="shared" si="130"/>
        <v>365</v>
      </c>
      <c r="Z341" s="48">
        <f t="shared" si="139"/>
        <v>0.31416438388308165</v>
      </c>
      <c r="AA341" s="46">
        <v>0.21052631578947367</v>
      </c>
      <c r="AB341" s="47">
        <f t="shared" si="131"/>
        <v>282</v>
      </c>
      <c r="AC341" s="49">
        <f t="shared" si="140"/>
        <v>0.8500688535378943</v>
      </c>
      <c r="AD341" s="50">
        <v>5</v>
      </c>
      <c r="AE341" s="51">
        <v>3.1867431485022306E-3</v>
      </c>
      <c r="AF341" s="52">
        <f t="shared" si="132"/>
        <v>539</v>
      </c>
      <c r="AG341" s="53">
        <f t="shared" si="141"/>
        <v>0.10430394990228652</v>
      </c>
      <c r="AH341" s="51">
        <v>0.13157894736842105</v>
      </c>
      <c r="AI341" s="52">
        <f t="shared" si="133"/>
        <v>590</v>
      </c>
      <c r="AJ341" s="54">
        <f t="shared" si="142"/>
        <v>0.2822265783823163</v>
      </c>
      <c r="AK341" s="45">
        <v>38</v>
      </c>
      <c r="AL341" s="46">
        <v>2.4219247928616953E-2</v>
      </c>
      <c r="AM341" s="47">
        <f t="shared" si="134"/>
        <v>439</v>
      </c>
      <c r="AN341" s="55">
        <f t="shared" si="143"/>
        <v>0.36957522037840063</v>
      </c>
      <c r="AO341" s="56">
        <v>1569</v>
      </c>
    </row>
    <row r="342" spans="1:41">
      <c r="A342" s="41">
        <f t="shared" si="121"/>
        <v>1</v>
      </c>
      <c r="B342" s="42">
        <f t="shared" si="122"/>
        <v>0</v>
      </c>
      <c r="C342" s="42">
        <f t="shared" si="123"/>
        <v>0</v>
      </c>
      <c r="D342" s="42">
        <f t="shared" si="124"/>
        <v>1</v>
      </c>
      <c r="E342" s="42">
        <f t="shared" si="125"/>
        <v>0</v>
      </c>
      <c r="F342" s="42">
        <f t="shared" si="126"/>
        <v>0</v>
      </c>
      <c r="G342" s="58">
        <v>316</v>
      </c>
      <c r="H342" s="59" t="s">
        <v>717</v>
      </c>
      <c r="I342" s="45">
        <v>0</v>
      </c>
      <c r="J342" s="46">
        <v>0</v>
      </c>
      <c r="K342" s="47">
        <f t="shared" si="127"/>
        <v>467</v>
      </c>
      <c r="L342" s="48">
        <f t="shared" si="135"/>
        <v>0</v>
      </c>
      <c r="M342" s="46">
        <v>0</v>
      </c>
      <c r="N342" s="47">
        <f t="shared" si="120"/>
        <v>467</v>
      </c>
      <c r="O342" s="49">
        <f t="shared" si="136"/>
        <v>0</v>
      </c>
      <c r="P342" s="50">
        <v>67</v>
      </c>
      <c r="Q342" s="51">
        <v>1.6996448503297817E-2</v>
      </c>
      <c r="R342" s="52">
        <f t="shared" si="128"/>
        <v>97</v>
      </c>
      <c r="S342" s="53">
        <f t="shared" si="137"/>
        <v>1.2891186927125957</v>
      </c>
      <c r="T342" s="51">
        <v>0.71276595744680848</v>
      </c>
      <c r="U342" s="52">
        <f t="shared" si="129"/>
        <v>21</v>
      </c>
      <c r="V342" s="54">
        <f t="shared" si="138"/>
        <v>3.5427416304736421</v>
      </c>
      <c r="W342" s="45">
        <v>24</v>
      </c>
      <c r="X342" s="46">
        <v>6.0882800608828003E-3</v>
      </c>
      <c r="Y342" s="47">
        <f t="shared" si="130"/>
        <v>345</v>
      </c>
      <c r="Z342" s="48">
        <f t="shared" si="139"/>
        <v>0.37513235792431898</v>
      </c>
      <c r="AA342" s="46">
        <v>0.25531914893617019</v>
      </c>
      <c r="AB342" s="47">
        <f t="shared" si="131"/>
        <v>204</v>
      </c>
      <c r="AC342" s="49">
        <f t="shared" si="140"/>
        <v>1.030934567056595</v>
      </c>
      <c r="AD342" s="50">
        <v>3</v>
      </c>
      <c r="AE342" s="51">
        <v>7.6103500761035003E-4</v>
      </c>
      <c r="AF342" s="52">
        <f t="shared" si="132"/>
        <v>596</v>
      </c>
      <c r="AG342" s="53">
        <f t="shared" si="141"/>
        <v>2.4909116803148789E-2</v>
      </c>
      <c r="AH342" s="51">
        <v>3.1914893617021274E-2</v>
      </c>
      <c r="AI342" s="52">
        <f t="shared" si="133"/>
        <v>608</v>
      </c>
      <c r="AJ342" s="54">
        <f t="shared" si="142"/>
        <v>6.8454957309753317E-2</v>
      </c>
      <c r="AK342" s="45">
        <v>94</v>
      </c>
      <c r="AL342" s="46">
        <v>2.3845763571790968E-2</v>
      </c>
      <c r="AM342" s="47">
        <f t="shared" si="134"/>
        <v>442</v>
      </c>
      <c r="AN342" s="55">
        <f t="shared" si="143"/>
        <v>0.36387601105990008</v>
      </c>
      <c r="AO342" s="56">
        <v>3942</v>
      </c>
    </row>
    <row r="343" spans="1:41">
      <c r="A343" s="41">
        <f t="shared" si="121"/>
        <v>6</v>
      </c>
      <c r="B343" s="42">
        <f t="shared" si="122"/>
        <v>4</v>
      </c>
      <c r="C343" s="42">
        <f t="shared" si="123"/>
        <v>1</v>
      </c>
      <c r="D343" s="42">
        <f t="shared" si="124"/>
        <v>1</v>
      </c>
      <c r="E343" s="42">
        <f t="shared" si="125"/>
        <v>0</v>
      </c>
      <c r="F343" s="42">
        <f t="shared" si="126"/>
        <v>0</v>
      </c>
      <c r="G343" s="60">
        <v>34</v>
      </c>
      <c r="H343" s="59" t="s">
        <v>680</v>
      </c>
      <c r="I343" s="45">
        <v>825</v>
      </c>
      <c r="J343" s="46">
        <v>2.1411886841422267E-2</v>
      </c>
      <c r="K343" s="47">
        <f t="shared" si="127"/>
        <v>18</v>
      </c>
      <c r="L343" s="48">
        <f t="shared" si="135"/>
        <v>3.8469356742104659</v>
      </c>
      <c r="M343" s="46">
        <v>0.30353200883002207</v>
      </c>
      <c r="N343" s="47">
        <f t="shared" si="120"/>
        <v>17</v>
      </c>
      <c r="O343" s="49">
        <f t="shared" si="136"/>
        <v>3.5737345390786031</v>
      </c>
      <c r="P343" s="50">
        <v>1080</v>
      </c>
      <c r="Q343" s="51">
        <v>2.8030106410589152E-2</v>
      </c>
      <c r="R343" s="52">
        <f t="shared" si="128"/>
        <v>40</v>
      </c>
      <c r="S343" s="53">
        <f t="shared" si="137"/>
        <v>2.1259814440412383</v>
      </c>
      <c r="T343" s="51">
        <v>0.39735099337748342</v>
      </c>
      <c r="U343" s="52">
        <f t="shared" si="129"/>
        <v>75</v>
      </c>
      <c r="V343" s="54">
        <f t="shared" si="138"/>
        <v>1.9749987937008342</v>
      </c>
      <c r="W343" s="45">
        <v>611</v>
      </c>
      <c r="X343" s="46">
        <v>1.585777316376849E-2</v>
      </c>
      <c r="Y343" s="47">
        <f t="shared" si="130"/>
        <v>154</v>
      </c>
      <c r="Z343" s="48">
        <f t="shared" si="139"/>
        <v>0.9770844604495561</v>
      </c>
      <c r="AA343" s="46">
        <v>0.22479764532744664</v>
      </c>
      <c r="AB343" s="47">
        <f t="shared" si="131"/>
        <v>251</v>
      </c>
      <c r="AC343" s="49">
        <f t="shared" si="140"/>
        <v>0.90769401404722361</v>
      </c>
      <c r="AD343" s="50">
        <v>202</v>
      </c>
      <c r="AE343" s="51">
        <v>5.2426680508694526E-3</v>
      </c>
      <c r="AF343" s="52">
        <f t="shared" si="132"/>
        <v>515</v>
      </c>
      <c r="AG343" s="53">
        <f t="shared" si="141"/>
        <v>0.1715955633227661</v>
      </c>
      <c r="AH343" s="51">
        <v>7.4319352465047825E-2</v>
      </c>
      <c r="AI343" s="52">
        <f t="shared" si="133"/>
        <v>602</v>
      </c>
      <c r="AJ343" s="54">
        <f t="shared" si="142"/>
        <v>0.1594092138088786</v>
      </c>
      <c r="AK343" s="45">
        <v>2718</v>
      </c>
      <c r="AL343" s="46">
        <v>7.0542434466649359E-2</v>
      </c>
      <c r="AM343" s="47">
        <f t="shared" si="134"/>
        <v>158</v>
      </c>
      <c r="AN343" s="55">
        <f t="shared" si="143"/>
        <v>1.0764469582573697</v>
      </c>
      <c r="AO343" s="56">
        <v>38530</v>
      </c>
    </row>
    <row r="344" spans="1:41">
      <c r="A344" s="41">
        <f t="shared" si="121"/>
        <v>1</v>
      </c>
      <c r="B344" s="42">
        <f t="shared" si="122"/>
        <v>0</v>
      </c>
      <c r="C344" s="42">
        <f t="shared" si="123"/>
        <v>0</v>
      </c>
      <c r="D344" s="42">
        <f t="shared" si="124"/>
        <v>1</v>
      </c>
      <c r="E344" s="42">
        <f t="shared" si="125"/>
        <v>0</v>
      </c>
      <c r="F344" s="42">
        <f t="shared" si="126"/>
        <v>0</v>
      </c>
      <c r="G344" s="58">
        <v>118</v>
      </c>
      <c r="H344" s="59" t="s">
        <v>86</v>
      </c>
      <c r="I344" s="45">
        <v>0</v>
      </c>
      <c r="J344" s="46">
        <v>0</v>
      </c>
      <c r="K344" s="47">
        <f t="shared" si="127"/>
        <v>467</v>
      </c>
      <c r="L344" s="48">
        <f t="shared" si="135"/>
        <v>0</v>
      </c>
      <c r="M344" s="46">
        <v>0</v>
      </c>
      <c r="N344" s="47">
        <f t="shared" si="120"/>
        <v>467</v>
      </c>
      <c r="O344" s="49">
        <f t="shared" si="136"/>
        <v>0</v>
      </c>
      <c r="P344" s="50">
        <v>1229</v>
      </c>
      <c r="Q344" s="51">
        <v>2.0303646065652312E-2</v>
      </c>
      <c r="R344" s="52">
        <f t="shared" si="128"/>
        <v>75</v>
      </c>
      <c r="S344" s="53">
        <f t="shared" si="137"/>
        <v>1.5399575781007688</v>
      </c>
      <c r="T344" s="51">
        <v>0.93035579106737321</v>
      </c>
      <c r="U344" s="52">
        <f t="shared" si="129"/>
        <v>13</v>
      </c>
      <c r="V344" s="54">
        <f t="shared" si="138"/>
        <v>4.6242531054277967</v>
      </c>
      <c r="W344" s="45">
        <v>4</v>
      </c>
      <c r="X344" s="46">
        <v>6.6081842361765051E-5</v>
      </c>
      <c r="Y344" s="47">
        <f t="shared" si="130"/>
        <v>552</v>
      </c>
      <c r="Z344" s="48">
        <f t="shared" si="139"/>
        <v>4.071665083284228E-3</v>
      </c>
      <c r="AA344" s="46">
        <v>3.0280090840272521E-3</v>
      </c>
      <c r="AB344" s="47">
        <f t="shared" si="131"/>
        <v>556</v>
      </c>
      <c r="AC344" s="49">
        <f t="shared" si="140"/>
        <v>1.2226577000166534E-2</v>
      </c>
      <c r="AD344" s="50">
        <v>88</v>
      </c>
      <c r="AE344" s="51">
        <v>1.453800531958831E-3</v>
      </c>
      <c r="AF344" s="52">
        <f t="shared" si="132"/>
        <v>573</v>
      </c>
      <c r="AG344" s="53">
        <f t="shared" si="141"/>
        <v>4.7583733858381674E-2</v>
      </c>
      <c r="AH344" s="51">
        <v>6.6616199848599553E-2</v>
      </c>
      <c r="AI344" s="52">
        <f t="shared" si="133"/>
        <v>604</v>
      </c>
      <c r="AJ344" s="54">
        <f t="shared" si="142"/>
        <v>0.14288655232558151</v>
      </c>
      <c r="AK344" s="45">
        <v>1321</v>
      </c>
      <c r="AL344" s="46">
        <v>2.1823528439972907E-2</v>
      </c>
      <c r="AM344" s="47">
        <f t="shared" si="134"/>
        <v>459</v>
      </c>
      <c r="AN344" s="55">
        <f t="shared" si="143"/>
        <v>0.33301757991862879</v>
      </c>
      <c r="AO344" s="56">
        <v>60531</v>
      </c>
    </row>
    <row r="345" spans="1:41">
      <c r="A345" s="41">
        <f t="shared" si="121"/>
        <v>1</v>
      </c>
      <c r="B345" s="42">
        <f t="shared" si="122"/>
        <v>0</v>
      </c>
      <c r="C345" s="42">
        <f t="shared" si="123"/>
        <v>1</v>
      </c>
      <c r="D345" s="42">
        <f t="shared" si="124"/>
        <v>0</v>
      </c>
      <c r="E345" s="42">
        <f t="shared" si="125"/>
        <v>0</v>
      </c>
      <c r="F345" s="42">
        <f t="shared" si="126"/>
        <v>0</v>
      </c>
      <c r="G345" s="58">
        <v>167</v>
      </c>
      <c r="H345" s="59" t="s">
        <v>135</v>
      </c>
      <c r="I345" s="45">
        <v>73</v>
      </c>
      <c r="J345" s="46">
        <v>8.5210692190965335E-3</v>
      </c>
      <c r="K345" s="47">
        <f t="shared" si="127"/>
        <v>57</v>
      </c>
      <c r="L345" s="48">
        <f t="shared" si="135"/>
        <v>1.5309255743844472</v>
      </c>
      <c r="M345" s="46">
        <v>0.43452380952380953</v>
      </c>
      <c r="N345" s="47">
        <f t="shared" si="120"/>
        <v>8</v>
      </c>
      <c r="O345" s="49">
        <f t="shared" si="136"/>
        <v>5.1160098473069411</v>
      </c>
      <c r="P345" s="50">
        <v>0</v>
      </c>
      <c r="Q345" s="51">
        <v>0</v>
      </c>
      <c r="R345" s="52">
        <f t="shared" si="128"/>
        <v>559</v>
      </c>
      <c r="S345" s="53">
        <f t="shared" si="137"/>
        <v>0</v>
      </c>
      <c r="T345" s="51">
        <v>0</v>
      </c>
      <c r="U345" s="52">
        <f t="shared" si="129"/>
        <v>559</v>
      </c>
      <c r="V345" s="54">
        <f t="shared" si="138"/>
        <v>0</v>
      </c>
      <c r="W345" s="45">
        <v>0</v>
      </c>
      <c r="X345" s="46">
        <v>0</v>
      </c>
      <c r="Y345" s="47">
        <f t="shared" si="130"/>
        <v>563</v>
      </c>
      <c r="Z345" s="48">
        <f t="shared" si="139"/>
        <v>0</v>
      </c>
      <c r="AA345" s="46">
        <v>0</v>
      </c>
      <c r="AB345" s="47">
        <f t="shared" si="131"/>
        <v>563</v>
      </c>
      <c r="AC345" s="49">
        <f t="shared" si="140"/>
        <v>0</v>
      </c>
      <c r="AD345" s="50">
        <v>95</v>
      </c>
      <c r="AE345" s="51">
        <v>1.10890626823859E-2</v>
      </c>
      <c r="AF345" s="52">
        <f t="shared" si="132"/>
        <v>433</v>
      </c>
      <c r="AG345" s="53">
        <f t="shared" si="141"/>
        <v>0.36295144747718727</v>
      </c>
      <c r="AH345" s="51">
        <v>0.56547619047619047</v>
      </c>
      <c r="AI345" s="52">
        <f t="shared" si="133"/>
        <v>261</v>
      </c>
      <c r="AJ345" s="54">
        <f t="shared" si="142"/>
        <v>1.2129023190001929</v>
      </c>
      <c r="AK345" s="45">
        <v>168</v>
      </c>
      <c r="AL345" s="46">
        <v>1.9610131901482433E-2</v>
      </c>
      <c r="AM345" s="47">
        <f t="shared" si="134"/>
        <v>468</v>
      </c>
      <c r="AN345" s="55">
        <f t="shared" si="143"/>
        <v>0.29924210861132799</v>
      </c>
      <c r="AO345" s="56">
        <v>8567</v>
      </c>
    </row>
    <row r="346" spans="1:41">
      <c r="A346" s="41">
        <f t="shared" si="121"/>
        <v>1</v>
      </c>
      <c r="B346" s="42">
        <f t="shared" si="122"/>
        <v>0</v>
      </c>
      <c r="C346" s="42">
        <f t="shared" si="123"/>
        <v>0</v>
      </c>
      <c r="D346" s="42">
        <f t="shared" si="124"/>
        <v>1</v>
      </c>
      <c r="E346" s="42">
        <f t="shared" si="125"/>
        <v>0</v>
      </c>
      <c r="F346" s="42">
        <f t="shared" si="126"/>
        <v>0</v>
      </c>
      <c r="G346" s="58">
        <v>468</v>
      </c>
      <c r="H346" s="59" t="s">
        <v>438</v>
      </c>
      <c r="I346" s="45">
        <v>0</v>
      </c>
      <c r="J346" s="46">
        <v>0</v>
      </c>
      <c r="K346" s="47">
        <f t="shared" si="127"/>
        <v>467</v>
      </c>
      <c r="L346" s="48">
        <f t="shared" si="135"/>
        <v>0</v>
      </c>
      <c r="M346" s="46">
        <v>0</v>
      </c>
      <c r="N346" s="47">
        <f t="shared" si="120"/>
        <v>467</v>
      </c>
      <c r="O346" s="49">
        <f t="shared" si="136"/>
        <v>0</v>
      </c>
      <c r="P346" s="50">
        <v>104</v>
      </c>
      <c r="Q346" s="51">
        <v>1.5144895878840834E-2</v>
      </c>
      <c r="R346" s="52">
        <f t="shared" si="128"/>
        <v>121</v>
      </c>
      <c r="S346" s="53">
        <f t="shared" si="137"/>
        <v>1.1486851722471032</v>
      </c>
      <c r="T346" s="51">
        <v>0.79389312977099236</v>
      </c>
      <c r="U346" s="52">
        <f t="shared" si="129"/>
        <v>17</v>
      </c>
      <c r="V346" s="54">
        <f t="shared" si="138"/>
        <v>3.9459772336231431</v>
      </c>
      <c r="W346" s="45">
        <v>7</v>
      </c>
      <c r="X346" s="46">
        <v>1.0193679918450561E-3</v>
      </c>
      <c r="Y346" s="47">
        <f t="shared" si="130"/>
        <v>493</v>
      </c>
      <c r="Z346" s="48">
        <f t="shared" si="139"/>
        <v>6.2808858092833236E-2</v>
      </c>
      <c r="AA346" s="46">
        <v>5.3435114503816793E-2</v>
      </c>
      <c r="AB346" s="47">
        <f t="shared" si="131"/>
        <v>500</v>
      </c>
      <c r="AC346" s="49">
        <f t="shared" si="140"/>
        <v>0.21576175099339684</v>
      </c>
      <c r="AD346" s="50">
        <v>20</v>
      </c>
      <c r="AE346" s="51">
        <v>2.9124799767001604E-3</v>
      </c>
      <c r="AF346" s="52">
        <f t="shared" si="132"/>
        <v>545</v>
      </c>
      <c r="AG346" s="53">
        <f t="shared" si="141"/>
        <v>9.532715735936366E-2</v>
      </c>
      <c r="AH346" s="51">
        <v>0.15267175572519084</v>
      </c>
      <c r="AI346" s="52">
        <f t="shared" si="133"/>
        <v>586</v>
      </c>
      <c r="AJ346" s="54">
        <f t="shared" si="142"/>
        <v>0.32746900697795484</v>
      </c>
      <c r="AK346" s="45">
        <v>131</v>
      </c>
      <c r="AL346" s="46">
        <v>1.907674384738605E-2</v>
      </c>
      <c r="AM346" s="47">
        <f t="shared" si="134"/>
        <v>474</v>
      </c>
      <c r="AN346" s="55">
        <f t="shared" si="143"/>
        <v>0.29110283821693411</v>
      </c>
      <c r="AO346" s="56">
        <v>6867</v>
      </c>
    </row>
    <row r="347" spans="1:41">
      <c r="A347" s="41">
        <f t="shared" si="121"/>
        <v>0</v>
      </c>
      <c r="B347" s="42">
        <f t="shared" si="122"/>
        <v>0</v>
      </c>
      <c r="C347" s="42">
        <f t="shared" si="123"/>
        <v>0</v>
      </c>
      <c r="D347" s="42">
        <f t="shared" si="124"/>
        <v>0</v>
      </c>
      <c r="E347" s="42">
        <f t="shared" si="125"/>
        <v>0</v>
      </c>
      <c r="F347" s="42">
        <f t="shared" si="126"/>
        <v>0</v>
      </c>
      <c r="G347" s="58">
        <v>260</v>
      </c>
      <c r="H347" s="59" t="s">
        <v>228</v>
      </c>
      <c r="I347" s="45">
        <v>0</v>
      </c>
      <c r="J347" s="46">
        <v>0</v>
      </c>
      <c r="K347" s="47">
        <f t="shared" si="127"/>
        <v>467</v>
      </c>
      <c r="L347" s="48">
        <f t="shared" si="135"/>
        <v>0</v>
      </c>
      <c r="M347" s="46">
        <v>0</v>
      </c>
      <c r="N347" s="47">
        <f t="shared" si="120"/>
        <v>467</v>
      </c>
      <c r="O347" s="49">
        <f t="shared" si="136"/>
        <v>0</v>
      </c>
      <c r="P347" s="50">
        <v>10</v>
      </c>
      <c r="Q347" s="51">
        <v>2.1110407430863414E-3</v>
      </c>
      <c r="R347" s="52">
        <f t="shared" si="128"/>
        <v>447</v>
      </c>
      <c r="S347" s="53">
        <f t="shared" si="137"/>
        <v>0.16011474882311216</v>
      </c>
      <c r="T347" s="51">
        <v>0.1111111111111111</v>
      </c>
      <c r="U347" s="52">
        <f t="shared" si="129"/>
        <v>410</v>
      </c>
      <c r="V347" s="54">
        <f t="shared" si="138"/>
        <v>0.55226818120152954</v>
      </c>
      <c r="W347" s="45">
        <v>69</v>
      </c>
      <c r="X347" s="46">
        <v>1.4566181127295756E-2</v>
      </c>
      <c r="Y347" s="47">
        <f t="shared" si="130"/>
        <v>171</v>
      </c>
      <c r="Z347" s="48">
        <f t="shared" si="139"/>
        <v>0.89750238451462694</v>
      </c>
      <c r="AA347" s="46">
        <v>0.76666666666666672</v>
      </c>
      <c r="AB347" s="47">
        <f t="shared" si="131"/>
        <v>16</v>
      </c>
      <c r="AC347" s="49">
        <f t="shared" si="140"/>
        <v>3.0956674083004985</v>
      </c>
      <c r="AD347" s="50">
        <v>11</v>
      </c>
      <c r="AE347" s="51">
        <v>2.3221448173949759E-3</v>
      </c>
      <c r="AF347" s="52">
        <f t="shared" si="132"/>
        <v>553</v>
      </c>
      <c r="AG347" s="53">
        <f t="shared" si="141"/>
        <v>7.6005145508277944E-2</v>
      </c>
      <c r="AH347" s="51">
        <v>0.12222222222222222</v>
      </c>
      <c r="AI347" s="52">
        <f t="shared" si="133"/>
        <v>592</v>
      </c>
      <c r="AJ347" s="54">
        <f t="shared" si="142"/>
        <v>0.2621571328084627</v>
      </c>
      <c r="AK347" s="45">
        <v>90</v>
      </c>
      <c r="AL347" s="46">
        <v>1.8999366687777075E-2</v>
      </c>
      <c r="AM347" s="47">
        <f t="shared" si="134"/>
        <v>475</v>
      </c>
      <c r="AN347" s="55">
        <f t="shared" si="143"/>
        <v>0.28992209631697807</v>
      </c>
      <c r="AO347" s="56">
        <v>4737</v>
      </c>
    </row>
    <row r="348" spans="1:41">
      <c r="A348" s="41">
        <f t="shared" si="121"/>
        <v>1</v>
      </c>
      <c r="B348" s="42">
        <f t="shared" si="122"/>
        <v>0</v>
      </c>
      <c r="C348" s="42">
        <f t="shared" si="123"/>
        <v>0</v>
      </c>
      <c r="D348" s="42">
        <f t="shared" si="124"/>
        <v>1</v>
      </c>
      <c r="E348" s="42">
        <f t="shared" si="125"/>
        <v>0</v>
      </c>
      <c r="F348" s="42">
        <f t="shared" si="126"/>
        <v>0</v>
      </c>
      <c r="G348" s="58">
        <v>95</v>
      </c>
      <c r="H348" s="59" t="s">
        <v>63</v>
      </c>
      <c r="I348" s="45">
        <v>0</v>
      </c>
      <c r="J348" s="46">
        <v>0</v>
      </c>
      <c r="K348" s="47">
        <f t="shared" si="127"/>
        <v>467</v>
      </c>
      <c r="L348" s="48">
        <f t="shared" si="135"/>
        <v>0</v>
      </c>
      <c r="M348" s="46">
        <v>0</v>
      </c>
      <c r="N348" s="47">
        <f t="shared" si="120"/>
        <v>467</v>
      </c>
      <c r="O348" s="49">
        <f t="shared" si="136"/>
        <v>0</v>
      </c>
      <c r="P348" s="50">
        <v>212</v>
      </c>
      <c r="Q348" s="51">
        <v>1.8533088556692019E-2</v>
      </c>
      <c r="R348" s="52">
        <f t="shared" si="128"/>
        <v>83</v>
      </c>
      <c r="S348" s="53">
        <f t="shared" si="137"/>
        <v>1.4056672420414151</v>
      </c>
      <c r="T348" s="51">
        <v>0.99530516431924887</v>
      </c>
      <c r="U348" s="52">
        <f t="shared" si="129"/>
        <v>10</v>
      </c>
      <c r="V348" s="54">
        <f t="shared" si="138"/>
        <v>4.9470783555517306</v>
      </c>
      <c r="W348" s="45">
        <v>0</v>
      </c>
      <c r="X348" s="46">
        <v>0</v>
      </c>
      <c r="Y348" s="47">
        <f t="shared" si="130"/>
        <v>563</v>
      </c>
      <c r="Z348" s="48">
        <f t="shared" si="139"/>
        <v>0</v>
      </c>
      <c r="AA348" s="46">
        <v>0</v>
      </c>
      <c r="AB348" s="47">
        <f t="shared" si="131"/>
        <v>563</v>
      </c>
      <c r="AC348" s="49">
        <f t="shared" si="140"/>
        <v>0</v>
      </c>
      <c r="AD348" s="50">
        <v>1</v>
      </c>
      <c r="AE348" s="51">
        <v>8.7420229041000087E-5</v>
      </c>
      <c r="AF348" s="52">
        <f t="shared" si="132"/>
        <v>617</v>
      </c>
      <c r="AG348" s="53">
        <f t="shared" si="141"/>
        <v>2.8613147547283425E-3</v>
      </c>
      <c r="AH348" s="51">
        <v>4.6948356807511738E-3</v>
      </c>
      <c r="AI348" s="52">
        <f t="shared" si="133"/>
        <v>617</v>
      </c>
      <c r="AJ348" s="54">
        <f t="shared" si="142"/>
        <v>1.0070056317866687E-2</v>
      </c>
      <c r="AK348" s="45">
        <v>213</v>
      </c>
      <c r="AL348" s="46">
        <v>1.8620508785733018E-2</v>
      </c>
      <c r="AM348" s="47">
        <f t="shared" si="134"/>
        <v>476</v>
      </c>
      <c r="AN348" s="55">
        <f t="shared" si="143"/>
        <v>0.28414088902876206</v>
      </c>
      <c r="AO348" s="56">
        <v>11439</v>
      </c>
    </row>
    <row r="349" spans="1:41">
      <c r="A349" s="41">
        <f t="shared" si="121"/>
        <v>1</v>
      </c>
      <c r="B349" s="42">
        <f t="shared" si="122"/>
        <v>0</v>
      </c>
      <c r="C349" s="42">
        <f t="shared" si="123"/>
        <v>1</v>
      </c>
      <c r="D349" s="42">
        <f t="shared" si="124"/>
        <v>0</v>
      </c>
      <c r="E349" s="42">
        <f t="shared" si="125"/>
        <v>0</v>
      </c>
      <c r="F349" s="42">
        <f t="shared" si="126"/>
        <v>0</v>
      </c>
      <c r="G349" s="58">
        <v>191</v>
      </c>
      <c r="H349" s="59" t="s">
        <v>159</v>
      </c>
      <c r="I349" s="45">
        <v>71</v>
      </c>
      <c r="J349" s="46">
        <v>7.7919227392449514E-3</v>
      </c>
      <c r="K349" s="47">
        <f t="shared" si="127"/>
        <v>69</v>
      </c>
      <c r="L349" s="48">
        <f t="shared" si="135"/>
        <v>1.3999245268896663</v>
      </c>
      <c r="M349" s="46">
        <v>0.44374999999999998</v>
      </c>
      <c r="N349" s="47">
        <f t="shared" si="120"/>
        <v>7</v>
      </c>
      <c r="O349" s="49">
        <f t="shared" si="136"/>
        <v>5.2246374536538687</v>
      </c>
      <c r="P349" s="50">
        <v>0</v>
      </c>
      <c r="Q349" s="51">
        <v>0</v>
      </c>
      <c r="R349" s="52">
        <f t="shared" si="128"/>
        <v>559</v>
      </c>
      <c r="S349" s="53">
        <f t="shared" si="137"/>
        <v>0</v>
      </c>
      <c r="T349" s="51">
        <v>0</v>
      </c>
      <c r="U349" s="52">
        <f t="shared" si="129"/>
        <v>559</v>
      </c>
      <c r="V349" s="54">
        <f t="shared" si="138"/>
        <v>0</v>
      </c>
      <c r="W349" s="45">
        <v>57</v>
      </c>
      <c r="X349" s="46">
        <v>6.2554872695346798E-3</v>
      </c>
      <c r="Y349" s="47">
        <f t="shared" si="130"/>
        <v>338</v>
      </c>
      <c r="Z349" s="48">
        <f t="shared" si="139"/>
        <v>0.38543491198166763</v>
      </c>
      <c r="AA349" s="46">
        <v>0.35625000000000001</v>
      </c>
      <c r="AB349" s="47">
        <f t="shared" si="131"/>
        <v>87</v>
      </c>
      <c r="AC349" s="49">
        <f t="shared" si="140"/>
        <v>1.4384758880961555</v>
      </c>
      <c r="AD349" s="50">
        <v>32</v>
      </c>
      <c r="AE349" s="51">
        <v>3.5118525021949078E-3</v>
      </c>
      <c r="AF349" s="52">
        <f t="shared" si="132"/>
        <v>532</v>
      </c>
      <c r="AG349" s="53">
        <f t="shared" si="141"/>
        <v>0.11494496744280074</v>
      </c>
      <c r="AH349" s="51">
        <v>0.2</v>
      </c>
      <c r="AI349" s="52">
        <f t="shared" si="133"/>
        <v>571</v>
      </c>
      <c r="AJ349" s="54">
        <f t="shared" si="142"/>
        <v>0.42898439914112085</v>
      </c>
      <c r="AK349" s="45">
        <v>160</v>
      </c>
      <c r="AL349" s="46">
        <v>1.755926251097454E-2</v>
      </c>
      <c r="AM349" s="47">
        <f t="shared" si="134"/>
        <v>484</v>
      </c>
      <c r="AN349" s="55">
        <f t="shared" si="143"/>
        <v>0.26794673110009271</v>
      </c>
      <c r="AO349" s="56">
        <v>9112</v>
      </c>
    </row>
    <row r="350" spans="1:41">
      <c r="A350" s="41">
        <f t="shared" si="121"/>
        <v>1</v>
      </c>
      <c r="B350" s="42">
        <f t="shared" si="122"/>
        <v>0</v>
      </c>
      <c r="C350" s="42">
        <f t="shared" si="123"/>
        <v>0</v>
      </c>
      <c r="D350" s="42">
        <f t="shared" si="124"/>
        <v>1</v>
      </c>
      <c r="E350" s="42">
        <f t="shared" si="125"/>
        <v>0</v>
      </c>
      <c r="F350" s="42">
        <f t="shared" si="126"/>
        <v>0</v>
      </c>
      <c r="G350" s="58">
        <v>267</v>
      </c>
      <c r="H350" s="59" t="s">
        <v>235</v>
      </c>
      <c r="I350" s="45">
        <v>0</v>
      </c>
      <c r="J350" s="46">
        <v>0</v>
      </c>
      <c r="K350" s="47">
        <f t="shared" si="127"/>
        <v>467</v>
      </c>
      <c r="L350" s="48">
        <f t="shared" si="135"/>
        <v>0</v>
      </c>
      <c r="M350" s="46">
        <v>0</v>
      </c>
      <c r="N350" s="47">
        <f t="shared" si="120"/>
        <v>467</v>
      </c>
      <c r="O350" s="49">
        <f t="shared" si="136"/>
        <v>0</v>
      </c>
      <c r="P350" s="50">
        <v>50</v>
      </c>
      <c r="Q350" s="51">
        <v>1.5365703749231715E-2</v>
      </c>
      <c r="R350" s="52">
        <f t="shared" si="128"/>
        <v>116</v>
      </c>
      <c r="S350" s="53">
        <f t="shared" si="137"/>
        <v>1.1654326447066417</v>
      </c>
      <c r="T350" s="51">
        <v>1</v>
      </c>
      <c r="U350" s="52">
        <f t="shared" si="129"/>
        <v>1</v>
      </c>
      <c r="V350" s="54">
        <f t="shared" si="138"/>
        <v>4.9704136308137663</v>
      </c>
      <c r="W350" s="45">
        <v>0</v>
      </c>
      <c r="X350" s="46">
        <v>0</v>
      </c>
      <c r="Y350" s="47">
        <f t="shared" si="130"/>
        <v>563</v>
      </c>
      <c r="Z350" s="48">
        <f t="shared" si="139"/>
        <v>0</v>
      </c>
      <c r="AA350" s="46">
        <v>0</v>
      </c>
      <c r="AB350" s="47">
        <f t="shared" si="131"/>
        <v>563</v>
      </c>
      <c r="AC350" s="49">
        <f t="shared" si="140"/>
        <v>0</v>
      </c>
      <c r="AD350" s="50">
        <v>0</v>
      </c>
      <c r="AE350" s="51">
        <v>0</v>
      </c>
      <c r="AF350" s="52">
        <f t="shared" si="132"/>
        <v>620</v>
      </c>
      <c r="AG350" s="53">
        <f t="shared" si="141"/>
        <v>0</v>
      </c>
      <c r="AH350" s="51">
        <v>0</v>
      </c>
      <c r="AI350" s="52">
        <f t="shared" si="133"/>
        <v>620</v>
      </c>
      <c r="AJ350" s="54">
        <f t="shared" si="142"/>
        <v>0</v>
      </c>
      <c r="AK350" s="45">
        <v>50</v>
      </c>
      <c r="AL350" s="46">
        <v>1.5365703749231715E-2</v>
      </c>
      <c r="AM350" s="47">
        <f t="shared" si="134"/>
        <v>498</v>
      </c>
      <c r="AN350" s="55">
        <f t="shared" si="143"/>
        <v>0.23447397566303441</v>
      </c>
      <c r="AO350" s="56">
        <v>3254</v>
      </c>
    </row>
    <row r="351" spans="1:41">
      <c r="A351" s="41">
        <f t="shared" si="121"/>
        <v>1</v>
      </c>
      <c r="B351" s="42">
        <f t="shared" si="122"/>
        <v>0</v>
      </c>
      <c r="C351" s="42">
        <f t="shared" si="123"/>
        <v>0</v>
      </c>
      <c r="D351" s="42">
        <f t="shared" si="124"/>
        <v>1</v>
      </c>
      <c r="E351" s="42">
        <f t="shared" si="125"/>
        <v>0</v>
      </c>
      <c r="F351" s="42">
        <f t="shared" si="126"/>
        <v>0</v>
      </c>
      <c r="G351" s="58">
        <v>526</v>
      </c>
      <c r="H351" s="59" t="s">
        <v>496</v>
      </c>
      <c r="I351" s="45">
        <v>0</v>
      </c>
      <c r="J351" s="46">
        <v>0</v>
      </c>
      <c r="K351" s="47">
        <f t="shared" si="127"/>
        <v>467</v>
      </c>
      <c r="L351" s="48">
        <f t="shared" si="135"/>
        <v>0</v>
      </c>
      <c r="M351" s="46">
        <v>0</v>
      </c>
      <c r="N351" s="47">
        <f t="shared" si="120"/>
        <v>467</v>
      </c>
      <c r="O351" s="49">
        <f t="shared" si="136"/>
        <v>0</v>
      </c>
      <c r="P351" s="50">
        <v>9</v>
      </c>
      <c r="Q351" s="51">
        <v>1.4150943396226415E-2</v>
      </c>
      <c r="R351" s="52">
        <f t="shared" si="128"/>
        <v>148</v>
      </c>
      <c r="S351" s="53">
        <f t="shared" si="137"/>
        <v>1.0732974978892675</v>
      </c>
      <c r="T351" s="51">
        <v>1</v>
      </c>
      <c r="U351" s="52">
        <f t="shared" si="129"/>
        <v>1</v>
      </c>
      <c r="V351" s="54">
        <f t="shared" si="138"/>
        <v>4.9704136308137663</v>
      </c>
      <c r="W351" s="45">
        <v>0</v>
      </c>
      <c r="X351" s="46">
        <v>0</v>
      </c>
      <c r="Y351" s="47">
        <f t="shared" si="130"/>
        <v>563</v>
      </c>
      <c r="Z351" s="48">
        <f t="shared" si="139"/>
        <v>0</v>
      </c>
      <c r="AA351" s="46">
        <v>0</v>
      </c>
      <c r="AB351" s="47">
        <f t="shared" si="131"/>
        <v>563</v>
      </c>
      <c r="AC351" s="49">
        <f t="shared" si="140"/>
        <v>0</v>
      </c>
      <c r="AD351" s="50">
        <v>0</v>
      </c>
      <c r="AE351" s="51">
        <v>0</v>
      </c>
      <c r="AF351" s="52">
        <f t="shared" si="132"/>
        <v>620</v>
      </c>
      <c r="AG351" s="53">
        <f t="shared" si="141"/>
        <v>0</v>
      </c>
      <c r="AH351" s="51">
        <v>0</v>
      </c>
      <c r="AI351" s="52">
        <f t="shared" si="133"/>
        <v>620</v>
      </c>
      <c r="AJ351" s="54">
        <f t="shared" si="142"/>
        <v>0</v>
      </c>
      <c r="AK351" s="45">
        <v>9</v>
      </c>
      <c r="AL351" s="46">
        <v>1.4150943396226415E-2</v>
      </c>
      <c r="AM351" s="47">
        <f t="shared" si="134"/>
        <v>509</v>
      </c>
      <c r="AN351" s="55">
        <f t="shared" si="143"/>
        <v>0.21593725947382472</v>
      </c>
      <c r="AO351" s="56">
        <v>636</v>
      </c>
    </row>
    <row r="352" spans="1:41">
      <c r="A352" s="41">
        <f t="shared" si="121"/>
        <v>1</v>
      </c>
      <c r="B352" s="42">
        <f t="shared" si="122"/>
        <v>0</v>
      </c>
      <c r="C352" s="42">
        <f t="shared" si="123"/>
        <v>0</v>
      </c>
      <c r="D352" s="42">
        <f t="shared" si="124"/>
        <v>1</v>
      </c>
      <c r="E352" s="42">
        <f t="shared" si="125"/>
        <v>0</v>
      </c>
      <c r="F352" s="42">
        <f t="shared" si="126"/>
        <v>0</v>
      </c>
      <c r="G352" s="58">
        <v>117</v>
      </c>
      <c r="H352" s="59" t="s">
        <v>85</v>
      </c>
      <c r="I352" s="45">
        <v>0</v>
      </c>
      <c r="J352" s="46">
        <v>0</v>
      </c>
      <c r="K352" s="47">
        <f t="shared" si="127"/>
        <v>467</v>
      </c>
      <c r="L352" s="48">
        <f t="shared" si="135"/>
        <v>0</v>
      </c>
      <c r="M352" s="46">
        <v>0</v>
      </c>
      <c r="N352" s="47">
        <f t="shared" si="120"/>
        <v>467</v>
      </c>
      <c r="O352" s="49">
        <f t="shared" si="136"/>
        <v>0</v>
      </c>
      <c r="P352" s="50">
        <v>244</v>
      </c>
      <c r="Q352" s="51">
        <v>1.4097527155072799E-2</v>
      </c>
      <c r="R352" s="52">
        <f t="shared" si="128"/>
        <v>149</v>
      </c>
      <c r="S352" s="53">
        <f t="shared" si="137"/>
        <v>1.0692460706189053</v>
      </c>
      <c r="T352" s="51">
        <v>1</v>
      </c>
      <c r="U352" s="52">
        <f t="shared" si="129"/>
        <v>1</v>
      </c>
      <c r="V352" s="54">
        <f t="shared" si="138"/>
        <v>4.9704136308137663</v>
      </c>
      <c r="W352" s="45">
        <v>0</v>
      </c>
      <c r="X352" s="46">
        <v>0</v>
      </c>
      <c r="Y352" s="47">
        <f t="shared" si="130"/>
        <v>563</v>
      </c>
      <c r="Z352" s="48">
        <f t="shared" si="139"/>
        <v>0</v>
      </c>
      <c r="AA352" s="46">
        <v>0</v>
      </c>
      <c r="AB352" s="47">
        <f t="shared" si="131"/>
        <v>563</v>
      </c>
      <c r="AC352" s="49">
        <f t="shared" si="140"/>
        <v>0</v>
      </c>
      <c r="AD352" s="50">
        <v>0</v>
      </c>
      <c r="AE352" s="51">
        <v>0</v>
      </c>
      <c r="AF352" s="52">
        <f t="shared" si="132"/>
        <v>620</v>
      </c>
      <c r="AG352" s="53">
        <f t="shared" si="141"/>
        <v>0</v>
      </c>
      <c r="AH352" s="51">
        <v>0</v>
      </c>
      <c r="AI352" s="52">
        <f t="shared" si="133"/>
        <v>620</v>
      </c>
      <c r="AJ352" s="54">
        <f t="shared" si="142"/>
        <v>0</v>
      </c>
      <c r="AK352" s="45">
        <v>244</v>
      </c>
      <c r="AL352" s="46">
        <v>1.4097527155072799E-2</v>
      </c>
      <c r="AM352" s="47">
        <f t="shared" si="134"/>
        <v>510</v>
      </c>
      <c r="AN352" s="55">
        <f t="shared" si="143"/>
        <v>0.2151221507985133</v>
      </c>
      <c r="AO352" s="56">
        <v>17308</v>
      </c>
    </row>
    <row r="353" spans="1:41">
      <c r="A353" s="41">
        <f t="shared" si="121"/>
        <v>1</v>
      </c>
      <c r="B353" s="42">
        <f t="shared" si="122"/>
        <v>0</v>
      </c>
      <c r="C353" s="42">
        <f t="shared" si="123"/>
        <v>1</v>
      </c>
      <c r="D353" s="42">
        <f t="shared" si="124"/>
        <v>0</v>
      </c>
      <c r="E353" s="42">
        <f t="shared" si="125"/>
        <v>0</v>
      </c>
      <c r="F353" s="42">
        <f t="shared" si="126"/>
        <v>0</v>
      </c>
      <c r="G353" s="58">
        <v>317</v>
      </c>
      <c r="H353" s="59" t="s">
        <v>286</v>
      </c>
      <c r="I353" s="45">
        <v>6</v>
      </c>
      <c r="J353" s="46">
        <v>9.4786729857819912E-3</v>
      </c>
      <c r="K353" s="47">
        <f t="shared" si="127"/>
        <v>49</v>
      </c>
      <c r="L353" s="48">
        <f t="shared" si="135"/>
        <v>1.7029720698242627</v>
      </c>
      <c r="M353" s="46">
        <v>0.75</v>
      </c>
      <c r="N353" s="47">
        <f t="shared" si="120"/>
        <v>3</v>
      </c>
      <c r="O353" s="49">
        <f t="shared" si="136"/>
        <v>8.8303731611051308</v>
      </c>
      <c r="P353" s="50">
        <v>0</v>
      </c>
      <c r="Q353" s="51">
        <v>0</v>
      </c>
      <c r="R353" s="52">
        <f t="shared" si="128"/>
        <v>559</v>
      </c>
      <c r="S353" s="53">
        <f t="shared" si="137"/>
        <v>0</v>
      </c>
      <c r="T353" s="51">
        <v>0</v>
      </c>
      <c r="U353" s="52">
        <f t="shared" si="129"/>
        <v>559</v>
      </c>
      <c r="V353" s="54">
        <f t="shared" si="138"/>
        <v>0</v>
      </c>
      <c r="W353" s="45">
        <v>2</v>
      </c>
      <c r="X353" s="46">
        <v>3.1595576619273301E-3</v>
      </c>
      <c r="Y353" s="47">
        <f t="shared" si="130"/>
        <v>422</v>
      </c>
      <c r="Z353" s="48">
        <f t="shared" si="139"/>
        <v>0.19467769285645939</v>
      </c>
      <c r="AA353" s="46">
        <v>0.25</v>
      </c>
      <c r="AB353" s="47">
        <f t="shared" si="131"/>
        <v>212</v>
      </c>
      <c r="AC353" s="49">
        <f t="shared" si="140"/>
        <v>1.0094567635762495</v>
      </c>
      <c r="AD353" s="50">
        <v>0</v>
      </c>
      <c r="AE353" s="51">
        <v>0</v>
      </c>
      <c r="AF353" s="52">
        <f t="shared" si="132"/>
        <v>620</v>
      </c>
      <c r="AG353" s="53">
        <f t="shared" si="141"/>
        <v>0</v>
      </c>
      <c r="AH353" s="51">
        <v>0</v>
      </c>
      <c r="AI353" s="52">
        <f t="shared" si="133"/>
        <v>620</v>
      </c>
      <c r="AJ353" s="54">
        <f t="shared" si="142"/>
        <v>0</v>
      </c>
      <c r="AK353" s="45">
        <v>8</v>
      </c>
      <c r="AL353" s="46">
        <v>1.2638230647709321E-2</v>
      </c>
      <c r="AM353" s="47">
        <f t="shared" si="134"/>
        <v>517</v>
      </c>
      <c r="AN353" s="55">
        <f t="shared" si="143"/>
        <v>0.19285391894028789</v>
      </c>
      <c r="AO353" s="56">
        <v>633</v>
      </c>
    </row>
    <row r="354" spans="1:41">
      <c r="A354" s="41">
        <f t="shared" si="121"/>
        <v>0</v>
      </c>
      <c r="B354" s="42">
        <f t="shared" si="122"/>
        <v>0</v>
      </c>
      <c r="C354" s="42">
        <f t="shared" si="123"/>
        <v>0</v>
      </c>
      <c r="D354" s="42">
        <f t="shared" si="124"/>
        <v>0</v>
      </c>
      <c r="E354" s="42">
        <f t="shared" si="125"/>
        <v>0</v>
      </c>
      <c r="F354" s="42">
        <f t="shared" si="126"/>
        <v>0</v>
      </c>
      <c r="G354" s="58">
        <v>410</v>
      </c>
      <c r="H354" s="59" t="s">
        <v>379</v>
      </c>
      <c r="I354" s="45">
        <v>2023</v>
      </c>
      <c r="J354" s="46">
        <v>5.1769848094009741E-3</v>
      </c>
      <c r="K354" s="47">
        <f t="shared" si="127"/>
        <v>110</v>
      </c>
      <c r="L354" s="48">
        <f t="shared" si="135"/>
        <v>0.93011548658116316</v>
      </c>
      <c r="M354" s="46">
        <v>8.9727667879002923E-2</v>
      </c>
      <c r="N354" s="47">
        <f t="shared" si="120"/>
        <v>112</v>
      </c>
      <c r="O354" s="49">
        <f t="shared" si="136"/>
        <v>1.0564383869964031</v>
      </c>
      <c r="P354" s="50">
        <v>4327</v>
      </c>
      <c r="Q354" s="51">
        <v>1.1073066371862589E-2</v>
      </c>
      <c r="R354" s="52">
        <f t="shared" si="128"/>
        <v>210</v>
      </c>
      <c r="S354" s="53">
        <f t="shared" si="137"/>
        <v>0.83985173978232142</v>
      </c>
      <c r="T354" s="51">
        <v>0.19191874390135721</v>
      </c>
      <c r="U354" s="52">
        <f t="shared" si="129"/>
        <v>272</v>
      </c>
      <c r="V354" s="54">
        <f t="shared" si="138"/>
        <v>0.95391554069596229</v>
      </c>
      <c r="W354" s="45">
        <v>5227</v>
      </c>
      <c r="X354" s="46">
        <v>1.3376223232199157E-2</v>
      </c>
      <c r="Y354" s="47">
        <f t="shared" si="130"/>
        <v>190</v>
      </c>
      <c r="Z354" s="48">
        <f t="shared" si="139"/>
        <v>0.82418254597987994</v>
      </c>
      <c r="AA354" s="46">
        <v>0.23183713297258937</v>
      </c>
      <c r="AB354" s="47">
        <f t="shared" si="131"/>
        <v>242</v>
      </c>
      <c r="AC354" s="49">
        <f t="shared" si="140"/>
        <v>0.93611824770922669</v>
      </c>
      <c r="AD354" s="50">
        <v>10969</v>
      </c>
      <c r="AE354" s="51">
        <v>2.8070364001146462E-2</v>
      </c>
      <c r="AF354" s="52">
        <f t="shared" si="132"/>
        <v>241</v>
      </c>
      <c r="AG354" s="53">
        <f t="shared" si="141"/>
        <v>0.91875927995345874</v>
      </c>
      <c r="AH354" s="51">
        <v>0.48651645524705045</v>
      </c>
      <c r="AI354" s="52">
        <f t="shared" si="133"/>
        <v>356</v>
      </c>
      <c r="AJ354" s="54">
        <f t="shared" si="142"/>
        <v>1.0435398461321197</v>
      </c>
      <c r="AK354" s="45">
        <v>22546</v>
      </c>
      <c r="AL354" s="46">
        <v>5.7696638414609182E-2</v>
      </c>
      <c r="AM354" s="47">
        <f t="shared" si="134"/>
        <v>234</v>
      </c>
      <c r="AN354" s="55">
        <f t="shared" si="143"/>
        <v>0.88042568126060528</v>
      </c>
      <c r="AO354" s="56">
        <v>390768</v>
      </c>
    </row>
    <row r="355" spans="1:41">
      <c r="A355" s="41">
        <f t="shared" si="121"/>
        <v>0</v>
      </c>
      <c r="B355" s="42">
        <f t="shared" si="122"/>
        <v>0</v>
      </c>
      <c r="C355" s="42">
        <f t="shared" si="123"/>
        <v>0</v>
      </c>
      <c r="D355" s="42">
        <f t="shared" si="124"/>
        <v>0</v>
      </c>
      <c r="E355" s="42">
        <f t="shared" si="125"/>
        <v>0</v>
      </c>
      <c r="F355" s="42">
        <f t="shared" si="126"/>
        <v>0</v>
      </c>
      <c r="G355" s="58">
        <v>634</v>
      </c>
      <c r="H355" s="59" t="s">
        <v>606</v>
      </c>
      <c r="I355" s="45">
        <v>1223</v>
      </c>
      <c r="J355" s="46">
        <v>4.2567113685170422E-3</v>
      </c>
      <c r="K355" s="47">
        <f t="shared" si="127"/>
        <v>143</v>
      </c>
      <c r="L355" s="48">
        <f t="shared" si="135"/>
        <v>0.76477589012317737</v>
      </c>
      <c r="M355" s="46">
        <v>7.5049091801669118E-2</v>
      </c>
      <c r="N355" s="47">
        <f t="shared" si="120"/>
        <v>148</v>
      </c>
      <c r="O355" s="49">
        <f t="shared" si="136"/>
        <v>0.88361531468103205</v>
      </c>
      <c r="P355" s="50">
        <v>3321</v>
      </c>
      <c r="Q355" s="51">
        <v>1.1558903070192231E-2</v>
      </c>
      <c r="R355" s="52">
        <f t="shared" si="128"/>
        <v>196</v>
      </c>
      <c r="S355" s="53">
        <f t="shared" si="137"/>
        <v>0.87670068321312056</v>
      </c>
      <c r="T355" s="51">
        <v>0.20379234167893961</v>
      </c>
      <c r="U355" s="52">
        <f t="shared" si="129"/>
        <v>249</v>
      </c>
      <c r="V355" s="54">
        <f t="shared" si="138"/>
        <v>1.0129322329364578</v>
      </c>
      <c r="W355" s="45">
        <v>3852</v>
      </c>
      <c r="X355" s="46">
        <v>1.3407074563800202E-2</v>
      </c>
      <c r="Y355" s="47">
        <f t="shared" si="130"/>
        <v>189</v>
      </c>
      <c r="Z355" s="48">
        <f t="shared" si="139"/>
        <v>0.82608346588712334</v>
      </c>
      <c r="AA355" s="46">
        <v>0.23637702503681884</v>
      </c>
      <c r="AB355" s="47">
        <f t="shared" si="131"/>
        <v>235</v>
      </c>
      <c r="AC355" s="49">
        <f t="shared" si="140"/>
        <v>0.95444954670979698</v>
      </c>
      <c r="AD355" s="50">
        <v>7900</v>
      </c>
      <c r="AE355" s="51">
        <v>2.7496336722227829E-2</v>
      </c>
      <c r="AF355" s="52">
        <f t="shared" si="132"/>
        <v>248</v>
      </c>
      <c r="AG355" s="53">
        <f t="shared" si="141"/>
        <v>0.89997103447750459</v>
      </c>
      <c r="AH355" s="51">
        <v>0.48478154148257241</v>
      </c>
      <c r="AI355" s="52">
        <f t="shared" si="133"/>
        <v>360</v>
      </c>
      <c r="AJ355" s="54">
        <f t="shared" si="142"/>
        <v>1.0398185914380382</v>
      </c>
      <c r="AK355" s="45">
        <v>16296</v>
      </c>
      <c r="AL355" s="46">
        <v>5.6719025724737304E-2</v>
      </c>
      <c r="AM355" s="47">
        <f t="shared" si="134"/>
        <v>242</v>
      </c>
      <c r="AN355" s="55">
        <f t="shared" si="143"/>
        <v>0.86550773556844307</v>
      </c>
      <c r="AO355" s="56">
        <v>287311</v>
      </c>
    </row>
    <row r="356" spans="1:41">
      <c r="A356" s="41">
        <f t="shared" si="121"/>
        <v>0</v>
      </c>
      <c r="B356" s="42">
        <f t="shared" si="122"/>
        <v>0</v>
      </c>
      <c r="C356" s="42">
        <f t="shared" si="123"/>
        <v>0</v>
      </c>
      <c r="D356" s="42">
        <f t="shared" si="124"/>
        <v>0</v>
      </c>
      <c r="E356" s="42">
        <f t="shared" si="125"/>
        <v>0</v>
      </c>
      <c r="F356" s="42">
        <f t="shared" si="126"/>
        <v>0</v>
      </c>
      <c r="G356" s="58">
        <v>477</v>
      </c>
      <c r="H356" s="59" t="s">
        <v>447</v>
      </c>
      <c r="I356" s="45">
        <v>235</v>
      </c>
      <c r="J356" s="46">
        <v>4.5154100376604408E-3</v>
      </c>
      <c r="K356" s="47">
        <f t="shared" si="127"/>
        <v>132</v>
      </c>
      <c r="L356" s="48">
        <f t="shared" si="135"/>
        <v>0.8112546122726545</v>
      </c>
      <c r="M356" s="46">
        <v>8.611212898497618E-2</v>
      </c>
      <c r="N356" s="47">
        <f t="shared" si="120"/>
        <v>118</v>
      </c>
      <c r="O356" s="49">
        <f t="shared" si="136"/>
        <v>1.0138696435127426</v>
      </c>
      <c r="P356" s="50">
        <v>601</v>
      </c>
      <c r="Q356" s="51">
        <v>1.1547920989931596E-2</v>
      </c>
      <c r="R356" s="52">
        <f t="shared" si="128"/>
        <v>197</v>
      </c>
      <c r="S356" s="53">
        <f t="shared" si="137"/>
        <v>0.87586773243836857</v>
      </c>
      <c r="T356" s="51">
        <v>0.22022718944668376</v>
      </c>
      <c r="U356" s="52">
        <f t="shared" si="129"/>
        <v>210</v>
      </c>
      <c r="V356" s="54">
        <f t="shared" si="138"/>
        <v>1.0946202243016028</v>
      </c>
      <c r="W356" s="45">
        <v>438</v>
      </c>
      <c r="X356" s="46">
        <v>8.4159557297671193E-3</v>
      </c>
      <c r="Y356" s="47">
        <f t="shared" si="130"/>
        <v>292</v>
      </c>
      <c r="Z356" s="48">
        <f t="shared" si="139"/>
        <v>0.51855323433272604</v>
      </c>
      <c r="AA356" s="46">
        <v>0.16049835104433857</v>
      </c>
      <c r="AB356" s="47">
        <f t="shared" si="131"/>
        <v>368</v>
      </c>
      <c r="AC356" s="49">
        <f t="shared" si="140"/>
        <v>0.64806458401817113</v>
      </c>
      <c r="AD356" s="50">
        <v>1455</v>
      </c>
      <c r="AE356" s="51">
        <v>2.7957113211897627E-2</v>
      </c>
      <c r="AF356" s="52">
        <f t="shared" si="132"/>
        <v>242</v>
      </c>
      <c r="AG356" s="53">
        <f t="shared" si="141"/>
        <v>0.91505251599485204</v>
      </c>
      <c r="AH356" s="51">
        <v>0.53316233052400142</v>
      </c>
      <c r="AI356" s="52">
        <f t="shared" si="133"/>
        <v>301</v>
      </c>
      <c r="AJ356" s="54">
        <f t="shared" si="142"/>
        <v>1.143591610022592</v>
      </c>
      <c r="AK356" s="45">
        <v>2729</v>
      </c>
      <c r="AL356" s="46">
        <v>5.2436399969256781E-2</v>
      </c>
      <c r="AM356" s="47">
        <f t="shared" si="134"/>
        <v>264</v>
      </c>
      <c r="AN356" s="55">
        <f t="shared" si="143"/>
        <v>0.80015672375978231</v>
      </c>
      <c r="AO356" s="56">
        <v>52044</v>
      </c>
    </row>
    <row r="357" spans="1:41">
      <c r="A357" s="41">
        <f t="shared" si="121"/>
        <v>0</v>
      </c>
      <c r="B357" s="42">
        <f t="shared" si="122"/>
        <v>0</v>
      </c>
      <c r="C357" s="42">
        <f t="shared" si="123"/>
        <v>0</v>
      </c>
      <c r="D357" s="42">
        <f t="shared" si="124"/>
        <v>0</v>
      </c>
      <c r="E357" s="42">
        <f t="shared" si="125"/>
        <v>0</v>
      </c>
      <c r="F357" s="42">
        <f t="shared" si="126"/>
        <v>0</v>
      </c>
      <c r="G357" s="58">
        <v>480</v>
      </c>
      <c r="H357" s="59" t="s">
        <v>450</v>
      </c>
      <c r="I357" s="45">
        <v>4605</v>
      </c>
      <c r="J357" s="46">
        <v>3.6145798256995449E-3</v>
      </c>
      <c r="K357" s="47">
        <f t="shared" si="127"/>
        <v>183</v>
      </c>
      <c r="L357" s="48">
        <f t="shared" si="135"/>
        <v>0.64940825541189884</v>
      </c>
      <c r="M357" s="46">
        <v>6.9070510416822911E-2</v>
      </c>
      <c r="N357" s="47">
        <f t="shared" si="120"/>
        <v>163</v>
      </c>
      <c r="O357" s="49">
        <f t="shared" si="136"/>
        <v>0.81322450854472716</v>
      </c>
      <c r="P357" s="50">
        <v>12573</v>
      </c>
      <c r="Q357" s="51">
        <v>9.8688625729685935E-3</v>
      </c>
      <c r="R357" s="52">
        <f t="shared" si="128"/>
        <v>243</v>
      </c>
      <c r="S357" s="53">
        <f t="shared" si="137"/>
        <v>0.7485172691316696</v>
      </c>
      <c r="T357" s="51">
        <v>0.1885827421217621</v>
      </c>
      <c r="U357" s="52">
        <f t="shared" si="129"/>
        <v>277</v>
      </c>
      <c r="V357" s="54">
        <f t="shared" si="138"/>
        <v>0.93733423197824384</v>
      </c>
      <c r="W357" s="45">
        <v>15320</v>
      </c>
      <c r="X357" s="46">
        <v>1.2025051667690995E-2</v>
      </c>
      <c r="Y357" s="47">
        <f t="shared" si="130"/>
        <v>207</v>
      </c>
      <c r="Z357" s="48">
        <f t="shared" si="139"/>
        <v>0.74092944824364637</v>
      </c>
      <c r="AA357" s="46">
        <v>0.22978506397084189</v>
      </c>
      <c r="AB357" s="47">
        <f t="shared" si="131"/>
        <v>248</v>
      </c>
      <c r="AC357" s="49">
        <f t="shared" si="140"/>
        <v>0.92783234797667002</v>
      </c>
      <c r="AD357" s="50">
        <v>34173</v>
      </c>
      <c r="AE357" s="51">
        <v>2.6823243514360596E-2</v>
      </c>
      <c r="AF357" s="52">
        <f t="shared" si="132"/>
        <v>263</v>
      </c>
      <c r="AG357" s="53">
        <f t="shared" si="141"/>
        <v>0.87794030374040388</v>
      </c>
      <c r="AH357" s="51">
        <v>0.51256168349057307</v>
      </c>
      <c r="AI357" s="52">
        <f t="shared" si="133"/>
        <v>322</v>
      </c>
      <c r="AJ357" s="54">
        <f t="shared" si="142"/>
        <v>1.0994048290748242</v>
      </c>
      <c r="AK357" s="45">
        <v>66671</v>
      </c>
      <c r="AL357" s="46">
        <v>5.2331737580719732E-2</v>
      </c>
      <c r="AM357" s="47">
        <f t="shared" si="134"/>
        <v>266</v>
      </c>
      <c r="AN357" s="55">
        <f t="shared" si="143"/>
        <v>0.79855962109900125</v>
      </c>
      <c r="AO357" s="56">
        <v>1274007</v>
      </c>
    </row>
    <row r="358" spans="1:41">
      <c r="A358" s="41">
        <f t="shared" si="121"/>
        <v>0</v>
      </c>
      <c r="B358" s="42">
        <f t="shared" si="122"/>
        <v>0</v>
      </c>
      <c r="C358" s="42">
        <f t="shared" si="123"/>
        <v>0</v>
      </c>
      <c r="D358" s="42">
        <f t="shared" si="124"/>
        <v>0</v>
      </c>
      <c r="E358" s="42">
        <f t="shared" si="125"/>
        <v>0</v>
      </c>
      <c r="F358" s="42">
        <f t="shared" si="126"/>
        <v>0</v>
      </c>
      <c r="G358" s="58">
        <v>431</v>
      </c>
      <c r="H358" s="59" t="s">
        <v>400</v>
      </c>
      <c r="I358" s="45">
        <v>462</v>
      </c>
      <c r="J358" s="46">
        <v>3.5631377206715976E-3</v>
      </c>
      <c r="K358" s="47">
        <f t="shared" si="127"/>
        <v>186</v>
      </c>
      <c r="L358" s="48">
        <f t="shared" si="135"/>
        <v>0.64016598402992719</v>
      </c>
      <c r="M358" s="46">
        <v>6.9830713422007251E-2</v>
      </c>
      <c r="N358" s="47">
        <f t="shared" si="120"/>
        <v>159</v>
      </c>
      <c r="O358" s="49">
        <f t="shared" si="136"/>
        <v>0.82217501016335548</v>
      </c>
      <c r="P358" s="50">
        <v>1328</v>
      </c>
      <c r="Q358" s="51">
        <v>1.024209284210364E-2</v>
      </c>
      <c r="R358" s="52">
        <f t="shared" si="128"/>
        <v>232</v>
      </c>
      <c r="S358" s="53">
        <f t="shared" si="137"/>
        <v>0.77682542518761188</v>
      </c>
      <c r="T358" s="51">
        <v>0.20072551390568319</v>
      </c>
      <c r="U358" s="52">
        <f t="shared" si="129"/>
        <v>253</v>
      </c>
      <c r="V358" s="54">
        <f t="shared" si="138"/>
        <v>0.99768883036890599</v>
      </c>
      <c r="W358" s="45">
        <v>1731</v>
      </c>
      <c r="X358" s="46">
        <v>1.335019782355527E-2</v>
      </c>
      <c r="Y358" s="47">
        <f t="shared" si="130"/>
        <v>192</v>
      </c>
      <c r="Z358" s="48">
        <f t="shared" si="139"/>
        <v>0.8225789776793262</v>
      </c>
      <c r="AA358" s="46">
        <v>0.26163845223700122</v>
      </c>
      <c r="AB358" s="47">
        <f t="shared" si="131"/>
        <v>185</v>
      </c>
      <c r="AC358" s="49">
        <f t="shared" si="140"/>
        <v>1.0564508208890495</v>
      </c>
      <c r="AD358" s="50">
        <v>3095</v>
      </c>
      <c r="AE358" s="51">
        <v>2.3869937760776179E-2</v>
      </c>
      <c r="AF358" s="52">
        <f t="shared" si="132"/>
        <v>294</v>
      </c>
      <c r="AG358" s="53">
        <f t="shared" si="141"/>
        <v>0.78127689504592435</v>
      </c>
      <c r="AH358" s="51">
        <v>0.46780532043530837</v>
      </c>
      <c r="AI358" s="52">
        <f t="shared" si="133"/>
        <v>382</v>
      </c>
      <c r="AJ358" s="54">
        <f t="shared" si="142"/>
        <v>1.0034059215098012</v>
      </c>
      <c r="AK358" s="45">
        <v>6616</v>
      </c>
      <c r="AL358" s="46">
        <v>5.1025366147106684E-2</v>
      </c>
      <c r="AM358" s="47">
        <f t="shared" si="134"/>
        <v>274</v>
      </c>
      <c r="AN358" s="55">
        <f t="shared" si="143"/>
        <v>0.77862495954813127</v>
      </c>
      <c r="AO358" s="56">
        <v>129661</v>
      </c>
    </row>
    <row r="359" spans="1:41">
      <c r="A359" s="41">
        <f t="shared" si="121"/>
        <v>0</v>
      </c>
      <c r="B359" s="42">
        <f t="shared" si="122"/>
        <v>0</v>
      </c>
      <c r="C359" s="42">
        <f t="shared" si="123"/>
        <v>0</v>
      </c>
      <c r="D359" s="42">
        <f t="shared" si="124"/>
        <v>0</v>
      </c>
      <c r="E359" s="42">
        <f t="shared" si="125"/>
        <v>0</v>
      </c>
      <c r="F359" s="42">
        <f t="shared" si="126"/>
        <v>0</v>
      </c>
      <c r="G359" s="58">
        <v>442</v>
      </c>
      <c r="H359" s="59" t="s">
        <v>411</v>
      </c>
      <c r="I359" s="45">
        <v>17</v>
      </c>
      <c r="J359" s="46">
        <v>2.4134014764338445E-3</v>
      </c>
      <c r="K359" s="47">
        <f t="shared" si="127"/>
        <v>245</v>
      </c>
      <c r="L359" s="48">
        <f t="shared" si="135"/>
        <v>0.4336002849559647</v>
      </c>
      <c r="M359" s="46">
        <v>4.788732394366197E-2</v>
      </c>
      <c r="N359" s="47">
        <f t="shared" si="120"/>
        <v>242</v>
      </c>
      <c r="O359" s="49">
        <f t="shared" si="136"/>
        <v>0.56381725347901301</v>
      </c>
      <c r="P359" s="50">
        <v>80</v>
      </c>
      <c r="Q359" s="51">
        <v>1.1357183418512209E-2</v>
      </c>
      <c r="R359" s="52">
        <f t="shared" si="128"/>
        <v>202</v>
      </c>
      <c r="S359" s="53">
        <f t="shared" si="137"/>
        <v>0.86140098259521003</v>
      </c>
      <c r="T359" s="51">
        <v>0.22535211267605634</v>
      </c>
      <c r="U359" s="52">
        <f t="shared" si="129"/>
        <v>198</v>
      </c>
      <c r="V359" s="54">
        <f t="shared" si="138"/>
        <v>1.1200932125777503</v>
      </c>
      <c r="W359" s="45">
        <v>57</v>
      </c>
      <c r="X359" s="46">
        <v>8.0919931856899482E-3</v>
      </c>
      <c r="Y359" s="47">
        <f t="shared" si="130"/>
        <v>298</v>
      </c>
      <c r="Z359" s="48">
        <f t="shared" si="139"/>
        <v>0.49859212350609811</v>
      </c>
      <c r="AA359" s="46">
        <v>0.16056338028169015</v>
      </c>
      <c r="AB359" s="47">
        <f t="shared" si="131"/>
        <v>366</v>
      </c>
      <c r="AC359" s="49">
        <f t="shared" si="140"/>
        <v>0.64832716083207009</v>
      </c>
      <c r="AD359" s="50">
        <v>201</v>
      </c>
      <c r="AE359" s="51">
        <v>2.8534923339011926E-2</v>
      </c>
      <c r="AF359" s="52">
        <f t="shared" si="132"/>
        <v>234</v>
      </c>
      <c r="AG359" s="53">
        <f t="shared" si="141"/>
        <v>0.93396457628433271</v>
      </c>
      <c r="AH359" s="51">
        <v>0.56619718309859157</v>
      </c>
      <c r="AI359" s="52">
        <f t="shared" si="133"/>
        <v>260</v>
      </c>
      <c r="AJ359" s="54">
        <f t="shared" si="142"/>
        <v>1.2144487919347224</v>
      </c>
      <c r="AK359" s="45">
        <v>355</v>
      </c>
      <c r="AL359" s="46">
        <v>5.0397501419647925E-2</v>
      </c>
      <c r="AM359" s="47">
        <f t="shared" si="134"/>
        <v>281</v>
      </c>
      <c r="AN359" s="55">
        <f t="shared" si="143"/>
        <v>0.76904401608934536</v>
      </c>
      <c r="AO359" s="56">
        <v>7044</v>
      </c>
    </row>
    <row r="360" spans="1:41">
      <c r="A360" s="41">
        <f t="shared" si="121"/>
        <v>0</v>
      </c>
      <c r="B360" s="42">
        <f t="shared" si="122"/>
        <v>0</v>
      </c>
      <c r="C360" s="42">
        <f t="shared" si="123"/>
        <v>0</v>
      </c>
      <c r="D360" s="42">
        <f t="shared" si="124"/>
        <v>0</v>
      </c>
      <c r="E360" s="42">
        <f t="shared" si="125"/>
        <v>0</v>
      </c>
      <c r="F360" s="42">
        <f t="shared" si="126"/>
        <v>0</v>
      </c>
      <c r="G360" s="58">
        <v>636</v>
      </c>
      <c r="H360" s="59" t="s">
        <v>608</v>
      </c>
      <c r="I360" s="45">
        <v>166</v>
      </c>
      <c r="J360" s="46">
        <v>2.4816492502728318E-3</v>
      </c>
      <c r="K360" s="47">
        <f t="shared" si="127"/>
        <v>240</v>
      </c>
      <c r="L360" s="48">
        <f t="shared" si="135"/>
        <v>0.44586192251322765</v>
      </c>
      <c r="M360" s="46">
        <v>4.9790041991601683E-2</v>
      </c>
      <c r="N360" s="47">
        <f t="shared" si="120"/>
        <v>229</v>
      </c>
      <c r="O360" s="49">
        <f t="shared" si="136"/>
        <v>0.58621953399058258</v>
      </c>
      <c r="P360" s="50">
        <v>730</v>
      </c>
      <c r="Q360" s="51">
        <v>1.0913276823488959E-2</v>
      </c>
      <c r="R360" s="52">
        <f t="shared" si="128"/>
        <v>216</v>
      </c>
      <c r="S360" s="53">
        <f t="shared" si="137"/>
        <v>0.8277322847286035</v>
      </c>
      <c r="T360" s="51">
        <v>0.21895620875824834</v>
      </c>
      <c r="U360" s="52">
        <f t="shared" si="129"/>
        <v>213</v>
      </c>
      <c r="V360" s="54">
        <f t="shared" si="138"/>
        <v>1.0883029245633022</v>
      </c>
      <c r="W360" s="45">
        <v>632</v>
      </c>
      <c r="X360" s="46">
        <v>9.4482067841712633E-3</v>
      </c>
      <c r="Y360" s="47">
        <f t="shared" si="130"/>
        <v>258</v>
      </c>
      <c r="Z360" s="48">
        <f t="shared" si="139"/>
        <v>0.58215588863512069</v>
      </c>
      <c r="AA360" s="46">
        <v>0.1895620875824835</v>
      </c>
      <c r="AB360" s="47">
        <f t="shared" si="131"/>
        <v>314</v>
      </c>
      <c r="AC360" s="49">
        <f t="shared" si="140"/>
        <v>0.76541892571108539</v>
      </c>
      <c r="AD360" s="50">
        <v>1806</v>
      </c>
      <c r="AE360" s="51">
        <v>2.6999147867426111E-2</v>
      </c>
      <c r="AF360" s="52">
        <f t="shared" si="132"/>
        <v>256</v>
      </c>
      <c r="AG360" s="53">
        <f t="shared" si="141"/>
        <v>0.88369775514917615</v>
      </c>
      <c r="AH360" s="51">
        <v>0.54169166166766647</v>
      </c>
      <c r="AI360" s="52">
        <f t="shared" si="133"/>
        <v>292</v>
      </c>
      <c r="AJ360" s="54">
        <f t="shared" si="142"/>
        <v>1.1618863600012961</v>
      </c>
      <c r="AK360" s="45">
        <v>3334</v>
      </c>
      <c r="AL360" s="46">
        <v>4.9842280725359164E-2</v>
      </c>
      <c r="AM360" s="47">
        <f t="shared" si="134"/>
        <v>286</v>
      </c>
      <c r="AN360" s="55">
        <f t="shared" si="143"/>
        <v>0.76057158907364264</v>
      </c>
      <c r="AO360" s="56">
        <v>66891</v>
      </c>
    </row>
    <row r="361" spans="1:41">
      <c r="A361" s="41">
        <f t="shared" si="121"/>
        <v>0</v>
      </c>
      <c r="B361" s="42">
        <f t="shared" si="122"/>
        <v>0</v>
      </c>
      <c r="C361" s="42">
        <f t="shared" si="123"/>
        <v>0</v>
      </c>
      <c r="D361" s="42">
        <f t="shared" si="124"/>
        <v>0</v>
      </c>
      <c r="E361" s="42">
        <f t="shared" si="125"/>
        <v>0</v>
      </c>
      <c r="F361" s="42">
        <f t="shared" si="126"/>
        <v>0</v>
      </c>
      <c r="G361" s="58">
        <v>604</v>
      </c>
      <c r="H361" s="59" t="s">
        <v>575</v>
      </c>
      <c r="I361" s="45">
        <v>99</v>
      </c>
      <c r="J361" s="46">
        <v>2.2666910889275575E-3</v>
      </c>
      <c r="K361" s="47">
        <f t="shared" si="127"/>
        <v>254</v>
      </c>
      <c r="L361" s="48">
        <f t="shared" si="135"/>
        <v>0.40724177542081491</v>
      </c>
      <c r="M361" s="46">
        <v>4.5601105481345001E-2</v>
      </c>
      <c r="N361" s="47">
        <f t="shared" si="120"/>
        <v>258</v>
      </c>
      <c r="O361" s="49">
        <f t="shared" si="136"/>
        <v>0.53689970394559061</v>
      </c>
      <c r="P361" s="50">
        <v>358</v>
      </c>
      <c r="Q361" s="51">
        <v>8.1967213114754103E-3</v>
      </c>
      <c r="R361" s="52">
        <f t="shared" si="128"/>
        <v>282</v>
      </c>
      <c r="S361" s="53">
        <f t="shared" si="137"/>
        <v>0.6216914468648217</v>
      </c>
      <c r="T361" s="51">
        <v>0.16490096729617687</v>
      </c>
      <c r="U361" s="52">
        <f t="shared" si="129"/>
        <v>317</v>
      </c>
      <c r="V361" s="54">
        <f t="shared" si="138"/>
        <v>0.81962601558329262</v>
      </c>
      <c r="W361" s="45">
        <v>503</v>
      </c>
      <c r="X361" s="46">
        <v>1.1516622401318802E-2</v>
      </c>
      <c r="Y361" s="47">
        <f t="shared" si="130"/>
        <v>221</v>
      </c>
      <c r="Z361" s="48">
        <f t="shared" si="139"/>
        <v>0.70960232997302641</v>
      </c>
      <c r="AA361" s="46">
        <v>0.23169046522339937</v>
      </c>
      <c r="AB361" s="47">
        <f t="shared" si="131"/>
        <v>243</v>
      </c>
      <c r="AC361" s="49">
        <f t="shared" si="140"/>
        <v>0.93552602870355328</v>
      </c>
      <c r="AD361" s="50">
        <v>1211</v>
      </c>
      <c r="AE361" s="51">
        <v>2.7726898067588608E-2</v>
      </c>
      <c r="AF361" s="52">
        <f t="shared" si="132"/>
        <v>244</v>
      </c>
      <c r="AG361" s="53">
        <f t="shared" si="141"/>
        <v>0.9075174409166985</v>
      </c>
      <c r="AH361" s="51">
        <v>0.55780746199907871</v>
      </c>
      <c r="AI361" s="52">
        <f t="shared" si="133"/>
        <v>272</v>
      </c>
      <c r="AJ361" s="54">
        <f t="shared" si="142"/>
        <v>1.1964534946105418</v>
      </c>
      <c r="AK361" s="45">
        <v>2171</v>
      </c>
      <c r="AL361" s="46">
        <v>4.9706932869310376E-2</v>
      </c>
      <c r="AM361" s="47">
        <f t="shared" si="134"/>
        <v>288</v>
      </c>
      <c r="AN361" s="55">
        <f t="shared" si="143"/>
        <v>0.75850623948581042</v>
      </c>
      <c r="AO361" s="56">
        <v>43676</v>
      </c>
    </row>
    <row r="362" spans="1:41">
      <c r="A362" s="41">
        <f t="shared" si="121"/>
        <v>0</v>
      </c>
      <c r="B362" s="42">
        <f t="shared" si="122"/>
        <v>0</v>
      </c>
      <c r="C362" s="42">
        <f t="shared" si="123"/>
        <v>0</v>
      </c>
      <c r="D362" s="42">
        <f t="shared" si="124"/>
        <v>0</v>
      </c>
      <c r="E362" s="42">
        <f t="shared" si="125"/>
        <v>0</v>
      </c>
      <c r="F362" s="42">
        <f t="shared" si="126"/>
        <v>0</v>
      </c>
      <c r="G362" s="58">
        <v>440</v>
      </c>
      <c r="H362" s="59" t="s">
        <v>409</v>
      </c>
      <c r="I362" s="45">
        <v>84</v>
      </c>
      <c r="J362" s="46">
        <v>2.0481810201892128E-3</v>
      </c>
      <c r="K362" s="47">
        <f t="shared" si="127"/>
        <v>269</v>
      </c>
      <c r="L362" s="48">
        <f t="shared" si="135"/>
        <v>0.36798348002493453</v>
      </c>
      <c r="M362" s="46">
        <v>4.1543026706231452E-2</v>
      </c>
      <c r="N362" s="47">
        <f t="shared" si="120"/>
        <v>273</v>
      </c>
      <c r="O362" s="49">
        <f t="shared" si="136"/>
        <v>0.48912057074370652</v>
      </c>
      <c r="P362" s="50">
        <v>402</v>
      </c>
      <c r="Q362" s="51">
        <v>9.802009168048376E-3</v>
      </c>
      <c r="R362" s="52">
        <f t="shared" si="128"/>
        <v>246</v>
      </c>
      <c r="S362" s="53">
        <f t="shared" si="137"/>
        <v>0.74344668194768149</v>
      </c>
      <c r="T362" s="51">
        <v>0.19881305637982197</v>
      </c>
      <c r="U362" s="52">
        <f t="shared" si="129"/>
        <v>255</v>
      </c>
      <c r="V362" s="54">
        <f t="shared" si="138"/>
        <v>0.98818312541401299</v>
      </c>
      <c r="W362" s="45">
        <v>379</v>
      </c>
      <c r="X362" s="46">
        <v>9.2411976982346624E-3</v>
      </c>
      <c r="Y362" s="47">
        <f t="shared" si="130"/>
        <v>264</v>
      </c>
      <c r="Z362" s="48">
        <f t="shared" si="139"/>
        <v>0.56940092241434948</v>
      </c>
      <c r="AA362" s="46">
        <v>0.18743818001978238</v>
      </c>
      <c r="AB362" s="47">
        <f t="shared" si="131"/>
        <v>320</v>
      </c>
      <c r="AC362" s="49">
        <f t="shared" si="140"/>
        <v>0.75684295429356785</v>
      </c>
      <c r="AD362" s="50">
        <v>1157</v>
      </c>
      <c r="AE362" s="51">
        <v>2.8211255242368088E-2</v>
      </c>
      <c r="AF362" s="52">
        <f t="shared" si="132"/>
        <v>239</v>
      </c>
      <c r="AG362" s="53">
        <f t="shared" si="141"/>
        <v>0.92337073192220576</v>
      </c>
      <c r="AH362" s="51">
        <v>0.57220573689416421</v>
      </c>
      <c r="AI362" s="52">
        <f t="shared" si="133"/>
        <v>257</v>
      </c>
      <c r="AJ362" s="54">
        <f t="shared" si="142"/>
        <v>1.2273366711332265</v>
      </c>
      <c r="AK362" s="45">
        <v>2022</v>
      </c>
      <c r="AL362" s="46">
        <v>4.9302643128840341E-2</v>
      </c>
      <c r="AM362" s="47">
        <f t="shared" si="134"/>
        <v>290</v>
      </c>
      <c r="AN362" s="55">
        <f t="shared" si="143"/>
        <v>0.75233695337208295</v>
      </c>
      <c r="AO362" s="56">
        <v>41012</v>
      </c>
    </row>
    <row r="363" spans="1:41">
      <c r="A363" s="41">
        <f t="shared" si="121"/>
        <v>0</v>
      </c>
      <c r="B363" s="42">
        <f t="shared" si="122"/>
        <v>0</v>
      </c>
      <c r="C363" s="42">
        <f t="shared" si="123"/>
        <v>0</v>
      </c>
      <c r="D363" s="42">
        <f t="shared" si="124"/>
        <v>0</v>
      </c>
      <c r="E363" s="42">
        <f t="shared" si="125"/>
        <v>0</v>
      </c>
      <c r="F363" s="42">
        <f t="shared" si="126"/>
        <v>0</v>
      </c>
      <c r="G363" s="58">
        <v>562</v>
      </c>
      <c r="H363" s="59" t="s">
        <v>533</v>
      </c>
      <c r="I363" s="45">
        <v>176</v>
      </c>
      <c r="J363" s="46">
        <v>4.2180946674655485E-3</v>
      </c>
      <c r="K363" s="47">
        <f t="shared" si="127"/>
        <v>145</v>
      </c>
      <c r="L363" s="48">
        <f t="shared" si="135"/>
        <v>0.75783787639297573</v>
      </c>
      <c r="M363" s="46">
        <v>8.5811799122379323E-2</v>
      </c>
      <c r="N363" s="47">
        <f t="shared" si="120"/>
        <v>119</v>
      </c>
      <c r="O363" s="49">
        <f t="shared" si="136"/>
        <v>1.010333610501871</v>
      </c>
      <c r="P363" s="50">
        <v>505</v>
      </c>
      <c r="Q363" s="51">
        <v>1.2103055721989215E-2</v>
      </c>
      <c r="R363" s="52">
        <f t="shared" si="128"/>
        <v>179</v>
      </c>
      <c r="S363" s="53">
        <f t="shared" si="137"/>
        <v>0.91797267924126214</v>
      </c>
      <c r="T363" s="51">
        <v>0.2462213554363725</v>
      </c>
      <c r="U363" s="52">
        <f t="shared" si="129"/>
        <v>166</v>
      </c>
      <c r="V363" s="54">
        <f t="shared" si="138"/>
        <v>1.2238219812583873</v>
      </c>
      <c r="W363" s="45">
        <v>228</v>
      </c>
      <c r="X363" s="46">
        <v>5.464349910125824E-3</v>
      </c>
      <c r="Y363" s="47">
        <f t="shared" si="130"/>
        <v>358</v>
      </c>
      <c r="Z363" s="48">
        <f t="shared" si="139"/>
        <v>0.33668859609125995</v>
      </c>
      <c r="AA363" s="46">
        <v>0.11116528522671867</v>
      </c>
      <c r="AB363" s="47">
        <f t="shared" si="131"/>
        <v>439</v>
      </c>
      <c r="AC363" s="49">
        <f t="shared" si="140"/>
        <v>0.44886619618797635</v>
      </c>
      <c r="AD363" s="50">
        <v>1142</v>
      </c>
      <c r="AE363" s="51">
        <v>2.7369682444577593E-2</v>
      </c>
      <c r="AF363" s="52">
        <f t="shared" si="132"/>
        <v>250</v>
      </c>
      <c r="AG363" s="53">
        <f t="shared" si="141"/>
        <v>0.8958255665764755</v>
      </c>
      <c r="AH363" s="51">
        <v>0.55680156021452953</v>
      </c>
      <c r="AI363" s="52">
        <f t="shared" si="133"/>
        <v>273</v>
      </c>
      <c r="AJ363" s="54">
        <f t="shared" si="142"/>
        <v>1.1942959137473428</v>
      </c>
      <c r="AK363" s="45">
        <v>2051</v>
      </c>
      <c r="AL363" s="46">
        <v>4.9155182744158178E-2</v>
      </c>
      <c r="AM363" s="47">
        <f t="shared" si="134"/>
        <v>292</v>
      </c>
      <c r="AN363" s="55">
        <f t="shared" si="143"/>
        <v>0.75008677185007122</v>
      </c>
      <c r="AO363" s="56">
        <v>41725</v>
      </c>
    </row>
    <row r="364" spans="1:41">
      <c r="A364" s="41">
        <f t="shared" si="121"/>
        <v>0</v>
      </c>
      <c r="B364" s="42">
        <f t="shared" si="122"/>
        <v>0</v>
      </c>
      <c r="C364" s="42">
        <f t="shared" si="123"/>
        <v>0</v>
      </c>
      <c r="D364" s="42">
        <f t="shared" si="124"/>
        <v>0</v>
      </c>
      <c r="E364" s="42">
        <f t="shared" si="125"/>
        <v>0</v>
      </c>
      <c r="F364" s="42">
        <f t="shared" si="126"/>
        <v>0</v>
      </c>
      <c r="G364" s="58">
        <v>301</v>
      </c>
      <c r="H364" s="59" t="s">
        <v>270</v>
      </c>
      <c r="I364" s="45">
        <v>108</v>
      </c>
      <c r="J364" s="46">
        <v>2.9925187032418953E-3</v>
      </c>
      <c r="K364" s="47">
        <f t="shared" si="127"/>
        <v>208</v>
      </c>
      <c r="L364" s="48">
        <f t="shared" si="135"/>
        <v>0.53764654374002907</v>
      </c>
      <c r="M364" s="46">
        <v>6.1259217243335225E-2</v>
      </c>
      <c r="N364" s="47">
        <f t="shared" si="120"/>
        <v>184</v>
      </c>
      <c r="O364" s="49">
        <f t="shared" si="136"/>
        <v>0.7212556637544747</v>
      </c>
      <c r="P364" s="50">
        <v>209</v>
      </c>
      <c r="Q364" s="51">
        <v>5.7910778609032969E-3</v>
      </c>
      <c r="R364" s="52">
        <f t="shared" si="128"/>
        <v>346</v>
      </c>
      <c r="S364" s="53">
        <f t="shared" si="137"/>
        <v>0.43923215605872046</v>
      </c>
      <c r="T364" s="51">
        <v>0.11854792966534317</v>
      </c>
      <c r="U364" s="52">
        <f t="shared" si="129"/>
        <v>400</v>
      </c>
      <c r="V364" s="54">
        <f t="shared" si="138"/>
        <v>0.58923224551337339</v>
      </c>
      <c r="W364" s="45">
        <v>425</v>
      </c>
      <c r="X364" s="46">
        <v>1.1776115267387088E-2</v>
      </c>
      <c r="Y364" s="47">
        <f t="shared" si="130"/>
        <v>214</v>
      </c>
      <c r="Z364" s="48">
        <f t="shared" si="139"/>
        <v>0.72559111001259335</v>
      </c>
      <c r="AA364" s="46">
        <v>0.2410663641520136</v>
      </c>
      <c r="AB364" s="47">
        <f t="shared" si="131"/>
        <v>226</v>
      </c>
      <c r="AC364" s="49">
        <f t="shared" si="140"/>
        <v>0.97338428705594104</v>
      </c>
      <c r="AD364" s="50">
        <v>1021</v>
      </c>
      <c r="AE364" s="51">
        <v>2.8290385148240511E-2</v>
      </c>
      <c r="AF364" s="52">
        <f t="shared" si="132"/>
        <v>237</v>
      </c>
      <c r="AG364" s="53">
        <f t="shared" si="141"/>
        <v>0.92596069959555549</v>
      </c>
      <c r="AH364" s="51">
        <v>0.57912648893930796</v>
      </c>
      <c r="AI364" s="52">
        <f t="shared" si="133"/>
        <v>246</v>
      </c>
      <c r="AJ364" s="54">
        <f t="shared" si="142"/>
        <v>1.2421811444216799</v>
      </c>
      <c r="AK364" s="45">
        <v>1763</v>
      </c>
      <c r="AL364" s="46">
        <v>4.8850096979772793E-2</v>
      </c>
      <c r="AM364" s="47">
        <f t="shared" si="134"/>
        <v>295</v>
      </c>
      <c r="AN364" s="55">
        <f t="shared" si="143"/>
        <v>0.74543129539021735</v>
      </c>
      <c r="AO364" s="56">
        <v>36090</v>
      </c>
    </row>
    <row r="365" spans="1:41">
      <c r="A365" s="41">
        <f t="shared" si="121"/>
        <v>0</v>
      </c>
      <c r="B365" s="42">
        <f t="shared" si="122"/>
        <v>0</v>
      </c>
      <c r="C365" s="42">
        <f t="shared" si="123"/>
        <v>0</v>
      </c>
      <c r="D365" s="42">
        <f t="shared" si="124"/>
        <v>0</v>
      </c>
      <c r="E365" s="42">
        <f t="shared" si="125"/>
        <v>0</v>
      </c>
      <c r="F365" s="42">
        <f t="shared" si="126"/>
        <v>0</v>
      </c>
      <c r="G365" s="58">
        <v>499</v>
      </c>
      <c r="H365" s="59" t="s">
        <v>469</v>
      </c>
      <c r="I365" s="45">
        <v>256</v>
      </c>
      <c r="J365" s="46">
        <v>3.6471912353435625E-3</v>
      </c>
      <c r="K365" s="47">
        <f t="shared" si="127"/>
        <v>179</v>
      </c>
      <c r="L365" s="48">
        <f t="shared" si="135"/>
        <v>0.65526733714883223</v>
      </c>
      <c r="M365" s="46">
        <v>7.5762059781000299E-2</v>
      </c>
      <c r="N365" s="47">
        <f t="shared" si="120"/>
        <v>146</v>
      </c>
      <c r="O365" s="49">
        <f t="shared" si="136"/>
        <v>0.89200967909358331</v>
      </c>
      <c r="P365" s="50">
        <v>684</v>
      </c>
      <c r="Q365" s="51">
        <v>9.7448390819335814E-3</v>
      </c>
      <c r="R365" s="52">
        <f t="shared" si="128"/>
        <v>249</v>
      </c>
      <c r="S365" s="53">
        <f t="shared" si="137"/>
        <v>0.7391105392140821</v>
      </c>
      <c r="T365" s="51">
        <v>0.20242675347736017</v>
      </c>
      <c r="U365" s="52">
        <f t="shared" si="129"/>
        <v>251</v>
      </c>
      <c r="V365" s="54">
        <f t="shared" si="138"/>
        <v>1.006144694725249</v>
      </c>
      <c r="W365" s="45">
        <v>786</v>
      </c>
      <c r="X365" s="46">
        <v>1.1198016839765781E-2</v>
      </c>
      <c r="Y365" s="47">
        <f t="shared" si="130"/>
        <v>226</v>
      </c>
      <c r="Z365" s="48">
        <f t="shared" si="139"/>
        <v>0.68997129224841558</v>
      </c>
      <c r="AA365" s="46">
        <v>0.23261319917135248</v>
      </c>
      <c r="AB365" s="47">
        <f t="shared" si="131"/>
        <v>240</v>
      </c>
      <c r="AC365" s="49">
        <f t="shared" si="140"/>
        <v>0.93925186880252398</v>
      </c>
      <c r="AD365" s="50">
        <v>1653</v>
      </c>
      <c r="AE365" s="51">
        <v>2.3550027781339487E-2</v>
      </c>
      <c r="AF365" s="52">
        <f t="shared" si="132"/>
        <v>296</v>
      </c>
      <c r="AG365" s="53">
        <f t="shared" si="141"/>
        <v>0.77080605603773844</v>
      </c>
      <c r="AH365" s="51">
        <v>0.48919798757028704</v>
      </c>
      <c r="AI365" s="52">
        <f t="shared" si="133"/>
        <v>354</v>
      </c>
      <c r="AJ365" s="54">
        <f t="shared" si="142"/>
        <v>1.0492915237944254</v>
      </c>
      <c r="AK365" s="45">
        <v>3379</v>
      </c>
      <c r="AL365" s="46">
        <v>4.8140074938382411E-2</v>
      </c>
      <c r="AM365" s="47">
        <f t="shared" si="134"/>
        <v>299</v>
      </c>
      <c r="AN365" s="55">
        <f t="shared" si="143"/>
        <v>0.73459666694949199</v>
      </c>
      <c r="AO365" s="56">
        <v>70191</v>
      </c>
    </row>
    <row r="366" spans="1:41">
      <c r="A366" s="41">
        <f t="shared" si="121"/>
        <v>0</v>
      </c>
      <c r="B366" s="42">
        <f t="shared" si="122"/>
        <v>0</v>
      </c>
      <c r="C366" s="42">
        <f t="shared" si="123"/>
        <v>0</v>
      </c>
      <c r="D366" s="42">
        <f t="shared" si="124"/>
        <v>0</v>
      </c>
      <c r="E366" s="42">
        <f t="shared" si="125"/>
        <v>0</v>
      </c>
      <c r="F366" s="42">
        <f t="shared" si="126"/>
        <v>0</v>
      </c>
      <c r="G366" s="58">
        <v>372</v>
      </c>
      <c r="H366" s="59" t="s">
        <v>341</v>
      </c>
      <c r="I366" s="45">
        <v>128</v>
      </c>
      <c r="J366" s="46">
        <v>2.6222522688628029E-3</v>
      </c>
      <c r="K366" s="47">
        <f t="shared" si="127"/>
        <v>232</v>
      </c>
      <c r="L366" s="48">
        <f t="shared" si="135"/>
        <v>0.47112316044715224</v>
      </c>
      <c r="M366" s="46">
        <v>5.4630815194195478E-2</v>
      </c>
      <c r="N366" s="47">
        <f t="shared" si="120"/>
        <v>209</v>
      </c>
      <c r="O366" s="49">
        <f t="shared" si="136"/>
        <v>0.64321397901349087</v>
      </c>
      <c r="P366" s="50">
        <v>575</v>
      </c>
      <c r="Q366" s="51">
        <v>1.1779648864032122E-2</v>
      </c>
      <c r="R366" s="52">
        <f t="shared" si="128"/>
        <v>190</v>
      </c>
      <c r="S366" s="53">
        <f t="shared" si="137"/>
        <v>0.8934434473924413</v>
      </c>
      <c r="T366" s="51">
        <v>0.24541186513017499</v>
      </c>
      <c r="U366" s="52">
        <f t="shared" si="129"/>
        <v>167</v>
      </c>
      <c r="V366" s="54">
        <f t="shared" si="138"/>
        <v>1.2197984796064514</v>
      </c>
      <c r="W366" s="45">
        <v>523</v>
      </c>
      <c r="X366" s="46">
        <v>1.071435887980661E-2</v>
      </c>
      <c r="Y366" s="47">
        <f t="shared" si="130"/>
        <v>235</v>
      </c>
      <c r="Z366" s="48">
        <f t="shared" si="139"/>
        <v>0.66017047015514918</v>
      </c>
      <c r="AA366" s="46">
        <v>0.22321809645753307</v>
      </c>
      <c r="AB366" s="47">
        <f t="shared" si="131"/>
        <v>253</v>
      </c>
      <c r="AC366" s="49">
        <f t="shared" si="140"/>
        <v>0.90131606888668969</v>
      </c>
      <c r="AD366" s="50">
        <v>1117</v>
      </c>
      <c r="AE366" s="51">
        <v>2.2883248314998054E-2</v>
      </c>
      <c r="AF366" s="52">
        <f t="shared" si="132"/>
        <v>308</v>
      </c>
      <c r="AG366" s="53">
        <f t="shared" si="141"/>
        <v>0.74898197771945996</v>
      </c>
      <c r="AH366" s="51">
        <v>0.47673922321809648</v>
      </c>
      <c r="AI366" s="52">
        <f t="shared" si="133"/>
        <v>371</v>
      </c>
      <c r="AJ366" s="54">
        <f t="shared" si="142"/>
        <v>1.0225684460960991</v>
      </c>
      <c r="AK366" s="45">
        <v>2343</v>
      </c>
      <c r="AL366" s="46">
        <v>4.7999508327699586E-2</v>
      </c>
      <c r="AM366" s="47">
        <f t="shared" si="134"/>
        <v>300</v>
      </c>
      <c r="AN366" s="55">
        <f t="shared" si="143"/>
        <v>0.73245168142912964</v>
      </c>
      <c r="AO366" s="56">
        <v>48813</v>
      </c>
    </row>
    <row r="367" spans="1:41">
      <c r="A367" s="41">
        <f t="shared" si="121"/>
        <v>0</v>
      </c>
      <c r="B367" s="42">
        <f t="shared" si="122"/>
        <v>0</v>
      </c>
      <c r="C367" s="42">
        <f t="shared" si="123"/>
        <v>0</v>
      </c>
      <c r="D367" s="42">
        <f t="shared" si="124"/>
        <v>0</v>
      </c>
      <c r="E367" s="42">
        <f t="shared" si="125"/>
        <v>0</v>
      </c>
      <c r="F367" s="42">
        <f t="shared" si="126"/>
        <v>0</v>
      </c>
      <c r="G367" s="58">
        <v>179</v>
      </c>
      <c r="H367" s="59" t="s">
        <v>147</v>
      </c>
      <c r="I367" s="45">
        <v>26</v>
      </c>
      <c r="J367" s="46">
        <v>2.1571571986824748E-4</v>
      </c>
      <c r="K367" s="47">
        <f t="shared" si="127"/>
        <v>425</v>
      </c>
      <c r="L367" s="48">
        <f t="shared" si="135"/>
        <v>3.8756252748533157E-2</v>
      </c>
      <c r="M367" s="46">
        <v>4.5256744995648386E-3</v>
      </c>
      <c r="N367" s="47">
        <f t="shared" si="120"/>
        <v>440</v>
      </c>
      <c r="O367" s="49">
        <f t="shared" si="136"/>
        <v>5.328452618247366E-2</v>
      </c>
      <c r="P367" s="50">
        <v>1064</v>
      </c>
      <c r="Q367" s="51">
        <v>8.8277509976852041E-3</v>
      </c>
      <c r="R367" s="52">
        <f t="shared" si="128"/>
        <v>266</v>
      </c>
      <c r="S367" s="53">
        <f t="shared" si="137"/>
        <v>0.66955274941822107</v>
      </c>
      <c r="T367" s="51">
        <v>0.18520452567449958</v>
      </c>
      <c r="U367" s="52">
        <f t="shared" si="129"/>
        <v>283</v>
      </c>
      <c r="V367" s="54">
        <f t="shared" si="138"/>
        <v>0.92054309890093089</v>
      </c>
      <c r="W367" s="45">
        <v>1084</v>
      </c>
      <c r="X367" s="46">
        <v>8.9936861668146253E-3</v>
      </c>
      <c r="Y367" s="47">
        <f t="shared" si="130"/>
        <v>272</v>
      </c>
      <c r="Z367" s="48">
        <f t="shared" si="139"/>
        <v>0.55415037817746116</v>
      </c>
      <c r="AA367" s="46">
        <v>0.18868581375108789</v>
      </c>
      <c r="AB367" s="47">
        <f t="shared" si="131"/>
        <v>318</v>
      </c>
      <c r="AC367" s="49">
        <f t="shared" si="140"/>
        <v>0.76188068352769667</v>
      </c>
      <c r="AD367" s="50">
        <v>3571</v>
      </c>
      <c r="AE367" s="51">
        <v>2.9627724448058144E-2</v>
      </c>
      <c r="AF367" s="52">
        <f t="shared" si="132"/>
        <v>226</v>
      </c>
      <c r="AG367" s="53">
        <f t="shared" si="141"/>
        <v>0.96973258983907817</v>
      </c>
      <c r="AH367" s="51">
        <v>0.62158398607484766</v>
      </c>
      <c r="AI367" s="52">
        <f t="shared" si="133"/>
        <v>207</v>
      </c>
      <c r="AJ367" s="54">
        <f t="shared" si="142"/>
        <v>1.3332491639103068</v>
      </c>
      <c r="AK367" s="45">
        <v>5745</v>
      </c>
      <c r="AL367" s="46">
        <v>4.766487733242622E-2</v>
      </c>
      <c r="AM367" s="47">
        <f t="shared" si="134"/>
        <v>301</v>
      </c>
      <c r="AN367" s="55">
        <f t="shared" si="143"/>
        <v>0.72734535755862362</v>
      </c>
      <c r="AO367" s="56">
        <v>120529</v>
      </c>
    </row>
    <row r="368" spans="1:41">
      <c r="A368" s="41">
        <f t="shared" si="121"/>
        <v>0</v>
      </c>
      <c r="B368" s="42">
        <f t="shared" si="122"/>
        <v>0</v>
      </c>
      <c r="C368" s="42">
        <f t="shared" si="123"/>
        <v>0</v>
      </c>
      <c r="D368" s="42">
        <f t="shared" si="124"/>
        <v>0</v>
      </c>
      <c r="E368" s="42">
        <f t="shared" si="125"/>
        <v>0</v>
      </c>
      <c r="F368" s="42">
        <f t="shared" si="126"/>
        <v>0</v>
      </c>
      <c r="G368" s="58">
        <v>571</v>
      </c>
      <c r="H368" s="59" t="s">
        <v>542</v>
      </c>
      <c r="I368" s="45">
        <v>82</v>
      </c>
      <c r="J368" s="46">
        <v>4.479895104895105E-3</v>
      </c>
      <c r="K368" s="47">
        <f t="shared" si="127"/>
        <v>134</v>
      </c>
      <c r="L368" s="48">
        <f t="shared" si="135"/>
        <v>0.80487387325446336</v>
      </c>
      <c r="M368" s="46">
        <v>9.4361334867663987E-2</v>
      </c>
      <c r="N368" s="47">
        <f t="shared" si="120"/>
        <v>101</v>
      </c>
      <c r="O368" s="49">
        <f t="shared" si="136"/>
        <v>1.110994398481965</v>
      </c>
      <c r="P368" s="50">
        <v>143</v>
      </c>
      <c r="Q368" s="51">
        <v>7.8125E-3</v>
      </c>
      <c r="R368" s="52">
        <f t="shared" si="128"/>
        <v>289</v>
      </c>
      <c r="S368" s="53">
        <f t="shared" si="137"/>
        <v>0.59254966029303313</v>
      </c>
      <c r="T368" s="51">
        <v>0.16455696202531644</v>
      </c>
      <c r="U368" s="52">
        <f t="shared" si="129"/>
        <v>320</v>
      </c>
      <c r="V368" s="54">
        <f t="shared" si="138"/>
        <v>0.81791616709593618</v>
      </c>
      <c r="W368" s="45">
        <v>225</v>
      </c>
      <c r="X368" s="46">
        <v>1.2292395104895104E-2</v>
      </c>
      <c r="Y368" s="47">
        <f t="shared" si="130"/>
        <v>204</v>
      </c>
      <c r="Z368" s="48">
        <f t="shared" si="139"/>
        <v>0.75740194506887093</v>
      </c>
      <c r="AA368" s="46">
        <v>0.25891829689298046</v>
      </c>
      <c r="AB368" s="47">
        <f t="shared" si="131"/>
        <v>196</v>
      </c>
      <c r="AC368" s="49">
        <f t="shared" si="140"/>
        <v>1.0454673040490501</v>
      </c>
      <c r="AD368" s="50">
        <v>419</v>
      </c>
      <c r="AE368" s="51">
        <v>2.2891171328671328E-2</v>
      </c>
      <c r="AF368" s="52">
        <f t="shared" si="132"/>
        <v>307</v>
      </c>
      <c r="AG368" s="53">
        <f t="shared" si="141"/>
        <v>0.74924130254820898</v>
      </c>
      <c r="AH368" s="51">
        <v>0.48216340621403914</v>
      </c>
      <c r="AI368" s="52">
        <f t="shared" si="133"/>
        <v>362</v>
      </c>
      <c r="AJ368" s="54">
        <f t="shared" si="142"/>
        <v>1.0342028955128286</v>
      </c>
      <c r="AK368" s="45">
        <v>869</v>
      </c>
      <c r="AL368" s="46">
        <v>4.7475961538461536E-2</v>
      </c>
      <c r="AM368" s="47">
        <f t="shared" si="134"/>
        <v>304</v>
      </c>
      <c r="AN368" s="55">
        <f t="shared" si="143"/>
        <v>0.72446258446867307</v>
      </c>
      <c r="AO368" s="56">
        <v>18304</v>
      </c>
    </row>
    <row r="369" spans="1:41">
      <c r="A369" s="41">
        <f t="shared" si="121"/>
        <v>0</v>
      </c>
      <c r="B369" s="42">
        <f t="shared" si="122"/>
        <v>0</v>
      </c>
      <c r="C369" s="42">
        <f t="shared" si="123"/>
        <v>0</v>
      </c>
      <c r="D369" s="42">
        <f t="shared" si="124"/>
        <v>0</v>
      </c>
      <c r="E369" s="42">
        <f t="shared" si="125"/>
        <v>0</v>
      </c>
      <c r="F369" s="42">
        <f t="shared" si="126"/>
        <v>0</v>
      </c>
      <c r="G369" s="58">
        <v>544</v>
      </c>
      <c r="H369" s="59" t="s">
        <v>514</v>
      </c>
      <c r="I369" s="45">
        <v>273</v>
      </c>
      <c r="J369" s="46">
        <v>3.1947012427738898E-3</v>
      </c>
      <c r="K369" s="47">
        <f t="shared" si="127"/>
        <v>201</v>
      </c>
      <c r="L369" s="48">
        <f t="shared" si="135"/>
        <v>0.57397137722100189</v>
      </c>
      <c r="M369" s="46">
        <v>6.7792401291283833E-2</v>
      </c>
      <c r="N369" s="47">
        <f t="shared" si="120"/>
        <v>167</v>
      </c>
      <c r="O369" s="49">
        <f t="shared" si="136"/>
        <v>0.79817626785256202</v>
      </c>
      <c r="P369" s="50">
        <v>524</v>
      </c>
      <c r="Q369" s="51">
        <v>6.1319540337491513E-3</v>
      </c>
      <c r="R369" s="52">
        <f t="shared" si="128"/>
        <v>337</v>
      </c>
      <c r="S369" s="53">
        <f t="shared" si="137"/>
        <v>0.4650863717927109</v>
      </c>
      <c r="T369" s="51">
        <v>0.13012167866898436</v>
      </c>
      <c r="U369" s="52">
        <f t="shared" si="129"/>
        <v>380</v>
      </c>
      <c r="V369" s="54">
        <f t="shared" si="138"/>
        <v>0.64675856532068876</v>
      </c>
      <c r="W369" s="45">
        <v>1030</v>
      </c>
      <c r="X369" s="46">
        <v>1.2053268425117607E-2</v>
      </c>
      <c r="Y369" s="47">
        <f t="shared" si="130"/>
        <v>206</v>
      </c>
      <c r="Z369" s="48">
        <f t="shared" si="139"/>
        <v>0.74266803757274646</v>
      </c>
      <c r="AA369" s="46">
        <v>0.25577352868140052</v>
      </c>
      <c r="AB369" s="47">
        <f t="shared" si="131"/>
        <v>202</v>
      </c>
      <c r="AC369" s="49">
        <f t="shared" si="140"/>
        <v>1.0327692738848144</v>
      </c>
      <c r="AD369" s="50">
        <v>2200</v>
      </c>
      <c r="AE369" s="51">
        <v>2.5744845179862849E-2</v>
      </c>
      <c r="AF369" s="52">
        <f t="shared" si="132"/>
        <v>275</v>
      </c>
      <c r="AG369" s="53">
        <f t="shared" si="141"/>
        <v>0.84264370134274014</v>
      </c>
      <c r="AH369" s="51">
        <v>0.54631239135833132</v>
      </c>
      <c r="AI369" s="52">
        <f t="shared" si="133"/>
        <v>288</v>
      </c>
      <c r="AJ369" s="54">
        <f t="shared" si="142"/>
        <v>1.171797464751013</v>
      </c>
      <c r="AK369" s="45">
        <v>4027</v>
      </c>
      <c r="AL369" s="46">
        <v>4.71247688815035E-2</v>
      </c>
      <c r="AM369" s="47">
        <f t="shared" si="134"/>
        <v>306</v>
      </c>
      <c r="AN369" s="55">
        <f t="shared" si="143"/>
        <v>0.71910353682305306</v>
      </c>
      <c r="AO369" s="56">
        <v>85454</v>
      </c>
    </row>
    <row r="370" spans="1:41">
      <c r="A370" s="41">
        <f t="shared" si="121"/>
        <v>0</v>
      </c>
      <c r="B370" s="42">
        <f t="shared" si="122"/>
        <v>0</v>
      </c>
      <c r="C370" s="42">
        <f t="shared" si="123"/>
        <v>0</v>
      </c>
      <c r="D370" s="42">
        <f t="shared" si="124"/>
        <v>0</v>
      </c>
      <c r="E370" s="42">
        <f t="shared" si="125"/>
        <v>0</v>
      </c>
      <c r="F370" s="42">
        <f t="shared" si="126"/>
        <v>0</v>
      </c>
      <c r="G370" s="58">
        <v>554</v>
      </c>
      <c r="H370" s="59" t="s">
        <v>524</v>
      </c>
      <c r="I370" s="45">
        <v>197</v>
      </c>
      <c r="J370" s="46">
        <v>4.1180651365023621E-3</v>
      </c>
      <c r="K370" s="47">
        <f t="shared" si="127"/>
        <v>153</v>
      </c>
      <c r="L370" s="48">
        <f t="shared" si="135"/>
        <v>0.73986621541854936</v>
      </c>
      <c r="M370" s="46">
        <v>9.1161499305876914E-2</v>
      </c>
      <c r="N370" s="47">
        <f t="shared" si="120"/>
        <v>108</v>
      </c>
      <c r="O370" s="49">
        <f t="shared" si="136"/>
        <v>1.0733200757289594</v>
      </c>
      <c r="P370" s="50">
        <v>421</v>
      </c>
      <c r="Q370" s="51">
        <v>8.8005351394289059E-3</v>
      </c>
      <c r="R370" s="52">
        <f t="shared" si="128"/>
        <v>267</v>
      </c>
      <c r="S370" s="53">
        <f t="shared" si="137"/>
        <v>0.66748852572998396</v>
      </c>
      <c r="T370" s="51">
        <v>0.1948172142526608</v>
      </c>
      <c r="U370" s="52">
        <f t="shared" si="129"/>
        <v>264</v>
      </c>
      <c r="V370" s="54">
        <f t="shared" si="138"/>
        <v>0.96832213723859129</v>
      </c>
      <c r="W370" s="45">
        <v>331</v>
      </c>
      <c r="X370" s="46">
        <v>6.9191855846816343E-3</v>
      </c>
      <c r="Y370" s="47">
        <f t="shared" si="130"/>
        <v>330</v>
      </c>
      <c r="Z370" s="48">
        <f t="shared" si="139"/>
        <v>0.42632900874162738</v>
      </c>
      <c r="AA370" s="46">
        <v>0.15316982878297083</v>
      </c>
      <c r="AB370" s="47">
        <f t="shared" si="131"/>
        <v>379</v>
      </c>
      <c r="AC370" s="49">
        <f t="shared" si="140"/>
        <v>0.61847327856314405</v>
      </c>
      <c r="AD370" s="50">
        <v>1212</v>
      </c>
      <c r="AE370" s="51">
        <v>2.5335507337263263E-2</v>
      </c>
      <c r="AF370" s="52">
        <f t="shared" si="132"/>
        <v>280</v>
      </c>
      <c r="AG370" s="53">
        <f t="shared" si="141"/>
        <v>0.82924583655163386</v>
      </c>
      <c r="AH370" s="51">
        <v>0.56085145765849143</v>
      </c>
      <c r="AI370" s="52">
        <f t="shared" si="133"/>
        <v>268</v>
      </c>
      <c r="AJ370" s="54">
        <f t="shared" si="142"/>
        <v>1.2029826278552487</v>
      </c>
      <c r="AK370" s="45">
        <v>2161</v>
      </c>
      <c r="AL370" s="46">
        <v>4.5173293197876163E-2</v>
      </c>
      <c r="AM370" s="47">
        <f t="shared" si="134"/>
        <v>314</v>
      </c>
      <c r="AN370" s="55">
        <f t="shared" si="143"/>
        <v>0.68932486417535754</v>
      </c>
      <c r="AO370" s="56">
        <v>47838</v>
      </c>
    </row>
    <row r="371" spans="1:41">
      <c r="A371" s="41">
        <f t="shared" si="121"/>
        <v>0</v>
      </c>
      <c r="B371" s="42">
        <f t="shared" si="122"/>
        <v>0</v>
      </c>
      <c r="C371" s="42">
        <f t="shared" si="123"/>
        <v>0</v>
      </c>
      <c r="D371" s="42">
        <f t="shared" si="124"/>
        <v>0</v>
      </c>
      <c r="E371" s="42">
        <f t="shared" si="125"/>
        <v>0</v>
      </c>
      <c r="F371" s="42">
        <f t="shared" si="126"/>
        <v>0</v>
      </c>
      <c r="G371" s="58">
        <v>348</v>
      </c>
      <c r="H371" s="59" t="s">
        <v>317</v>
      </c>
      <c r="I371" s="45">
        <v>32</v>
      </c>
      <c r="J371" s="46">
        <v>8.6973065528769063E-4</v>
      </c>
      <c r="K371" s="47">
        <f t="shared" si="127"/>
        <v>355</v>
      </c>
      <c r="L371" s="48">
        <f t="shared" si="135"/>
        <v>0.15625890000072598</v>
      </c>
      <c r="M371" s="46">
        <v>1.9312009656004828E-2</v>
      </c>
      <c r="N371" s="47">
        <f t="shared" si="120"/>
        <v>367</v>
      </c>
      <c r="O371" s="49">
        <f t="shared" si="136"/>
        <v>0.2273763356711842</v>
      </c>
      <c r="P371" s="50">
        <v>285</v>
      </c>
      <c r="Q371" s="51">
        <v>7.7460386486559946E-3</v>
      </c>
      <c r="R371" s="52">
        <f t="shared" si="128"/>
        <v>294</v>
      </c>
      <c r="S371" s="53">
        <f t="shared" si="137"/>
        <v>0.58750880894436031</v>
      </c>
      <c r="T371" s="51">
        <v>0.171997585998793</v>
      </c>
      <c r="U371" s="52">
        <f t="shared" si="129"/>
        <v>306</v>
      </c>
      <c r="V371" s="54">
        <f t="shared" si="138"/>
        <v>0.85489914591546379</v>
      </c>
      <c r="W371" s="45">
        <v>261</v>
      </c>
      <c r="X371" s="46">
        <v>7.0937406571902261E-3</v>
      </c>
      <c r="Y371" s="47">
        <f t="shared" si="130"/>
        <v>325</v>
      </c>
      <c r="Z371" s="48">
        <f t="shared" si="139"/>
        <v>0.43708430502941076</v>
      </c>
      <c r="AA371" s="46">
        <v>0.15751357875678937</v>
      </c>
      <c r="AB371" s="47">
        <f t="shared" si="131"/>
        <v>370</v>
      </c>
      <c r="AC371" s="49">
        <f t="shared" si="140"/>
        <v>0.63601258972456509</v>
      </c>
      <c r="AD371" s="50">
        <v>1079</v>
      </c>
      <c r="AE371" s="51">
        <v>2.9326230532981817E-2</v>
      </c>
      <c r="AF371" s="52">
        <f t="shared" si="132"/>
        <v>228</v>
      </c>
      <c r="AG371" s="53">
        <f t="shared" si="141"/>
        <v>0.95986451928913574</v>
      </c>
      <c r="AH371" s="51">
        <v>0.65117682558841283</v>
      </c>
      <c r="AI371" s="52">
        <f t="shared" si="133"/>
        <v>187</v>
      </c>
      <c r="AJ371" s="54">
        <f t="shared" si="142"/>
        <v>1.3967234962983386</v>
      </c>
      <c r="AK371" s="45">
        <v>1657</v>
      </c>
      <c r="AL371" s="46">
        <v>4.5035740494115725E-2</v>
      </c>
      <c r="AM371" s="47">
        <f t="shared" si="134"/>
        <v>316</v>
      </c>
      <c r="AN371" s="55">
        <f t="shared" si="143"/>
        <v>0.68722586956760823</v>
      </c>
      <c r="AO371" s="56">
        <v>36793</v>
      </c>
    </row>
    <row r="372" spans="1:41">
      <c r="A372" s="41">
        <f t="shared" si="121"/>
        <v>0</v>
      </c>
      <c r="B372" s="42">
        <f t="shared" si="122"/>
        <v>0</v>
      </c>
      <c r="C372" s="42">
        <f t="shared" si="123"/>
        <v>0</v>
      </c>
      <c r="D372" s="42">
        <f t="shared" si="124"/>
        <v>0</v>
      </c>
      <c r="E372" s="42">
        <f t="shared" si="125"/>
        <v>0</v>
      </c>
      <c r="F372" s="42">
        <f t="shared" si="126"/>
        <v>0</v>
      </c>
      <c r="G372" s="58">
        <v>216</v>
      </c>
      <c r="H372" s="59" t="s">
        <v>184</v>
      </c>
      <c r="I372" s="45">
        <v>73</v>
      </c>
      <c r="J372" s="46">
        <v>1.8579791295495038E-3</v>
      </c>
      <c r="K372" s="47">
        <f t="shared" si="127"/>
        <v>284</v>
      </c>
      <c r="L372" s="48">
        <f t="shared" si="135"/>
        <v>0.33381113249558564</v>
      </c>
      <c r="M372" s="46">
        <v>4.1595441595441596E-2</v>
      </c>
      <c r="N372" s="47">
        <f t="shared" si="120"/>
        <v>272</v>
      </c>
      <c r="O372" s="49">
        <f t="shared" si="136"/>
        <v>0.48973769478493789</v>
      </c>
      <c r="P372" s="50">
        <v>306</v>
      </c>
      <c r="Q372" s="51">
        <v>7.7882412827691523E-3</v>
      </c>
      <c r="R372" s="52">
        <f t="shared" si="128"/>
        <v>290</v>
      </c>
      <c r="S372" s="53">
        <f t="shared" si="137"/>
        <v>0.5907097249772848</v>
      </c>
      <c r="T372" s="51">
        <v>0.17435897435897435</v>
      </c>
      <c r="U372" s="52">
        <f t="shared" si="129"/>
        <v>302</v>
      </c>
      <c r="V372" s="54">
        <f t="shared" si="138"/>
        <v>0.86663622280855412</v>
      </c>
      <c r="W372" s="45">
        <v>342</v>
      </c>
      <c r="X372" s="46">
        <v>8.7045049630949355E-3</v>
      </c>
      <c r="Y372" s="47">
        <f t="shared" si="130"/>
        <v>282</v>
      </c>
      <c r="Z372" s="48">
        <f t="shared" si="139"/>
        <v>0.53633233667247981</v>
      </c>
      <c r="AA372" s="46">
        <v>0.19487179487179487</v>
      </c>
      <c r="AB372" s="47">
        <f t="shared" si="131"/>
        <v>306</v>
      </c>
      <c r="AC372" s="49">
        <f t="shared" si="140"/>
        <v>0.7868586054543073</v>
      </c>
      <c r="AD372" s="50">
        <v>1034</v>
      </c>
      <c r="AE372" s="51">
        <v>2.6317129040468311E-2</v>
      </c>
      <c r="AF372" s="52">
        <f t="shared" si="132"/>
        <v>272</v>
      </c>
      <c r="AG372" s="53">
        <f t="shared" si="141"/>
        <v>0.86137488372702931</v>
      </c>
      <c r="AH372" s="51">
        <v>0.58917378917378915</v>
      </c>
      <c r="AI372" s="52">
        <f t="shared" si="133"/>
        <v>234</v>
      </c>
      <c r="AJ372" s="54">
        <f t="shared" si="142"/>
        <v>1.2637318196920766</v>
      </c>
      <c r="AK372" s="45">
        <v>1755</v>
      </c>
      <c r="AL372" s="46">
        <v>4.4667854415881905E-2</v>
      </c>
      <c r="AM372" s="47">
        <f t="shared" si="134"/>
        <v>318</v>
      </c>
      <c r="AN372" s="55">
        <f t="shared" si="143"/>
        <v>0.68161208755265312</v>
      </c>
      <c r="AO372" s="56">
        <v>39290</v>
      </c>
    </row>
    <row r="373" spans="1:41">
      <c r="A373" s="41">
        <f t="shared" si="121"/>
        <v>0</v>
      </c>
      <c r="B373" s="42">
        <f t="shared" si="122"/>
        <v>0</v>
      </c>
      <c r="C373" s="42">
        <f t="shared" si="123"/>
        <v>0</v>
      </c>
      <c r="D373" s="42">
        <f t="shared" si="124"/>
        <v>0</v>
      </c>
      <c r="E373" s="42">
        <f t="shared" si="125"/>
        <v>0</v>
      </c>
      <c r="F373" s="42">
        <f t="shared" si="126"/>
        <v>0</v>
      </c>
      <c r="G373" s="58">
        <v>550</v>
      </c>
      <c r="H373" s="59" t="s">
        <v>520</v>
      </c>
      <c r="I373" s="45">
        <v>93</v>
      </c>
      <c r="J373" s="46">
        <v>2.1555220767180438E-3</v>
      </c>
      <c r="K373" s="47">
        <f t="shared" si="127"/>
        <v>261</v>
      </c>
      <c r="L373" s="48">
        <f t="shared" si="135"/>
        <v>0.38726875566301433</v>
      </c>
      <c r="M373" s="46">
        <v>4.8488008342022944E-2</v>
      </c>
      <c r="N373" s="47">
        <f t="shared" si="120"/>
        <v>239</v>
      </c>
      <c r="O373" s="49">
        <f t="shared" si="136"/>
        <v>0.57088960999845473</v>
      </c>
      <c r="P373" s="50">
        <v>199</v>
      </c>
      <c r="Q373" s="51">
        <v>4.6123536910418353E-3</v>
      </c>
      <c r="R373" s="52">
        <f t="shared" si="128"/>
        <v>376</v>
      </c>
      <c r="S373" s="53">
        <f t="shared" si="137"/>
        <v>0.34983022243560413</v>
      </c>
      <c r="T373" s="51">
        <v>0.10375391032325339</v>
      </c>
      <c r="U373" s="52">
        <f t="shared" si="129"/>
        <v>416</v>
      </c>
      <c r="V373" s="54">
        <f t="shared" si="138"/>
        <v>0.51569985012092778</v>
      </c>
      <c r="W373" s="45">
        <v>455</v>
      </c>
      <c r="X373" s="46">
        <v>1.0545833816201182E-2</v>
      </c>
      <c r="Y373" s="47">
        <f t="shared" si="130"/>
        <v>244</v>
      </c>
      <c r="Z373" s="48">
        <f t="shared" si="139"/>
        <v>0.64978671581936664</v>
      </c>
      <c r="AA373" s="46">
        <v>0.23722627737226276</v>
      </c>
      <c r="AB373" s="47">
        <f t="shared" si="131"/>
        <v>232</v>
      </c>
      <c r="AC373" s="49">
        <f t="shared" si="140"/>
        <v>0.95787868076578409</v>
      </c>
      <c r="AD373" s="50">
        <v>1171</v>
      </c>
      <c r="AE373" s="51">
        <v>2.7141036041256228E-2</v>
      </c>
      <c r="AF373" s="52">
        <f t="shared" si="132"/>
        <v>254</v>
      </c>
      <c r="AG373" s="53">
        <f t="shared" si="141"/>
        <v>0.8883418372999009</v>
      </c>
      <c r="AH373" s="51">
        <v>0.61053180396246087</v>
      </c>
      <c r="AI373" s="52">
        <f t="shared" si="133"/>
        <v>217</v>
      </c>
      <c r="AJ373" s="54">
        <f t="shared" si="142"/>
        <v>1.3095430953969043</v>
      </c>
      <c r="AK373" s="45">
        <v>1918</v>
      </c>
      <c r="AL373" s="46">
        <v>4.4454745625217292E-2</v>
      </c>
      <c r="AM373" s="47">
        <f t="shared" si="134"/>
        <v>319</v>
      </c>
      <c r="AN373" s="55">
        <f t="shared" si="143"/>
        <v>0.67836013982468968</v>
      </c>
      <c r="AO373" s="56">
        <v>43145</v>
      </c>
    </row>
    <row r="374" spans="1:41">
      <c r="A374" s="41">
        <f t="shared" si="121"/>
        <v>0</v>
      </c>
      <c r="B374" s="42">
        <f t="shared" si="122"/>
        <v>0</v>
      </c>
      <c r="C374" s="42">
        <f t="shared" si="123"/>
        <v>0</v>
      </c>
      <c r="D374" s="42">
        <f t="shared" si="124"/>
        <v>0</v>
      </c>
      <c r="E374" s="42">
        <f t="shared" si="125"/>
        <v>0</v>
      </c>
      <c r="F374" s="42">
        <f t="shared" si="126"/>
        <v>0</v>
      </c>
      <c r="G374" s="58">
        <v>658</v>
      </c>
      <c r="H374" s="59" t="s">
        <v>630</v>
      </c>
      <c r="I374" s="45">
        <v>158</v>
      </c>
      <c r="J374" s="46">
        <v>3.4736726393316476E-3</v>
      </c>
      <c r="K374" s="47">
        <f t="shared" si="127"/>
        <v>190</v>
      </c>
      <c r="L374" s="48">
        <f t="shared" si="135"/>
        <v>0.62409236961417247</v>
      </c>
      <c r="M374" s="46">
        <v>7.9596977329974811E-2</v>
      </c>
      <c r="N374" s="47">
        <f t="shared" si="120"/>
        <v>140</v>
      </c>
      <c r="O374" s="49">
        <f t="shared" si="136"/>
        <v>0.93716134975960408</v>
      </c>
      <c r="P374" s="50">
        <v>496</v>
      </c>
      <c r="Q374" s="51">
        <v>1.0904693855117071E-2</v>
      </c>
      <c r="R374" s="52">
        <f t="shared" si="128"/>
        <v>217</v>
      </c>
      <c r="S374" s="53">
        <f t="shared" si="137"/>
        <v>0.82708129784949069</v>
      </c>
      <c r="T374" s="51">
        <v>0.24987405541561714</v>
      </c>
      <c r="U374" s="52">
        <f t="shared" si="129"/>
        <v>160</v>
      </c>
      <c r="V374" s="54">
        <f t="shared" si="138"/>
        <v>1.2419774110244979</v>
      </c>
      <c r="W374" s="45">
        <v>269</v>
      </c>
      <c r="X374" s="46">
        <v>5.9140375948114766E-3</v>
      </c>
      <c r="Y374" s="47">
        <f t="shared" si="130"/>
        <v>348</v>
      </c>
      <c r="Z374" s="48">
        <f t="shared" si="139"/>
        <v>0.36439632303527902</v>
      </c>
      <c r="AA374" s="46">
        <v>0.13551637279596979</v>
      </c>
      <c r="AB374" s="47">
        <f t="shared" si="131"/>
        <v>411</v>
      </c>
      <c r="AC374" s="49">
        <f t="shared" si="140"/>
        <v>0.54719167637684862</v>
      </c>
      <c r="AD374" s="50">
        <v>1062</v>
      </c>
      <c r="AE374" s="51">
        <v>2.3348356601077279E-2</v>
      </c>
      <c r="AF374" s="52">
        <f t="shared" si="132"/>
        <v>298</v>
      </c>
      <c r="AG374" s="53">
        <f t="shared" si="141"/>
        <v>0.76420524144347446</v>
      </c>
      <c r="AH374" s="51">
        <v>0.5350125944584383</v>
      </c>
      <c r="AI374" s="52">
        <f t="shared" si="133"/>
        <v>297</v>
      </c>
      <c r="AJ374" s="54">
        <f t="shared" si="142"/>
        <v>1.1475602818334265</v>
      </c>
      <c r="AK374" s="45">
        <v>1985</v>
      </c>
      <c r="AL374" s="46">
        <v>4.3640760690337475E-2</v>
      </c>
      <c r="AM374" s="47">
        <f t="shared" si="134"/>
        <v>325</v>
      </c>
      <c r="AN374" s="55">
        <f t="shared" si="143"/>
        <v>0.66593908271426416</v>
      </c>
      <c r="AO374" s="56">
        <v>45485</v>
      </c>
    </row>
    <row r="375" spans="1:41">
      <c r="A375" s="41">
        <f t="shared" si="121"/>
        <v>0</v>
      </c>
      <c r="B375" s="42">
        <f t="shared" si="122"/>
        <v>0</v>
      </c>
      <c r="C375" s="42">
        <f t="shared" si="123"/>
        <v>0</v>
      </c>
      <c r="D375" s="42">
        <f t="shared" si="124"/>
        <v>0</v>
      </c>
      <c r="E375" s="42">
        <f t="shared" si="125"/>
        <v>0</v>
      </c>
      <c r="F375" s="42">
        <f t="shared" si="126"/>
        <v>0</v>
      </c>
      <c r="G375" s="58">
        <v>577</v>
      </c>
      <c r="H375" s="59" t="s">
        <v>548</v>
      </c>
      <c r="I375" s="45">
        <v>10</v>
      </c>
      <c r="J375" s="46">
        <v>2.055076037813399E-3</v>
      </c>
      <c r="K375" s="47">
        <f t="shared" si="127"/>
        <v>267</v>
      </c>
      <c r="L375" s="48">
        <f t="shared" si="135"/>
        <v>0.36922226339182018</v>
      </c>
      <c r="M375" s="46">
        <v>4.7393364928909949E-2</v>
      </c>
      <c r="N375" s="47">
        <f t="shared" si="120"/>
        <v>244</v>
      </c>
      <c r="O375" s="49">
        <f t="shared" si="136"/>
        <v>0.55800146357694347</v>
      </c>
      <c r="P375" s="50">
        <v>27</v>
      </c>
      <c r="Q375" s="51">
        <v>5.5487053020961772E-3</v>
      </c>
      <c r="R375" s="52">
        <f t="shared" si="128"/>
        <v>354</v>
      </c>
      <c r="S375" s="53">
        <f t="shared" si="137"/>
        <v>0.42084908055337494</v>
      </c>
      <c r="T375" s="51">
        <v>0.12796208530805686</v>
      </c>
      <c r="U375" s="52">
        <f t="shared" si="129"/>
        <v>385</v>
      </c>
      <c r="V375" s="54">
        <f t="shared" si="138"/>
        <v>0.63602449304251985</v>
      </c>
      <c r="W375" s="45">
        <v>45</v>
      </c>
      <c r="X375" s="46">
        <v>9.2478421701602965E-3</v>
      </c>
      <c r="Y375" s="47">
        <f t="shared" si="130"/>
        <v>262</v>
      </c>
      <c r="Z375" s="48">
        <f t="shared" si="139"/>
        <v>0.56981032480643712</v>
      </c>
      <c r="AA375" s="46">
        <v>0.2132701421800948</v>
      </c>
      <c r="AB375" s="47">
        <f t="shared" si="131"/>
        <v>272</v>
      </c>
      <c r="AC375" s="49">
        <f t="shared" si="140"/>
        <v>0.86114794997026023</v>
      </c>
      <c r="AD375" s="50">
        <v>129</v>
      </c>
      <c r="AE375" s="51">
        <v>2.6510480887792849E-2</v>
      </c>
      <c r="AF375" s="52">
        <f t="shared" si="132"/>
        <v>269</v>
      </c>
      <c r="AG375" s="53">
        <f t="shared" si="141"/>
        <v>0.86770340173336191</v>
      </c>
      <c r="AH375" s="51">
        <v>0.61137440758293837</v>
      </c>
      <c r="AI375" s="52">
        <f t="shared" si="133"/>
        <v>215</v>
      </c>
      <c r="AJ375" s="54">
        <f t="shared" si="142"/>
        <v>1.3113504144361277</v>
      </c>
      <c r="AK375" s="45">
        <v>211</v>
      </c>
      <c r="AL375" s="46">
        <v>4.336210439786272E-2</v>
      </c>
      <c r="AM375" s="47">
        <f t="shared" si="134"/>
        <v>327</v>
      </c>
      <c r="AN375" s="55">
        <f t="shared" si="143"/>
        <v>0.66168690853425993</v>
      </c>
      <c r="AO375" s="56">
        <v>4866</v>
      </c>
    </row>
    <row r="376" spans="1:41">
      <c r="A376" s="41">
        <f t="shared" si="121"/>
        <v>0</v>
      </c>
      <c r="B376" s="42">
        <f t="shared" si="122"/>
        <v>0</v>
      </c>
      <c r="C376" s="42">
        <f t="shared" si="123"/>
        <v>0</v>
      </c>
      <c r="D376" s="42">
        <f t="shared" si="124"/>
        <v>0</v>
      </c>
      <c r="E376" s="42">
        <f t="shared" si="125"/>
        <v>0</v>
      </c>
      <c r="F376" s="42">
        <f t="shared" si="126"/>
        <v>0</v>
      </c>
      <c r="G376" s="58">
        <v>601</v>
      </c>
      <c r="H376" s="59" t="s">
        <v>572</v>
      </c>
      <c r="I376" s="45">
        <v>492</v>
      </c>
      <c r="J376" s="46">
        <v>2.0194971780400205E-3</v>
      </c>
      <c r="K376" s="47">
        <f t="shared" si="127"/>
        <v>272</v>
      </c>
      <c r="L376" s="48">
        <f t="shared" si="135"/>
        <v>0.36283003902020805</v>
      </c>
      <c r="M376" s="46">
        <v>4.6741402242067263E-2</v>
      </c>
      <c r="N376" s="47">
        <f t="shared" si="120"/>
        <v>250</v>
      </c>
      <c r="O376" s="49">
        <f t="shared" si="136"/>
        <v>0.55032536516102659</v>
      </c>
      <c r="P376" s="50">
        <v>1552</v>
      </c>
      <c r="Q376" s="51">
        <v>6.3704463827603903E-3</v>
      </c>
      <c r="R376" s="52">
        <f t="shared" si="128"/>
        <v>331</v>
      </c>
      <c r="S376" s="53">
        <f t="shared" si="137"/>
        <v>0.48317514752251534</v>
      </c>
      <c r="T376" s="51">
        <v>0.14744442333269997</v>
      </c>
      <c r="U376" s="52">
        <f t="shared" si="129"/>
        <v>355</v>
      </c>
      <c r="V376" s="54">
        <f t="shared" si="138"/>
        <v>0.73285977152032733</v>
      </c>
      <c r="W376" s="45">
        <v>2536</v>
      </c>
      <c r="X376" s="46">
        <v>1.0409440738840431E-2</v>
      </c>
      <c r="Y376" s="47">
        <f t="shared" si="130"/>
        <v>246</v>
      </c>
      <c r="Z376" s="48">
        <f t="shared" si="139"/>
        <v>0.64138278955394545</v>
      </c>
      <c r="AA376" s="46">
        <v>0.24092722781683451</v>
      </c>
      <c r="AB376" s="47">
        <f t="shared" si="131"/>
        <v>227</v>
      </c>
      <c r="AC376" s="49">
        <f t="shared" si="140"/>
        <v>0.97282247859751803</v>
      </c>
      <c r="AD376" s="50">
        <v>5946</v>
      </c>
      <c r="AE376" s="51">
        <v>2.4406362237044638E-2</v>
      </c>
      <c r="AF376" s="52">
        <f t="shared" si="132"/>
        <v>288</v>
      </c>
      <c r="AG376" s="53">
        <f t="shared" si="141"/>
        <v>0.79883437900109111</v>
      </c>
      <c r="AH376" s="51">
        <v>0.56488694660839822</v>
      </c>
      <c r="AI376" s="52">
        <f t="shared" si="133"/>
        <v>263</v>
      </c>
      <c r="AJ376" s="54">
        <f t="shared" si="142"/>
        <v>1.2116384368673305</v>
      </c>
      <c r="AK376" s="45">
        <v>10526</v>
      </c>
      <c r="AL376" s="46">
        <v>4.3205746536685477E-2</v>
      </c>
      <c r="AM376" s="47">
        <f t="shared" si="134"/>
        <v>329</v>
      </c>
      <c r="AN376" s="55">
        <f t="shared" si="143"/>
        <v>0.65930095537944722</v>
      </c>
      <c r="AO376" s="56">
        <v>243625</v>
      </c>
    </row>
    <row r="377" spans="1:41">
      <c r="A377" s="41">
        <f t="shared" si="121"/>
        <v>0</v>
      </c>
      <c r="B377" s="42">
        <f t="shared" si="122"/>
        <v>0</v>
      </c>
      <c r="C377" s="42">
        <f t="shared" si="123"/>
        <v>0</v>
      </c>
      <c r="D377" s="42">
        <f t="shared" si="124"/>
        <v>0</v>
      </c>
      <c r="E377" s="42">
        <f t="shared" si="125"/>
        <v>0</v>
      </c>
      <c r="F377" s="42">
        <f t="shared" si="126"/>
        <v>0</v>
      </c>
      <c r="G377" s="58">
        <v>605</v>
      </c>
      <c r="H377" s="59" t="s">
        <v>576</v>
      </c>
      <c r="I377" s="45">
        <v>217</v>
      </c>
      <c r="J377" s="46">
        <v>2.2407170294494239E-3</v>
      </c>
      <c r="K377" s="47">
        <f t="shared" si="127"/>
        <v>255</v>
      </c>
      <c r="L377" s="48">
        <f t="shared" si="135"/>
        <v>0.40257518359962169</v>
      </c>
      <c r="M377" s="46">
        <v>5.1876643557255561E-2</v>
      </c>
      <c r="N377" s="47">
        <f t="shared" si="120"/>
        <v>217</v>
      </c>
      <c r="O377" s="49">
        <f t="shared" si="136"/>
        <v>0.61078682794160921</v>
      </c>
      <c r="P377" s="50">
        <v>887</v>
      </c>
      <c r="Q377" s="51">
        <v>9.1590599314361233E-3</v>
      </c>
      <c r="R377" s="52">
        <f t="shared" si="128"/>
        <v>259</v>
      </c>
      <c r="S377" s="53">
        <f t="shared" si="137"/>
        <v>0.69468132492492884</v>
      </c>
      <c r="T377" s="51">
        <v>0.2120487688262013</v>
      </c>
      <c r="U377" s="52">
        <f t="shared" si="129"/>
        <v>233</v>
      </c>
      <c r="V377" s="54">
        <f t="shared" si="138"/>
        <v>1.0539700909710283</v>
      </c>
      <c r="W377" s="45">
        <v>1122</v>
      </c>
      <c r="X377" s="46">
        <v>1.1585642889595639E-2</v>
      </c>
      <c r="Y377" s="47">
        <f t="shared" si="130"/>
        <v>219</v>
      </c>
      <c r="Z377" s="48">
        <f t="shared" si="139"/>
        <v>0.71385506116368447</v>
      </c>
      <c r="AA377" s="46">
        <v>0.26822854410710018</v>
      </c>
      <c r="AB377" s="47">
        <f t="shared" si="131"/>
        <v>178</v>
      </c>
      <c r="AC377" s="49">
        <f t="shared" si="140"/>
        <v>1.0830604721324906</v>
      </c>
      <c r="AD377" s="50">
        <v>1957</v>
      </c>
      <c r="AE377" s="51">
        <v>2.0207756804758167E-2</v>
      </c>
      <c r="AF377" s="52">
        <f t="shared" si="132"/>
        <v>333</v>
      </c>
      <c r="AG377" s="53">
        <f t="shared" si="141"/>
        <v>0.66141159019726059</v>
      </c>
      <c r="AH377" s="51">
        <v>0.46784604350944298</v>
      </c>
      <c r="AI377" s="52">
        <f t="shared" si="133"/>
        <v>381</v>
      </c>
      <c r="AJ377" s="54">
        <f t="shared" si="142"/>
        <v>1.0034932693272454</v>
      </c>
      <c r="AK377" s="45">
        <v>4183</v>
      </c>
      <c r="AL377" s="46">
        <v>4.3193176655239356E-2</v>
      </c>
      <c r="AM377" s="47">
        <f t="shared" si="134"/>
        <v>330</v>
      </c>
      <c r="AN377" s="55">
        <f t="shared" si="143"/>
        <v>0.6591091444396826</v>
      </c>
      <c r="AO377" s="56">
        <v>96844</v>
      </c>
    </row>
    <row r="378" spans="1:41">
      <c r="A378" s="41">
        <f t="shared" si="121"/>
        <v>0</v>
      </c>
      <c r="B378" s="42">
        <f t="shared" si="122"/>
        <v>0</v>
      </c>
      <c r="C378" s="42">
        <f t="shared" si="123"/>
        <v>0</v>
      </c>
      <c r="D378" s="42">
        <f t="shared" si="124"/>
        <v>0</v>
      </c>
      <c r="E378" s="42">
        <f t="shared" si="125"/>
        <v>0</v>
      </c>
      <c r="F378" s="42">
        <f t="shared" si="126"/>
        <v>0</v>
      </c>
      <c r="G378" s="58">
        <v>555</v>
      </c>
      <c r="H378" s="59" t="s">
        <v>525</v>
      </c>
      <c r="I378" s="45">
        <v>99</v>
      </c>
      <c r="J378" s="46">
        <v>2.0686196665134354E-3</v>
      </c>
      <c r="K378" s="47">
        <f t="shared" si="127"/>
        <v>265</v>
      </c>
      <c r="L378" s="48">
        <f t="shared" si="135"/>
        <v>0.37165555984954468</v>
      </c>
      <c r="M378" s="46">
        <v>4.7918683446272994E-2</v>
      </c>
      <c r="N378" s="47">
        <f t="shared" si="120"/>
        <v>241</v>
      </c>
      <c r="O378" s="49">
        <f t="shared" si="136"/>
        <v>0.56418647495928231</v>
      </c>
      <c r="P378" s="50">
        <v>468</v>
      </c>
      <c r="Q378" s="51">
        <v>9.7789293326089686E-3</v>
      </c>
      <c r="R378" s="52">
        <f t="shared" si="128"/>
        <v>248</v>
      </c>
      <c r="S378" s="53">
        <f t="shared" si="137"/>
        <v>0.74169616052057874</v>
      </c>
      <c r="T378" s="51">
        <v>0.22652468538238141</v>
      </c>
      <c r="U378" s="52">
        <f t="shared" si="129"/>
        <v>194</v>
      </c>
      <c r="V378" s="54">
        <f t="shared" si="138"/>
        <v>1.1259213839403885</v>
      </c>
      <c r="W378" s="45">
        <v>351</v>
      </c>
      <c r="X378" s="46">
        <v>7.334196999456726E-3</v>
      </c>
      <c r="Y378" s="47">
        <f t="shared" si="130"/>
        <v>315</v>
      </c>
      <c r="Z378" s="48">
        <f t="shared" si="139"/>
        <v>0.4519001403310493</v>
      </c>
      <c r="AA378" s="46">
        <v>0.16989351403678607</v>
      </c>
      <c r="AB378" s="47">
        <f t="shared" si="131"/>
        <v>351</v>
      </c>
      <c r="AC378" s="49">
        <f t="shared" si="140"/>
        <v>0.68600062732868072</v>
      </c>
      <c r="AD378" s="50">
        <v>1148</v>
      </c>
      <c r="AE378" s="51">
        <v>2.3987630072297213E-2</v>
      </c>
      <c r="AF378" s="52">
        <f t="shared" si="132"/>
        <v>292</v>
      </c>
      <c r="AG378" s="53">
        <f t="shared" si="141"/>
        <v>0.78512903260227052</v>
      </c>
      <c r="AH378" s="51">
        <v>0.55566311713455951</v>
      </c>
      <c r="AI378" s="52">
        <f t="shared" si="133"/>
        <v>276</v>
      </c>
      <c r="AJ378" s="54">
        <f t="shared" si="142"/>
        <v>1.1918540421442563</v>
      </c>
      <c r="AK378" s="45">
        <v>2066</v>
      </c>
      <c r="AL378" s="46">
        <v>4.3169376070876342E-2</v>
      </c>
      <c r="AM378" s="47">
        <f t="shared" si="134"/>
        <v>331</v>
      </c>
      <c r="AN378" s="55">
        <f t="shared" si="143"/>
        <v>0.658745957843756</v>
      </c>
      <c r="AO378" s="56">
        <v>47858</v>
      </c>
    </row>
    <row r="379" spans="1:41">
      <c r="A379" s="41">
        <f t="shared" si="121"/>
        <v>0</v>
      </c>
      <c r="B379" s="42">
        <f t="shared" si="122"/>
        <v>0</v>
      </c>
      <c r="C379" s="42">
        <f t="shared" si="123"/>
        <v>0</v>
      </c>
      <c r="D379" s="42">
        <f t="shared" si="124"/>
        <v>0</v>
      </c>
      <c r="E379" s="42">
        <f t="shared" si="125"/>
        <v>0</v>
      </c>
      <c r="F379" s="42">
        <f t="shared" si="126"/>
        <v>0</v>
      </c>
      <c r="G379" s="58">
        <v>666</v>
      </c>
      <c r="H379" s="59" t="s">
        <v>638</v>
      </c>
      <c r="I379" s="45">
        <v>19</v>
      </c>
      <c r="J379" s="46">
        <v>1.7381758302076663E-3</v>
      </c>
      <c r="K379" s="47">
        <f t="shared" si="127"/>
        <v>292</v>
      </c>
      <c r="L379" s="48">
        <f t="shared" si="135"/>
        <v>0.31228684603080548</v>
      </c>
      <c r="M379" s="46">
        <v>4.042553191489362E-2</v>
      </c>
      <c r="N379" s="47">
        <f t="shared" si="120"/>
        <v>279</v>
      </c>
      <c r="O379" s="49">
        <f t="shared" si="136"/>
        <v>0.47596337605956734</v>
      </c>
      <c r="P379" s="50">
        <v>113</v>
      </c>
      <c r="Q379" s="51">
        <v>1.0337572042814016E-2</v>
      </c>
      <c r="R379" s="52">
        <f t="shared" si="128"/>
        <v>229</v>
      </c>
      <c r="S379" s="53">
        <f t="shared" si="137"/>
        <v>0.78406717468469789</v>
      </c>
      <c r="T379" s="51">
        <v>0.2404255319148936</v>
      </c>
      <c r="U379" s="52">
        <f t="shared" si="129"/>
        <v>173</v>
      </c>
      <c r="V379" s="54">
        <f t="shared" si="138"/>
        <v>1.1950143410254375</v>
      </c>
      <c r="W379" s="45">
        <v>100</v>
      </c>
      <c r="X379" s="46">
        <v>9.1482938431982439E-3</v>
      </c>
      <c r="Y379" s="47">
        <f t="shared" si="130"/>
        <v>268</v>
      </c>
      <c r="Z379" s="48">
        <f t="shared" si="139"/>
        <v>0.56367660588298785</v>
      </c>
      <c r="AA379" s="46">
        <v>0.21276595744680851</v>
      </c>
      <c r="AB379" s="47">
        <f t="shared" si="131"/>
        <v>273</v>
      </c>
      <c r="AC379" s="49">
        <f t="shared" si="140"/>
        <v>0.85911213921382934</v>
      </c>
      <c r="AD379" s="50">
        <v>238</v>
      </c>
      <c r="AE379" s="51">
        <v>2.177293934681182E-2</v>
      </c>
      <c r="AF379" s="52">
        <f t="shared" si="132"/>
        <v>315</v>
      </c>
      <c r="AG379" s="53">
        <f t="shared" si="141"/>
        <v>0.71264092178961924</v>
      </c>
      <c r="AH379" s="51">
        <v>0.50638297872340421</v>
      </c>
      <c r="AI379" s="52">
        <f t="shared" si="133"/>
        <v>327</v>
      </c>
      <c r="AJ379" s="54">
        <f t="shared" si="142"/>
        <v>1.0861519893147527</v>
      </c>
      <c r="AK379" s="45">
        <v>470</v>
      </c>
      <c r="AL379" s="46">
        <v>4.2996981063031743E-2</v>
      </c>
      <c r="AM379" s="47">
        <f t="shared" si="134"/>
        <v>332</v>
      </c>
      <c r="AN379" s="55">
        <f t="shared" si="143"/>
        <v>0.65611528478553027</v>
      </c>
      <c r="AO379" s="56">
        <v>10931</v>
      </c>
    </row>
    <row r="380" spans="1:41">
      <c r="A380" s="41">
        <f t="shared" si="121"/>
        <v>0</v>
      </c>
      <c r="B380" s="42">
        <f t="shared" si="122"/>
        <v>0</v>
      </c>
      <c r="C380" s="42">
        <f t="shared" si="123"/>
        <v>0</v>
      </c>
      <c r="D380" s="42">
        <f t="shared" si="124"/>
        <v>0</v>
      </c>
      <c r="E380" s="42">
        <f t="shared" si="125"/>
        <v>0</v>
      </c>
      <c r="F380" s="42">
        <f t="shared" si="126"/>
        <v>0</v>
      </c>
      <c r="G380" s="58">
        <v>631</v>
      </c>
      <c r="H380" s="59" t="s">
        <v>603</v>
      </c>
      <c r="I380" s="45">
        <v>2733</v>
      </c>
      <c r="J380" s="46">
        <v>2.3916724642627425E-3</v>
      </c>
      <c r="K380" s="47">
        <f t="shared" si="127"/>
        <v>247</v>
      </c>
      <c r="L380" s="48">
        <f t="shared" si="135"/>
        <v>0.42969637341816147</v>
      </c>
      <c r="M380" s="46">
        <v>5.5643782066943565E-2</v>
      </c>
      <c r="N380" s="47">
        <f t="shared" si="120"/>
        <v>206</v>
      </c>
      <c r="O380" s="49">
        <f t="shared" si="136"/>
        <v>0.65514047966176192</v>
      </c>
      <c r="P380" s="50">
        <v>11757</v>
      </c>
      <c r="Q380" s="51">
        <v>1.028865465142227E-2</v>
      </c>
      <c r="R380" s="52">
        <f t="shared" si="128"/>
        <v>231</v>
      </c>
      <c r="S380" s="53">
        <f t="shared" si="137"/>
        <v>0.78035696877729299</v>
      </c>
      <c r="T380" s="51">
        <v>0.23937209870510628</v>
      </c>
      <c r="U380" s="52">
        <f t="shared" si="129"/>
        <v>175</v>
      </c>
      <c r="V380" s="54">
        <f t="shared" si="138"/>
        <v>1.1897783422403587</v>
      </c>
      <c r="W380" s="45">
        <v>10800</v>
      </c>
      <c r="X380" s="46">
        <v>9.4511754899515629E-3</v>
      </c>
      <c r="Y380" s="47">
        <f t="shared" si="130"/>
        <v>257</v>
      </c>
      <c r="Z380" s="48">
        <f t="shared" si="139"/>
        <v>0.58233880689581341</v>
      </c>
      <c r="AA380" s="46">
        <v>0.21988761299780113</v>
      </c>
      <c r="AB380" s="47">
        <f t="shared" si="131"/>
        <v>260</v>
      </c>
      <c r="AC380" s="49">
        <f t="shared" si="140"/>
        <v>0.88786815266906871</v>
      </c>
      <c r="AD380" s="50">
        <v>23826</v>
      </c>
      <c r="AE380" s="51">
        <v>2.0850343261443142E-2</v>
      </c>
      <c r="AF380" s="52">
        <f t="shared" si="132"/>
        <v>325</v>
      </c>
      <c r="AG380" s="53">
        <f t="shared" si="141"/>
        <v>0.68244381729013404</v>
      </c>
      <c r="AH380" s="51">
        <v>0.48509650623014905</v>
      </c>
      <c r="AI380" s="52">
        <f t="shared" si="133"/>
        <v>358</v>
      </c>
      <c r="AJ380" s="54">
        <f t="shared" si="142"/>
        <v>1.0404941662529874</v>
      </c>
      <c r="AK380" s="45">
        <v>49116</v>
      </c>
      <c r="AL380" s="46">
        <v>4.2981845867079718E-2</v>
      </c>
      <c r="AM380" s="47">
        <f t="shared" si="134"/>
        <v>333</v>
      </c>
      <c r="AN380" s="55">
        <f t="shared" si="143"/>
        <v>0.65588432825888965</v>
      </c>
      <c r="AO380" s="56">
        <v>1142715</v>
      </c>
    </row>
    <row r="381" spans="1:41">
      <c r="A381" s="41">
        <f t="shared" si="121"/>
        <v>0</v>
      </c>
      <c r="B381" s="42">
        <f t="shared" si="122"/>
        <v>0</v>
      </c>
      <c r="C381" s="42">
        <f t="shared" si="123"/>
        <v>0</v>
      </c>
      <c r="D381" s="42">
        <f t="shared" si="124"/>
        <v>0</v>
      </c>
      <c r="E381" s="42">
        <f t="shared" si="125"/>
        <v>0</v>
      </c>
      <c r="F381" s="42">
        <f t="shared" si="126"/>
        <v>0</v>
      </c>
      <c r="G381" s="58">
        <v>412</v>
      </c>
      <c r="H381" s="59" t="s">
        <v>381</v>
      </c>
      <c r="I381" s="45">
        <v>638</v>
      </c>
      <c r="J381" s="46">
        <v>2.0219434743200503E-3</v>
      </c>
      <c r="K381" s="47">
        <f t="shared" si="127"/>
        <v>271</v>
      </c>
      <c r="L381" s="48">
        <f t="shared" si="135"/>
        <v>0.3632695493024653</v>
      </c>
      <c r="M381" s="46">
        <v>4.717888042594099E-2</v>
      </c>
      <c r="N381" s="47">
        <f t="shared" si="120"/>
        <v>246</v>
      </c>
      <c r="O381" s="49">
        <f t="shared" si="136"/>
        <v>0.55547615931229</v>
      </c>
      <c r="P381" s="50">
        <v>3059</v>
      </c>
      <c r="Q381" s="51">
        <v>9.69455342938093E-3</v>
      </c>
      <c r="R381" s="52">
        <f t="shared" si="128"/>
        <v>250</v>
      </c>
      <c r="S381" s="53">
        <f t="shared" si="137"/>
        <v>0.73529655568285823</v>
      </c>
      <c r="T381" s="51">
        <v>0.22620720254381424</v>
      </c>
      <c r="U381" s="52">
        <f t="shared" si="129"/>
        <v>196</v>
      </c>
      <c r="V381" s="54">
        <f t="shared" si="138"/>
        <v>1.1243433629120247</v>
      </c>
      <c r="W381" s="45">
        <v>2754</v>
      </c>
      <c r="X381" s="46">
        <v>8.7279503578015956E-3</v>
      </c>
      <c r="Y381" s="47">
        <f t="shared" si="130"/>
        <v>279</v>
      </c>
      <c r="Z381" s="48">
        <f t="shared" si="139"/>
        <v>0.53777693615062871</v>
      </c>
      <c r="AA381" s="46">
        <v>0.20365303556903053</v>
      </c>
      <c r="AB381" s="47">
        <f t="shared" si="131"/>
        <v>288</v>
      </c>
      <c r="AC381" s="49">
        <f t="shared" si="140"/>
        <v>0.82231573671196945</v>
      </c>
      <c r="AD381" s="50">
        <v>7072</v>
      </c>
      <c r="AE381" s="51">
        <v>2.2412514499046073E-2</v>
      </c>
      <c r="AF381" s="52">
        <f t="shared" si="132"/>
        <v>311</v>
      </c>
      <c r="AG381" s="53">
        <f t="shared" si="141"/>
        <v>0.73357458714283186</v>
      </c>
      <c r="AH381" s="51">
        <v>0.52296088146121422</v>
      </c>
      <c r="AI381" s="52">
        <f t="shared" si="133"/>
        <v>312</v>
      </c>
      <c r="AJ381" s="54">
        <f t="shared" si="142"/>
        <v>1.1217102975397495</v>
      </c>
      <c r="AK381" s="45">
        <v>13523</v>
      </c>
      <c r="AL381" s="46">
        <v>4.2856961760548651E-2</v>
      </c>
      <c r="AM381" s="47">
        <f t="shared" si="134"/>
        <v>334</v>
      </c>
      <c r="AN381" s="55">
        <f t="shared" si="143"/>
        <v>0.65397865095094798</v>
      </c>
      <c r="AO381" s="56">
        <v>315538</v>
      </c>
    </row>
    <row r="382" spans="1:41">
      <c r="A382" s="41">
        <f t="shared" si="121"/>
        <v>0</v>
      </c>
      <c r="B382" s="42">
        <f t="shared" si="122"/>
        <v>0</v>
      </c>
      <c r="C382" s="42">
        <f t="shared" si="123"/>
        <v>0</v>
      </c>
      <c r="D382" s="42">
        <f t="shared" si="124"/>
        <v>0</v>
      </c>
      <c r="E382" s="42">
        <f t="shared" si="125"/>
        <v>0</v>
      </c>
      <c r="F382" s="42">
        <f t="shared" si="126"/>
        <v>0</v>
      </c>
      <c r="G382" s="58">
        <v>381</v>
      </c>
      <c r="H382" s="59" t="s">
        <v>350</v>
      </c>
      <c r="I382" s="45">
        <v>68</v>
      </c>
      <c r="J382" s="46">
        <v>1.6553067185978579E-3</v>
      </c>
      <c r="K382" s="47">
        <f t="shared" si="127"/>
        <v>297</v>
      </c>
      <c r="L382" s="48">
        <f t="shared" si="135"/>
        <v>0.29739828697466558</v>
      </c>
      <c r="M382" s="46">
        <v>3.9013195639701667E-2</v>
      </c>
      <c r="N382" s="47">
        <f t="shared" ref="N382:N445" si="144">RANK(M382,$M$7:$M$642)</f>
        <v>284</v>
      </c>
      <c r="O382" s="49">
        <f t="shared" si="136"/>
        <v>0.4593347676076871</v>
      </c>
      <c r="P382" s="50">
        <v>201</v>
      </c>
      <c r="Q382" s="51">
        <v>4.8928919182083738E-3</v>
      </c>
      <c r="R382" s="52">
        <f t="shared" si="128"/>
        <v>368</v>
      </c>
      <c r="S382" s="53">
        <f t="shared" si="137"/>
        <v>0.37110802483006711</v>
      </c>
      <c r="T382" s="51">
        <v>0.11531841652323579</v>
      </c>
      <c r="U382" s="52">
        <f t="shared" si="129"/>
        <v>404</v>
      </c>
      <c r="V382" s="54">
        <f t="shared" si="138"/>
        <v>0.5731802293709507</v>
      </c>
      <c r="W382" s="45">
        <v>303</v>
      </c>
      <c r="X382" s="46">
        <v>7.3758519961051603E-3</v>
      </c>
      <c r="Y382" s="47">
        <f t="shared" si="130"/>
        <v>314</v>
      </c>
      <c r="Z382" s="48">
        <f t="shared" si="139"/>
        <v>0.45446673335170462</v>
      </c>
      <c r="AA382" s="46">
        <v>0.17383820998278829</v>
      </c>
      <c r="AB382" s="47">
        <f t="shared" si="131"/>
        <v>345</v>
      </c>
      <c r="AC382" s="49">
        <f t="shared" si="140"/>
        <v>0.70192862734045569</v>
      </c>
      <c r="AD382" s="50">
        <v>1171</v>
      </c>
      <c r="AE382" s="51">
        <v>2.8505355404089581E-2</v>
      </c>
      <c r="AF382" s="52">
        <f t="shared" si="132"/>
        <v>235</v>
      </c>
      <c r="AG382" s="53">
        <f t="shared" si="141"/>
        <v>0.93299680064031698</v>
      </c>
      <c r="AH382" s="51">
        <v>0.67183017785427424</v>
      </c>
      <c r="AI382" s="52">
        <f t="shared" si="133"/>
        <v>167</v>
      </c>
      <c r="AJ382" s="54">
        <f t="shared" si="142"/>
        <v>1.4410233258584408</v>
      </c>
      <c r="AK382" s="45">
        <v>1743</v>
      </c>
      <c r="AL382" s="46">
        <v>4.2429406037000975E-2</v>
      </c>
      <c r="AM382" s="47">
        <f t="shared" si="134"/>
        <v>340</v>
      </c>
      <c r="AN382" s="55">
        <f t="shared" si="143"/>
        <v>0.64745433602507152</v>
      </c>
      <c r="AO382" s="56">
        <v>41080</v>
      </c>
    </row>
    <row r="383" spans="1:41">
      <c r="A383" s="41">
        <f t="shared" si="121"/>
        <v>0</v>
      </c>
      <c r="B383" s="42">
        <f t="shared" si="122"/>
        <v>0</v>
      </c>
      <c r="C383" s="42">
        <f t="shared" si="123"/>
        <v>0</v>
      </c>
      <c r="D383" s="42">
        <f t="shared" si="124"/>
        <v>0</v>
      </c>
      <c r="E383" s="42">
        <f t="shared" si="125"/>
        <v>0</v>
      </c>
      <c r="F383" s="42">
        <f t="shared" si="126"/>
        <v>0</v>
      </c>
      <c r="G383" s="58">
        <v>607</v>
      </c>
      <c r="H383" s="59" t="s">
        <v>578</v>
      </c>
      <c r="I383" s="45">
        <v>553</v>
      </c>
      <c r="J383" s="46">
        <v>1.4020693834190716E-3</v>
      </c>
      <c r="K383" s="47">
        <f t="shared" si="127"/>
        <v>314</v>
      </c>
      <c r="L383" s="48">
        <f t="shared" si="135"/>
        <v>0.25190076749139162</v>
      </c>
      <c r="M383" s="46">
        <v>3.3285181172505118E-2</v>
      </c>
      <c r="N383" s="47">
        <f t="shared" si="144"/>
        <v>309</v>
      </c>
      <c r="O383" s="49">
        <f t="shared" si="136"/>
        <v>0.39189409398428132</v>
      </c>
      <c r="P383" s="50">
        <v>2975</v>
      </c>
      <c r="Q383" s="51">
        <v>7.542778328520322E-3</v>
      </c>
      <c r="R383" s="52">
        <f t="shared" si="128"/>
        <v>299</v>
      </c>
      <c r="S383" s="53">
        <f t="shared" si="137"/>
        <v>0.57209225423748722</v>
      </c>
      <c r="T383" s="51">
        <v>0.17906584807993259</v>
      </c>
      <c r="U383" s="52">
        <f t="shared" si="129"/>
        <v>294</v>
      </c>
      <c r="V383" s="54">
        <f t="shared" si="138"/>
        <v>0.89003133210972407</v>
      </c>
      <c r="W383" s="45">
        <v>3212</v>
      </c>
      <c r="X383" s="46">
        <v>8.1436652071284962E-3</v>
      </c>
      <c r="Y383" s="47">
        <f t="shared" si="130"/>
        <v>296</v>
      </c>
      <c r="Z383" s="48">
        <f t="shared" si="139"/>
        <v>0.50177592041542551</v>
      </c>
      <c r="AA383" s="46">
        <v>0.19333092572529192</v>
      </c>
      <c r="AB383" s="47">
        <f t="shared" si="131"/>
        <v>310</v>
      </c>
      <c r="AC383" s="49">
        <f t="shared" si="140"/>
        <v>0.78063684232741382</v>
      </c>
      <c r="AD383" s="50">
        <v>9874</v>
      </c>
      <c r="AE383" s="51">
        <v>2.5034417887667113E-2</v>
      </c>
      <c r="AF383" s="52">
        <f t="shared" si="132"/>
        <v>282</v>
      </c>
      <c r="AG383" s="53">
        <f t="shared" si="141"/>
        <v>0.81939100439123713</v>
      </c>
      <c r="AH383" s="51">
        <v>0.59431804502227037</v>
      </c>
      <c r="AI383" s="52">
        <f t="shared" si="133"/>
        <v>231</v>
      </c>
      <c r="AJ383" s="54">
        <f t="shared" si="142"/>
        <v>1.2747658472130212</v>
      </c>
      <c r="AK383" s="45">
        <v>16614</v>
      </c>
      <c r="AL383" s="46">
        <v>4.2122930806735001E-2</v>
      </c>
      <c r="AM383" s="47">
        <f t="shared" si="134"/>
        <v>343</v>
      </c>
      <c r="AN383" s="55">
        <f t="shared" si="143"/>
        <v>0.64277765691844091</v>
      </c>
      <c r="AO383" s="56">
        <v>394417</v>
      </c>
    </row>
    <row r="384" spans="1:41">
      <c r="A384" s="41">
        <f t="shared" si="121"/>
        <v>0</v>
      </c>
      <c r="B384" s="42">
        <f t="shared" si="122"/>
        <v>0</v>
      </c>
      <c r="C384" s="42">
        <f t="shared" si="123"/>
        <v>0</v>
      </c>
      <c r="D384" s="42">
        <f t="shared" si="124"/>
        <v>0</v>
      </c>
      <c r="E384" s="42">
        <f t="shared" si="125"/>
        <v>0</v>
      </c>
      <c r="F384" s="42">
        <f t="shared" si="126"/>
        <v>0</v>
      </c>
      <c r="G384" s="58">
        <v>347</v>
      </c>
      <c r="H384" s="59" t="s">
        <v>316</v>
      </c>
      <c r="I384" s="45">
        <v>278</v>
      </c>
      <c r="J384" s="46">
        <v>1.5447963147161299E-3</v>
      </c>
      <c r="K384" s="47">
        <f t="shared" si="127"/>
        <v>301</v>
      </c>
      <c r="L384" s="48">
        <f t="shared" si="135"/>
        <v>0.2775435951293117</v>
      </c>
      <c r="M384" s="46">
        <v>3.678221751786187E-2</v>
      </c>
      <c r="N384" s="47">
        <f t="shared" si="144"/>
        <v>293</v>
      </c>
      <c r="O384" s="49">
        <f t="shared" si="136"/>
        <v>0.43306760850087789</v>
      </c>
      <c r="P384" s="50">
        <v>1826</v>
      </c>
      <c r="Q384" s="51">
        <v>1.0146755649898032E-2</v>
      </c>
      <c r="R384" s="52">
        <f t="shared" si="128"/>
        <v>233</v>
      </c>
      <c r="S384" s="53">
        <f t="shared" si="137"/>
        <v>0.76959444651820719</v>
      </c>
      <c r="T384" s="51">
        <v>0.24159830643027255</v>
      </c>
      <c r="U384" s="52">
        <f t="shared" si="129"/>
        <v>171</v>
      </c>
      <c r="V384" s="54">
        <f t="shared" si="138"/>
        <v>1.2008435154625481</v>
      </c>
      <c r="W384" s="45">
        <v>1058</v>
      </c>
      <c r="X384" s="46">
        <v>5.8791169099628249E-3</v>
      </c>
      <c r="Y384" s="47">
        <f t="shared" si="130"/>
        <v>350</v>
      </c>
      <c r="Z384" s="48">
        <f t="shared" si="139"/>
        <v>0.36224466793455962</v>
      </c>
      <c r="AA384" s="46">
        <v>0.13998412278380523</v>
      </c>
      <c r="AB384" s="47">
        <f t="shared" si="131"/>
        <v>401</v>
      </c>
      <c r="AC384" s="49">
        <f t="shared" si="140"/>
        <v>0.5652316781496014</v>
      </c>
      <c r="AD384" s="50">
        <v>4396</v>
      </c>
      <c r="AE384" s="51">
        <v>2.4427786329108296E-2</v>
      </c>
      <c r="AF384" s="52">
        <f t="shared" si="132"/>
        <v>287</v>
      </c>
      <c r="AG384" s="53">
        <f t="shared" si="141"/>
        <v>0.79953560194915341</v>
      </c>
      <c r="AH384" s="51">
        <v>0.58163535326806037</v>
      </c>
      <c r="AI384" s="52">
        <f t="shared" si="133"/>
        <v>242</v>
      </c>
      <c r="AJ384" s="54">
        <f t="shared" si="142"/>
        <v>1.2475624627046622</v>
      </c>
      <c r="AK384" s="45">
        <v>7558</v>
      </c>
      <c r="AL384" s="46">
        <v>4.1998455203685281E-2</v>
      </c>
      <c r="AM384" s="47">
        <f t="shared" si="134"/>
        <v>344</v>
      </c>
      <c r="AN384" s="55">
        <f t="shared" si="143"/>
        <v>0.64087821319647142</v>
      </c>
      <c r="AO384" s="56">
        <v>179959</v>
      </c>
    </row>
    <row r="385" spans="1:41">
      <c r="A385" s="41">
        <f t="shared" si="121"/>
        <v>0</v>
      </c>
      <c r="B385" s="42">
        <f t="shared" si="122"/>
        <v>0</v>
      </c>
      <c r="C385" s="42">
        <f t="shared" si="123"/>
        <v>0</v>
      </c>
      <c r="D385" s="42">
        <f t="shared" si="124"/>
        <v>0</v>
      </c>
      <c r="E385" s="42">
        <f t="shared" si="125"/>
        <v>0</v>
      </c>
      <c r="F385" s="42">
        <f t="shared" si="126"/>
        <v>0</v>
      </c>
      <c r="G385" s="58">
        <v>556</v>
      </c>
      <c r="H385" s="59" t="s">
        <v>526</v>
      </c>
      <c r="I385" s="45">
        <v>211</v>
      </c>
      <c r="J385" s="46">
        <v>2.3956310955186937E-3</v>
      </c>
      <c r="K385" s="47">
        <f t="shared" si="127"/>
        <v>246</v>
      </c>
      <c r="L385" s="48">
        <f t="shared" si="135"/>
        <v>0.43040759517607319</v>
      </c>
      <c r="M385" s="46">
        <v>5.7057869118442399E-2</v>
      </c>
      <c r="N385" s="47">
        <f t="shared" si="144"/>
        <v>203</v>
      </c>
      <c r="O385" s="49">
        <f t="shared" si="136"/>
        <v>0.67178970145779071</v>
      </c>
      <c r="P385" s="50">
        <v>918</v>
      </c>
      <c r="Q385" s="51">
        <v>1.0422698320787493E-2</v>
      </c>
      <c r="R385" s="52">
        <f t="shared" si="128"/>
        <v>228</v>
      </c>
      <c r="S385" s="53">
        <f t="shared" si="137"/>
        <v>0.7905236927128827</v>
      </c>
      <c r="T385" s="51">
        <v>0.2482422931314224</v>
      </c>
      <c r="U385" s="52">
        <f t="shared" si="129"/>
        <v>162</v>
      </c>
      <c r="V385" s="54">
        <f t="shared" si="138"/>
        <v>1.2338668775248887</v>
      </c>
      <c r="W385" s="45">
        <v>966</v>
      </c>
      <c r="X385" s="46">
        <v>1.096767601076331E-2</v>
      </c>
      <c r="Y385" s="47">
        <f t="shared" si="130"/>
        <v>229</v>
      </c>
      <c r="Z385" s="48">
        <f t="shared" si="139"/>
        <v>0.67577872925100801</v>
      </c>
      <c r="AA385" s="46">
        <v>0.26122228231476474</v>
      </c>
      <c r="AB385" s="47">
        <f t="shared" si="131"/>
        <v>186</v>
      </c>
      <c r="AC385" s="49">
        <f t="shared" si="140"/>
        <v>1.0547703987178552</v>
      </c>
      <c r="AD385" s="50">
        <v>1603</v>
      </c>
      <c r="AE385" s="51">
        <v>1.8199984104817376E-2</v>
      </c>
      <c r="AF385" s="52">
        <f t="shared" si="132"/>
        <v>355</v>
      </c>
      <c r="AG385" s="53">
        <f t="shared" si="141"/>
        <v>0.59569602626540441</v>
      </c>
      <c r="AH385" s="51">
        <v>0.43347755543537048</v>
      </c>
      <c r="AI385" s="52">
        <f t="shared" si="133"/>
        <v>423</v>
      </c>
      <c r="AJ385" s="54">
        <f t="shared" si="142"/>
        <v>0.92977554329802148</v>
      </c>
      <c r="AK385" s="45">
        <v>3698</v>
      </c>
      <c r="AL385" s="46">
        <v>4.1985989531886869E-2</v>
      </c>
      <c r="AM385" s="47">
        <f t="shared" si="134"/>
        <v>345</v>
      </c>
      <c r="AN385" s="55">
        <f t="shared" si="143"/>
        <v>0.64068799245073893</v>
      </c>
      <c r="AO385" s="56">
        <v>88077</v>
      </c>
    </row>
    <row r="386" spans="1:41">
      <c r="A386" s="41">
        <f t="shared" si="121"/>
        <v>0</v>
      </c>
      <c r="B386" s="42">
        <f t="shared" si="122"/>
        <v>0</v>
      </c>
      <c r="C386" s="42">
        <f t="shared" si="123"/>
        <v>0</v>
      </c>
      <c r="D386" s="42">
        <f t="shared" si="124"/>
        <v>0</v>
      </c>
      <c r="E386" s="42">
        <f t="shared" si="125"/>
        <v>0</v>
      </c>
      <c r="F386" s="42">
        <f t="shared" si="126"/>
        <v>0</v>
      </c>
      <c r="G386" s="58">
        <v>466</v>
      </c>
      <c r="H386" s="59" t="s">
        <v>436</v>
      </c>
      <c r="I386" s="45">
        <v>40</v>
      </c>
      <c r="J386" s="46">
        <v>8.3757354942730908E-4</v>
      </c>
      <c r="K386" s="47">
        <f t="shared" si="127"/>
        <v>357</v>
      </c>
      <c r="L386" s="48">
        <f t="shared" si="135"/>
        <v>0.15048144009586842</v>
      </c>
      <c r="M386" s="46">
        <v>2.0618556701030927E-2</v>
      </c>
      <c r="N386" s="47">
        <f t="shared" si="144"/>
        <v>356</v>
      </c>
      <c r="O386" s="49">
        <f t="shared" si="136"/>
        <v>0.24275939961801046</v>
      </c>
      <c r="P386" s="50">
        <v>332</v>
      </c>
      <c r="Q386" s="51">
        <v>6.9518604602466652E-3</v>
      </c>
      <c r="R386" s="52">
        <f t="shared" si="128"/>
        <v>317</v>
      </c>
      <c r="S386" s="53">
        <f t="shared" si="137"/>
        <v>0.52727328692783748</v>
      </c>
      <c r="T386" s="51">
        <v>0.1711340206185567</v>
      </c>
      <c r="U386" s="52">
        <f t="shared" si="129"/>
        <v>308</v>
      </c>
      <c r="V386" s="54">
        <f t="shared" si="138"/>
        <v>0.85060686877843839</v>
      </c>
      <c r="W386" s="45">
        <v>555</v>
      </c>
      <c r="X386" s="46">
        <v>1.1621332998303913E-2</v>
      </c>
      <c r="Y386" s="47">
        <f t="shared" si="130"/>
        <v>218</v>
      </c>
      <c r="Z386" s="48">
        <f t="shared" si="139"/>
        <v>0.71605412469236995</v>
      </c>
      <c r="AA386" s="46">
        <v>0.28608247422680411</v>
      </c>
      <c r="AB386" s="47">
        <f t="shared" si="131"/>
        <v>156</v>
      </c>
      <c r="AC386" s="49">
        <f t="shared" si="140"/>
        <v>1.155151554195502</v>
      </c>
      <c r="AD386" s="50">
        <v>1013</v>
      </c>
      <c r="AE386" s="51">
        <v>2.1211550139246603E-2</v>
      </c>
      <c r="AF386" s="52">
        <f t="shared" si="132"/>
        <v>317</v>
      </c>
      <c r="AG386" s="53">
        <f t="shared" si="141"/>
        <v>0.69426632771256358</v>
      </c>
      <c r="AH386" s="51">
        <v>0.52216494845360828</v>
      </c>
      <c r="AI386" s="52">
        <f t="shared" si="133"/>
        <v>313</v>
      </c>
      <c r="AJ386" s="54">
        <f t="shared" si="142"/>
        <v>1.1200030833246273</v>
      </c>
      <c r="AK386" s="45">
        <v>1940</v>
      </c>
      <c r="AL386" s="46">
        <v>4.0622317147224488E-2</v>
      </c>
      <c r="AM386" s="47">
        <f t="shared" si="134"/>
        <v>354</v>
      </c>
      <c r="AN386" s="55">
        <f t="shared" si="143"/>
        <v>0.61987894323620707</v>
      </c>
      <c r="AO386" s="56">
        <v>47757</v>
      </c>
    </row>
    <row r="387" spans="1:41">
      <c r="A387" s="41">
        <f t="shared" si="121"/>
        <v>0</v>
      </c>
      <c r="B387" s="42">
        <f t="shared" si="122"/>
        <v>0</v>
      </c>
      <c r="C387" s="42">
        <f t="shared" si="123"/>
        <v>0</v>
      </c>
      <c r="D387" s="42">
        <f t="shared" si="124"/>
        <v>0</v>
      </c>
      <c r="E387" s="42">
        <f t="shared" si="125"/>
        <v>0</v>
      </c>
      <c r="F387" s="42">
        <f t="shared" si="126"/>
        <v>0</v>
      </c>
      <c r="G387" s="58">
        <v>593</v>
      </c>
      <c r="H387" s="59" t="s">
        <v>564</v>
      </c>
      <c r="I387" s="45">
        <v>81</v>
      </c>
      <c r="J387" s="46">
        <v>1.4297061159650516E-3</v>
      </c>
      <c r="K387" s="47">
        <f t="shared" si="127"/>
        <v>311</v>
      </c>
      <c r="L387" s="48">
        <f t="shared" si="135"/>
        <v>0.25686608106404091</v>
      </c>
      <c r="M387" s="46">
        <v>3.6225402504472273E-2</v>
      </c>
      <c r="N387" s="47">
        <f t="shared" si="144"/>
        <v>295</v>
      </c>
      <c r="O387" s="49">
        <f t="shared" si="136"/>
        <v>0.42651176270096341</v>
      </c>
      <c r="P387" s="50">
        <v>424</v>
      </c>
      <c r="Q387" s="51">
        <v>7.4838937428294058E-3</v>
      </c>
      <c r="R387" s="52">
        <f t="shared" si="128"/>
        <v>302</v>
      </c>
      <c r="S387" s="53">
        <f t="shared" si="137"/>
        <v>0.56762607295778822</v>
      </c>
      <c r="T387" s="51">
        <v>0.18962432915921287</v>
      </c>
      <c r="U387" s="52">
        <f t="shared" si="129"/>
        <v>276</v>
      </c>
      <c r="V387" s="54">
        <f t="shared" si="138"/>
        <v>0.94251135038686806</v>
      </c>
      <c r="W387" s="45">
        <v>488</v>
      </c>
      <c r="X387" s="46">
        <v>8.6135380813696944E-3</v>
      </c>
      <c r="Y387" s="47">
        <f t="shared" si="130"/>
        <v>286</v>
      </c>
      <c r="Z387" s="48">
        <f t="shared" si="139"/>
        <v>0.53072736770039475</v>
      </c>
      <c r="AA387" s="46">
        <v>0.21824686940966009</v>
      </c>
      <c r="AB387" s="47">
        <f t="shared" si="131"/>
        <v>263</v>
      </c>
      <c r="AC387" s="49">
        <f t="shared" si="140"/>
        <v>0.88124311381969533</v>
      </c>
      <c r="AD387" s="50">
        <v>1243</v>
      </c>
      <c r="AE387" s="51">
        <v>2.193981113758715E-2</v>
      </c>
      <c r="AF387" s="52">
        <f t="shared" si="132"/>
        <v>314</v>
      </c>
      <c r="AG387" s="53">
        <f t="shared" si="141"/>
        <v>0.71810273220045051</v>
      </c>
      <c r="AH387" s="51">
        <v>0.55590339892665475</v>
      </c>
      <c r="AI387" s="52">
        <f t="shared" si="133"/>
        <v>275</v>
      </c>
      <c r="AJ387" s="54">
        <f t="shared" si="142"/>
        <v>1.192369427845289</v>
      </c>
      <c r="AK387" s="45">
        <v>2236</v>
      </c>
      <c r="AL387" s="46">
        <v>3.94669490777513E-2</v>
      </c>
      <c r="AM387" s="47">
        <f t="shared" si="134"/>
        <v>358</v>
      </c>
      <c r="AN387" s="55">
        <f t="shared" si="143"/>
        <v>0.60224852753741109</v>
      </c>
      <c r="AO387" s="56">
        <v>56655</v>
      </c>
    </row>
    <row r="388" spans="1:41">
      <c r="A388" s="41">
        <f t="shared" si="121"/>
        <v>0</v>
      </c>
      <c r="B388" s="42">
        <f t="shared" si="122"/>
        <v>0</v>
      </c>
      <c r="C388" s="42">
        <f t="shared" si="123"/>
        <v>0</v>
      </c>
      <c r="D388" s="42">
        <f t="shared" si="124"/>
        <v>0</v>
      </c>
      <c r="E388" s="42">
        <f t="shared" si="125"/>
        <v>0</v>
      </c>
      <c r="F388" s="42">
        <f t="shared" si="126"/>
        <v>0</v>
      </c>
      <c r="G388" s="58">
        <v>517</v>
      </c>
      <c r="H388" s="59" t="s">
        <v>487</v>
      </c>
      <c r="I388" s="45">
        <v>1290</v>
      </c>
      <c r="J388" s="46">
        <v>3.1927136828818572E-3</v>
      </c>
      <c r="K388" s="47">
        <f t="shared" si="127"/>
        <v>202</v>
      </c>
      <c r="L388" s="48">
        <f t="shared" si="135"/>
        <v>0.57361428514827073</v>
      </c>
      <c r="M388" s="46">
        <v>8.1930771673547162E-2</v>
      </c>
      <c r="N388" s="47">
        <f t="shared" si="144"/>
        <v>131</v>
      </c>
      <c r="O388" s="49">
        <f t="shared" si="136"/>
        <v>0.96463904967296443</v>
      </c>
      <c r="P388" s="50">
        <v>3205</v>
      </c>
      <c r="Q388" s="51">
        <v>7.9322847702607384E-3</v>
      </c>
      <c r="R388" s="52">
        <f t="shared" si="128"/>
        <v>286</v>
      </c>
      <c r="S388" s="53">
        <f t="shared" si="137"/>
        <v>0.60163489868359699</v>
      </c>
      <c r="T388" s="51">
        <v>0.20355668466179738</v>
      </c>
      <c r="U388" s="52">
        <f t="shared" si="129"/>
        <v>250</v>
      </c>
      <c r="V388" s="54">
        <f t="shared" si="138"/>
        <v>1.0117609200862572</v>
      </c>
      <c r="W388" s="45">
        <v>3734</v>
      </c>
      <c r="X388" s="46">
        <v>9.241544877427019E-3</v>
      </c>
      <c r="Y388" s="47">
        <f t="shared" si="130"/>
        <v>263</v>
      </c>
      <c r="Z388" s="48">
        <f t="shared" si="139"/>
        <v>0.56942231403033106</v>
      </c>
      <c r="AA388" s="46">
        <v>0.23715465227056209</v>
      </c>
      <c r="AB388" s="47">
        <f t="shared" si="131"/>
        <v>233</v>
      </c>
      <c r="AC388" s="49">
        <f t="shared" si="140"/>
        <v>0.9575894709923698</v>
      </c>
      <c r="AD388" s="50">
        <v>7516</v>
      </c>
      <c r="AE388" s="51">
        <v>1.8601888403519409E-2</v>
      </c>
      <c r="AF388" s="52">
        <f t="shared" si="132"/>
        <v>352</v>
      </c>
      <c r="AG388" s="53">
        <f t="shared" si="141"/>
        <v>0.60885058685715876</v>
      </c>
      <c r="AH388" s="51">
        <v>0.47735789139409335</v>
      </c>
      <c r="AI388" s="52">
        <f t="shared" si="133"/>
        <v>370</v>
      </c>
      <c r="AJ388" s="54">
        <f t="shared" si="142"/>
        <v>1.0238954410748378</v>
      </c>
      <c r="AK388" s="45">
        <v>15745</v>
      </c>
      <c r="AL388" s="46">
        <v>3.8968431734089023E-2</v>
      </c>
      <c r="AM388" s="47">
        <f t="shared" si="134"/>
        <v>359</v>
      </c>
      <c r="AN388" s="55">
        <f t="shared" si="143"/>
        <v>0.5946413690620751</v>
      </c>
      <c r="AO388" s="56">
        <v>404045</v>
      </c>
    </row>
    <row r="389" spans="1:41">
      <c r="A389" s="41">
        <f t="shared" si="121"/>
        <v>0</v>
      </c>
      <c r="B389" s="42">
        <f t="shared" si="122"/>
        <v>0</v>
      </c>
      <c r="C389" s="42">
        <f t="shared" si="123"/>
        <v>0</v>
      </c>
      <c r="D389" s="42">
        <f t="shared" si="124"/>
        <v>0</v>
      </c>
      <c r="E389" s="42">
        <f t="shared" si="125"/>
        <v>0</v>
      </c>
      <c r="F389" s="42">
        <f t="shared" si="126"/>
        <v>0</v>
      </c>
      <c r="G389" s="58">
        <v>321</v>
      </c>
      <c r="H389" s="59" t="s">
        <v>290</v>
      </c>
      <c r="I389" s="45">
        <v>144</v>
      </c>
      <c r="J389" s="46">
        <v>1.0544969902898402E-3</v>
      </c>
      <c r="K389" s="47">
        <f t="shared" si="127"/>
        <v>336</v>
      </c>
      <c r="L389" s="48">
        <f t="shared" si="135"/>
        <v>0.18945467628970986</v>
      </c>
      <c r="M389" s="46">
        <v>2.7252081756245269E-2</v>
      </c>
      <c r="N389" s="47">
        <f t="shared" si="144"/>
        <v>335</v>
      </c>
      <c r="O389" s="49">
        <f t="shared" si="136"/>
        <v>0.32086140176612132</v>
      </c>
      <c r="P389" s="50">
        <v>1565</v>
      </c>
      <c r="Q389" s="51">
        <v>1.146033187363611E-2</v>
      </c>
      <c r="R389" s="52">
        <f t="shared" si="128"/>
        <v>199</v>
      </c>
      <c r="S389" s="53">
        <f t="shared" si="137"/>
        <v>0.86922441709676768</v>
      </c>
      <c r="T389" s="51">
        <v>0.29617713853141558</v>
      </c>
      <c r="U389" s="52">
        <f t="shared" si="129"/>
        <v>118</v>
      </c>
      <c r="V389" s="54">
        <f t="shared" si="138"/>
        <v>1.4721228864919653</v>
      </c>
      <c r="W389" s="45">
        <v>689</v>
      </c>
      <c r="X389" s="46">
        <v>5.0454751827062492E-3</v>
      </c>
      <c r="Y389" s="47">
        <f t="shared" si="130"/>
        <v>369</v>
      </c>
      <c r="Z389" s="48">
        <f t="shared" si="139"/>
        <v>0.31087942460103996</v>
      </c>
      <c r="AA389" s="46">
        <v>0.13039364118092353</v>
      </c>
      <c r="AB389" s="47">
        <f t="shared" si="131"/>
        <v>418</v>
      </c>
      <c r="AC389" s="49">
        <f t="shared" si="140"/>
        <v>0.52650697206967134</v>
      </c>
      <c r="AD389" s="50">
        <v>2886</v>
      </c>
      <c r="AE389" s="51">
        <v>2.1133877180392214E-2</v>
      </c>
      <c r="AF389" s="52">
        <f t="shared" si="132"/>
        <v>320</v>
      </c>
      <c r="AG389" s="53">
        <f t="shared" si="141"/>
        <v>0.6917240467593847</v>
      </c>
      <c r="AH389" s="51">
        <v>0.54617713853141558</v>
      </c>
      <c r="AI389" s="52">
        <f t="shared" si="133"/>
        <v>289</v>
      </c>
      <c r="AJ389" s="54">
        <f t="shared" si="142"/>
        <v>1.1715073579875801</v>
      </c>
      <c r="AK389" s="45">
        <v>5284</v>
      </c>
      <c r="AL389" s="46">
        <v>3.8694181227024414E-2</v>
      </c>
      <c r="AM389" s="47">
        <f t="shared" si="134"/>
        <v>361</v>
      </c>
      <c r="AN389" s="55">
        <f t="shared" si="143"/>
        <v>0.59045642525679987</v>
      </c>
      <c r="AO389" s="56">
        <v>136558</v>
      </c>
    </row>
    <row r="390" spans="1:41">
      <c r="A390" s="41">
        <f t="shared" si="121"/>
        <v>0</v>
      </c>
      <c r="B390" s="42">
        <f t="shared" si="122"/>
        <v>0</v>
      </c>
      <c r="C390" s="42">
        <f t="shared" si="123"/>
        <v>0</v>
      </c>
      <c r="D390" s="42">
        <f t="shared" si="124"/>
        <v>0</v>
      </c>
      <c r="E390" s="42">
        <f t="shared" si="125"/>
        <v>0</v>
      </c>
      <c r="F390" s="42">
        <f t="shared" si="126"/>
        <v>0</v>
      </c>
      <c r="G390" s="58">
        <v>344</v>
      </c>
      <c r="H390" s="59" t="s">
        <v>313</v>
      </c>
      <c r="I390" s="45">
        <v>575</v>
      </c>
      <c r="J390" s="46">
        <v>3.725589291036556E-3</v>
      </c>
      <c r="K390" s="47">
        <f t="shared" si="127"/>
        <v>174</v>
      </c>
      <c r="L390" s="48">
        <f t="shared" si="135"/>
        <v>0.66935261041165706</v>
      </c>
      <c r="M390" s="46">
        <v>9.6541302887844196E-2</v>
      </c>
      <c r="N390" s="47">
        <f t="shared" si="144"/>
        <v>96</v>
      </c>
      <c r="O390" s="49">
        <f t="shared" si="136"/>
        <v>1.1366609732785875</v>
      </c>
      <c r="P390" s="50">
        <v>957</v>
      </c>
      <c r="Q390" s="51">
        <v>6.2006764374295375E-3</v>
      </c>
      <c r="R390" s="52">
        <f t="shared" si="128"/>
        <v>334</v>
      </c>
      <c r="S390" s="53">
        <f t="shared" si="137"/>
        <v>0.47029871572299359</v>
      </c>
      <c r="T390" s="51">
        <v>0.16067830758898591</v>
      </c>
      <c r="U390" s="52">
        <f t="shared" si="129"/>
        <v>331</v>
      </c>
      <c r="V390" s="54">
        <f t="shared" si="138"/>
        <v>0.79863765021638267</v>
      </c>
      <c r="W390" s="45">
        <v>1369</v>
      </c>
      <c r="X390" s="46">
        <v>8.8701421555287749E-3</v>
      </c>
      <c r="Y390" s="47">
        <f t="shared" si="130"/>
        <v>276</v>
      </c>
      <c r="Z390" s="48">
        <f t="shared" si="139"/>
        <v>0.54653815341157719</v>
      </c>
      <c r="AA390" s="46">
        <v>0.22985224983210209</v>
      </c>
      <c r="AB390" s="47">
        <f t="shared" si="131"/>
        <v>247</v>
      </c>
      <c r="AC390" s="49">
        <f t="shared" si="140"/>
        <v>0.92810363286493325</v>
      </c>
      <c r="AD390" s="50">
        <v>3055</v>
      </c>
      <c r="AE390" s="51">
        <v>1.9794217885420313E-2</v>
      </c>
      <c r="AF390" s="52">
        <f t="shared" si="132"/>
        <v>340</v>
      </c>
      <c r="AG390" s="53">
        <f t="shared" si="141"/>
        <v>0.64787622173007364</v>
      </c>
      <c r="AH390" s="51">
        <v>0.51292813969106787</v>
      </c>
      <c r="AI390" s="52">
        <f t="shared" si="133"/>
        <v>321</v>
      </c>
      <c r="AJ390" s="54">
        <f t="shared" si="142"/>
        <v>1.1001908490397283</v>
      </c>
      <c r="AK390" s="45">
        <v>5956</v>
      </c>
      <c r="AL390" s="46">
        <v>3.8590625769415181E-2</v>
      </c>
      <c r="AM390" s="47">
        <f t="shared" si="134"/>
        <v>363</v>
      </c>
      <c r="AN390" s="55">
        <f t="shared" si="143"/>
        <v>0.58887621388194133</v>
      </c>
      <c r="AO390" s="56">
        <v>154338</v>
      </c>
    </row>
    <row r="391" spans="1:41">
      <c r="A391" s="41">
        <f t="shared" ref="A391:A454" si="145">SUM(B391:F391)</f>
        <v>0</v>
      </c>
      <c r="B391" s="42">
        <f t="shared" ref="B391:B454" si="146">IF(AN391&gt;1,4,0)</f>
        <v>0</v>
      </c>
      <c r="C391" s="42">
        <f t="shared" ref="C391:C454" si="147">IF(L391&gt;1,1,0)</f>
        <v>0</v>
      </c>
      <c r="D391" s="42">
        <f t="shared" ref="D391:D454" si="148">IF(S391&gt;1,1,0)</f>
        <v>0</v>
      </c>
      <c r="E391" s="42">
        <f t="shared" ref="E391:E454" si="149">IF(Z391&gt;1,1,0)</f>
        <v>0</v>
      </c>
      <c r="F391" s="42">
        <f t="shared" ref="F391:F454" si="150">IF(AG391&gt;1,1,0)</f>
        <v>0</v>
      </c>
      <c r="G391" s="58">
        <v>629</v>
      </c>
      <c r="H391" s="59" t="s">
        <v>601</v>
      </c>
      <c r="I391" s="45">
        <v>171</v>
      </c>
      <c r="J391" s="46">
        <v>2.6637173655679482E-3</v>
      </c>
      <c r="K391" s="47">
        <f t="shared" ref="K391:K454" si="151">RANK(J391,$J$7:$J$642)</f>
        <v>230</v>
      </c>
      <c r="L391" s="48">
        <f t="shared" si="135"/>
        <v>0.47857292706188254</v>
      </c>
      <c r="M391" s="46">
        <v>6.9371196754563894E-2</v>
      </c>
      <c r="N391" s="47">
        <f t="shared" si="144"/>
        <v>160</v>
      </c>
      <c r="O391" s="49">
        <f t="shared" si="136"/>
        <v>0.81676473863365917</v>
      </c>
      <c r="P391" s="50">
        <v>602</v>
      </c>
      <c r="Q391" s="51">
        <v>9.3775313103620171E-3</v>
      </c>
      <c r="R391" s="52">
        <f t="shared" ref="R391:R454" si="152">RANK(Q391,Q$7:Q$642)</f>
        <v>255</v>
      </c>
      <c r="S391" s="53">
        <f t="shared" si="137"/>
        <v>0.71125158301981384</v>
      </c>
      <c r="T391" s="51">
        <v>0.24421906693711967</v>
      </c>
      <c r="U391" s="52">
        <f t="shared" ref="U391:U454" si="153">RANK(T391,T$7:T$642)</f>
        <v>168</v>
      </c>
      <c r="V391" s="54">
        <f t="shared" si="138"/>
        <v>1.2138697792088793</v>
      </c>
      <c r="W391" s="45">
        <v>541</v>
      </c>
      <c r="X391" s="46">
        <v>8.4273163436974271E-3</v>
      </c>
      <c r="Y391" s="47">
        <f t="shared" ref="Y391:Y454" si="154">RANK(X391,X$7:X$642)</f>
        <v>291</v>
      </c>
      <c r="Z391" s="48">
        <f t="shared" si="139"/>
        <v>0.51925322412434638</v>
      </c>
      <c r="AA391" s="46">
        <v>0.21947261663286005</v>
      </c>
      <c r="AB391" s="47">
        <f t="shared" ref="AB391:AB454" si="155">RANK(AA391,AA$7:AA$642)</f>
        <v>261</v>
      </c>
      <c r="AC391" s="49">
        <f t="shared" si="140"/>
        <v>0.88619246911927141</v>
      </c>
      <c r="AD391" s="50">
        <v>1151</v>
      </c>
      <c r="AE391" s="51">
        <v>1.7929466010343325E-2</v>
      </c>
      <c r="AF391" s="52">
        <f t="shared" ref="AF391:AF454" si="156">RANK(AE391,AE$7:AE$642)</f>
        <v>356</v>
      </c>
      <c r="AG391" s="53">
        <f t="shared" si="141"/>
        <v>0.58684181227362264</v>
      </c>
      <c r="AH391" s="51">
        <v>0.46693711967545637</v>
      </c>
      <c r="AI391" s="52">
        <f t="shared" ref="AI391:AI454" si="157">RANK(AH391,AH$7:AH$642)</f>
        <v>384</v>
      </c>
      <c r="AJ391" s="54">
        <f t="shared" si="142"/>
        <v>1.0015436986033064</v>
      </c>
      <c r="AK391" s="45">
        <v>2465</v>
      </c>
      <c r="AL391" s="46">
        <v>3.8398031029970713E-2</v>
      </c>
      <c r="AM391" s="47">
        <f t="shared" ref="AM391:AM454" si="158">RANK(AL391,AL$7:AL$642)</f>
        <v>364</v>
      </c>
      <c r="AN391" s="55">
        <f t="shared" si="143"/>
        <v>0.58593730167939495</v>
      </c>
      <c r="AO391" s="56">
        <v>64196</v>
      </c>
    </row>
    <row r="392" spans="1:41">
      <c r="A392" s="41">
        <f t="shared" si="145"/>
        <v>0</v>
      </c>
      <c r="B392" s="42">
        <f t="shared" si="146"/>
        <v>0</v>
      </c>
      <c r="C392" s="42">
        <f t="shared" si="147"/>
        <v>0</v>
      </c>
      <c r="D392" s="42">
        <f t="shared" si="148"/>
        <v>0</v>
      </c>
      <c r="E392" s="42">
        <f t="shared" si="149"/>
        <v>0</v>
      </c>
      <c r="F392" s="42">
        <f t="shared" si="150"/>
        <v>0</v>
      </c>
      <c r="G392" s="58">
        <v>289</v>
      </c>
      <c r="H392" s="59" t="s">
        <v>258</v>
      </c>
      <c r="I392" s="45">
        <v>302</v>
      </c>
      <c r="J392" s="46">
        <v>1.4485732512794932E-3</v>
      </c>
      <c r="K392" s="47">
        <f t="shared" si="151"/>
        <v>310</v>
      </c>
      <c r="L392" s="48">
        <f t="shared" ref="L392:L455" si="159">J392/J$4</f>
        <v>0.26025581763647926</v>
      </c>
      <c r="M392" s="46">
        <v>3.776888444222111E-2</v>
      </c>
      <c r="N392" s="47">
        <f t="shared" si="144"/>
        <v>288</v>
      </c>
      <c r="O392" s="49">
        <f t="shared" ref="O392:O455" si="160">M392/M$4</f>
        <v>0.44468445800462719</v>
      </c>
      <c r="P392" s="50">
        <v>764</v>
      </c>
      <c r="Q392" s="51">
        <v>3.6646025297269297E-3</v>
      </c>
      <c r="R392" s="52">
        <f t="shared" si="152"/>
        <v>401</v>
      </c>
      <c r="S392" s="53">
        <f t="shared" ref="S392:S455" si="161">Q392/Q$4</f>
        <v>0.27794674996463131</v>
      </c>
      <c r="T392" s="51">
        <v>9.5547773886943466E-2</v>
      </c>
      <c r="U392" s="52">
        <f t="shared" si="153"/>
        <v>431</v>
      </c>
      <c r="V392" s="54">
        <f t="shared" ref="V392:V455" si="162">T392/T$4</f>
        <v>0.47491195772157546</v>
      </c>
      <c r="W392" s="45">
        <v>2265</v>
      </c>
      <c r="X392" s="46">
        <v>1.0864299384596198E-2</v>
      </c>
      <c r="Y392" s="47">
        <f t="shared" si="154"/>
        <v>232</v>
      </c>
      <c r="Z392" s="48">
        <f t="shared" ref="Z392:Z455" si="163">X392/X$4</f>
        <v>0.66940912779697992</v>
      </c>
      <c r="AA392" s="46">
        <v>0.28326663331665836</v>
      </c>
      <c r="AB392" s="47">
        <f t="shared" si="155"/>
        <v>161</v>
      </c>
      <c r="AC392" s="49">
        <f t="shared" ref="AC392:AC455" si="164">AA392/AA$4</f>
        <v>1.1437816755878967</v>
      </c>
      <c r="AD392" s="50">
        <v>4665</v>
      </c>
      <c r="AE392" s="51">
        <v>2.2376139792115349E-2</v>
      </c>
      <c r="AF392" s="52">
        <f t="shared" si="156"/>
        <v>312</v>
      </c>
      <c r="AG392" s="53">
        <f t="shared" ref="AG392:AG455" si="165">AE392/AE$4</f>
        <v>0.73238402190659813</v>
      </c>
      <c r="AH392" s="51">
        <v>0.58341670835417714</v>
      </c>
      <c r="AI392" s="52">
        <f t="shared" si="157"/>
        <v>237</v>
      </c>
      <c r="AJ392" s="54">
        <f t="shared" ref="AJ392:AJ455" si="166">AH392/AH$4</f>
        <v>1.251383330411036</v>
      </c>
      <c r="AK392" s="45">
        <v>7996</v>
      </c>
      <c r="AL392" s="46">
        <v>3.8353614957717969E-2</v>
      </c>
      <c r="AM392" s="47">
        <f t="shared" si="158"/>
        <v>366</v>
      </c>
      <c r="AN392" s="55">
        <f t="shared" ref="AN392:AN455" si="167">AL392/AL$4</f>
        <v>0.5852595316784629</v>
      </c>
      <c r="AO392" s="56">
        <v>208481</v>
      </c>
    </row>
    <row r="393" spans="1:41">
      <c r="A393" s="41">
        <f t="shared" si="145"/>
        <v>0</v>
      </c>
      <c r="B393" s="42">
        <f t="shared" si="146"/>
        <v>0</v>
      </c>
      <c r="C393" s="42">
        <f t="shared" si="147"/>
        <v>0</v>
      </c>
      <c r="D393" s="42">
        <f t="shared" si="148"/>
        <v>0</v>
      </c>
      <c r="E393" s="42">
        <f t="shared" si="149"/>
        <v>0</v>
      </c>
      <c r="F393" s="42">
        <f t="shared" si="150"/>
        <v>0</v>
      </c>
      <c r="G393" s="58">
        <v>415</v>
      </c>
      <c r="H393" s="59" t="s">
        <v>384</v>
      </c>
      <c r="I393" s="45">
        <v>100</v>
      </c>
      <c r="J393" s="46">
        <v>1.6579623642543314E-3</v>
      </c>
      <c r="K393" s="47">
        <f t="shared" si="151"/>
        <v>296</v>
      </c>
      <c r="L393" s="48">
        <f t="shared" si="159"/>
        <v>0.29787540970978976</v>
      </c>
      <c r="M393" s="46">
        <v>4.3365134431916738E-2</v>
      </c>
      <c r="N393" s="47">
        <f t="shared" si="144"/>
        <v>267</v>
      </c>
      <c r="O393" s="49">
        <f t="shared" si="160"/>
        <v>0.51057375895375134</v>
      </c>
      <c r="P393" s="50">
        <v>521</v>
      </c>
      <c r="Q393" s="51">
        <v>8.6379839177650672E-3</v>
      </c>
      <c r="R393" s="52">
        <f t="shared" si="152"/>
        <v>268</v>
      </c>
      <c r="S393" s="53">
        <f t="shared" si="161"/>
        <v>0.65515960781931193</v>
      </c>
      <c r="T393" s="51">
        <v>0.2259323503902862</v>
      </c>
      <c r="U393" s="52">
        <f t="shared" si="153"/>
        <v>197</v>
      </c>
      <c r="V393" s="54">
        <f t="shared" si="162"/>
        <v>1.1229772340216706</v>
      </c>
      <c r="W393" s="45">
        <v>452</v>
      </c>
      <c r="X393" s="46">
        <v>7.4939898864295777E-3</v>
      </c>
      <c r="Y393" s="47">
        <f t="shared" si="154"/>
        <v>309</v>
      </c>
      <c r="Z393" s="48">
        <f t="shared" si="163"/>
        <v>0.46174585732669093</v>
      </c>
      <c r="AA393" s="46">
        <v>0.19601040763226366</v>
      </c>
      <c r="AB393" s="47">
        <f t="shared" si="155"/>
        <v>303</v>
      </c>
      <c r="AC393" s="49">
        <f t="shared" si="164"/>
        <v>0.79145612686290501</v>
      </c>
      <c r="AD393" s="50">
        <v>1233</v>
      </c>
      <c r="AE393" s="51">
        <v>2.0442675951255908E-2</v>
      </c>
      <c r="AF393" s="52">
        <f t="shared" si="156"/>
        <v>329</v>
      </c>
      <c r="AG393" s="53">
        <f t="shared" si="165"/>
        <v>0.66910062999292308</v>
      </c>
      <c r="AH393" s="51">
        <v>0.53469210754553342</v>
      </c>
      <c r="AI393" s="52">
        <f t="shared" si="157"/>
        <v>298</v>
      </c>
      <c r="AJ393" s="54">
        <f t="shared" si="166"/>
        <v>1.1468728624046012</v>
      </c>
      <c r="AK393" s="45">
        <v>2306</v>
      </c>
      <c r="AL393" s="46">
        <v>3.8232612119704884E-2</v>
      </c>
      <c r="AM393" s="47">
        <f t="shared" si="158"/>
        <v>367</v>
      </c>
      <c r="AN393" s="55">
        <f t="shared" si="167"/>
        <v>0.58341308084493981</v>
      </c>
      <c r="AO393" s="56">
        <v>60315</v>
      </c>
    </row>
    <row r="394" spans="1:41">
      <c r="A394" s="41">
        <f t="shared" si="145"/>
        <v>0</v>
      </c>
      <c r="B394" s="42">
        <f t="shared" si="146"/>
        <v>0</v>
      </c>
      <c r="C394" s="42">
        <f t="shared" si="147"/>
        <v>0</v>
      </c>
      <c r="D394" s="42">
        <f t="shared" si="148"/>
        <v>0</v>
      </c>
      <c r="E394" s="42">
        <f t="shared" si="149"/>
        <v>0</v>
      </c>
      <c r="F394" s="42">
        <f t="shared" si="150"/>
        <v>0</v>
      </c>
      <c r="G394" s="58">
        <v>298</v>
      </c>
      <c r="H394" s="59" t="s">
        <v>267</v>
      </c>
      <c r="I394" s="45">
        <v>207</v>
      </c>
      <c r="J394" s="46">
        <v>3.5146102517955072E-3</v>
      </c>
      <c r="K394" s="47">
        <f t="shared" si="151"/>
        <v>188</v>
      </c>
      <c r="L394" s="48">
        <f t="shared" si="159"/>
        <v>0.6314473665357685</v>
      </c>
      <c r="M394" s="46">
        <v>9.2825112107623314E-2</v>
      </c>
      <c r="N394" s="47">
        <f t="shared" si="144"/>
        <v>103</v>
      </c>
      <c r="O394" s="49">
        <f t="shared" si="160"/>
        <v>1.0929071715089758</v>
      </c>
      <c r="P394" s="50">
        <v>322</v>
      </c>
      <c r="Q394" s="51">
        <v>5.4671715027930119E-3</v>
      </c>
      <c r="R394" s="52">
        <f t="shared" si="152"/>
        <v>358</v>
      </c>
      <c r="S394" s="53">
        <f t="shared" si="161"/>
        <v>0.41466503894320011</v>
      </c>
      <c r="T394" s="51">
        <v>0.14439461883408072</v>
      </c>
      <c r="U394" s="52">
        <f t="shared" si="153"/>
        <v>359</v>
      </c>
      <c r="V394" s="54">
        <f t="shared" si="162"/>
        <v>0.71770098166907303</v>
      </c>
      <c r="W394" s="45">
        <v>213</v>
      </c>
      <c r="X394" s="46">
        <v>3.6164830127171162E-3</v>
      </c>
      <c r="Y394" s="47">
        <f t="shared" si="154"/>
        <v>405</v>
      </c>
      <c r="Z394" s="48">
        <f t="shared" si="163"/>
        <v>0.22283137214241439</v>
      </c>
      <c r="AA394" s="46">
        <v>9.551569506726458E-2</v>
      </c>
      <c r="AB394" s="47">
        <f t="shared" si="155"/>
        <v>455</v>
      </c>
      <c r="AC394" s="49">
        <f t="shared" si="164"/>
        <v>0.38567585765334739</v>
      </c>
      <c r="AD394" s="50">
        <v>1488</v>
      </c>
      <c r="AE394" s="51">
        <v>2.5264444708559011E-2</v>
      </c>
      <c r="AF394" s="52">
        <f t="shared" si="156"/>
        <v>281</v>
      </c>
      <c r="AG394" s="53">
        <f t="shared" si="165"/>
        <v>0.82691991553481869</v>
      </c>
      <c r="AH394" s="51">
        <v>0.66726457399103134</v>
      </c>
      <c r="AI394" s="52">
        <f t="shared" si="157"/>
        <v>172</v>
      </c>
      <c r="AJ394" s="54">
        <f t="shared" si="166"/>
        <v>1.4312304617084928</v>
      </c>
      <c r="AK394" s="45">
        <v>2230</v>
      </c>
      <c r="AL394" s="46">
        <v>3.7862709475864648E-2</v>
      </c>
      <c r="AM394" s="47">
        <f t="shared" si="158"/>
        <v>368</v>
      </c>
      <c r="AN394" s="55">
        <f t="shared" si="167"/>
        <v>0.57776852691334235</v>
      </c>
      <c r="AO394" s="56">
        <v>58897</v>
      </c>
    </row>
    <row r="395" spans="1:41">
      <c r="A395" s="41">
        <f t="shared" si="145"/>
        <v>0</v>
      </c>
      <c r="B395" s="42">
        <f t="shared" si="146"/>
        <v>0</v>
      </c>
      <c r="C395" s="42">
        <f t="shared" si="147"/>
        <v>0</v>
      </c>
      <c r="D395" s="42">
        <f t="shared" si="148"/>
        <v>0</v>
      </c>
      <c r="E395" s="42">
        <f t="shared" si="149"/>
        <v>0</v>
      </c>
      <c r="F395" s="42">
        <f t="shared" si="150"/>
        <v>0</v>
      </c>
      <c r="G395" s="58">
        <v>384</v>
      </c>
      <c r="H395" s="59" t="s">
        <v>353</v>
      </c>
      <c r="I395" s="45">
        <v>381</v>
      </c>
      <c r="J395" s="46">
        <v>4.3177207873890825E-3</v>
      </c>
      <c r="K395" s="47">
        <f t="shared" si="151"/>
        <v>140</v>
      </c>
      <c r="L395" s="48">
        <f t="shared" si="159"/>
        <v>0.77573705910655089</v>
      </c>
      <c r="M395" s="46">
        <v>0.11954816441794791</v>
      </c>
      <c r="N395" s="47">
        <f t="shared" si="144"/>
        <v>76</v>
      </c>
      <c r="O395" s="49">
        <f t="shared" si="160"/>
        <v>1.4075398700475075</v>
      </c>
      <c r="P395" s="50">
        <v>317</v>
      </c>
      <c r="Q395" s="51">
        <v>3.5924343559116511E-3</v>
      </c>
      <c r="R395" s="52">
        <f t="shared" si="152"/>
        <v>402</v>
      </c>
      <c r="S395" s="53">
        <f t="shared" si="161"/>
        <v>0.27247305692422019</v>
      </c>
      <c r="T395" s="51">
        <v>9.9466582993410727E-2</v>
      </c>
      <c r="U395" s="52">
        <f t="shared" si="153"/>
        <v>424</v>
      </c>
      <c r="V395" s="54">
        <f t="shared" si="162"/>
        <v>0.49439005992091745</v>
      </c>
      <c r="W395" s="45">
        <v>639</v>
      </c>
      <c r="X395" s="46">
        <v>7.2415317142824768E-3</v>
      </c>
      <c r="Y395" s="47">
        <f t="shared" si="154"/>
        <v>320</v>
      </c>
      <c r="Z395" s="48">
        <f t="shared" si="163"/>
        <v>0.44619052339859411</v>
      </c>
      <c r="AA395" s="46">
        <v>0.20050203953561344</v>
      </c>
      <c r="AB395" s="47">
        <f t="shared" si="155"/>
        <v>294</v>
      </c>
      <c r="AC395" s="49">
        <f t="shared" si="164"/>
        <v>0.80959255968023025</v>
      </c>
      <c r="AD395" s="50">
        <v>1850</v>
      </c>
      <c r="AE395" s="51">
        <v>2.0965310909894494E-2</v>
      </c>
      <c r="AF395" s="52">
        <f t="shared" si="156"/>
        <v>323</v>
      </c>
      <c r="AG395" s="53">
        <f t="shared" si="165"/>
        <v>0.68620677504532357</v>
      </c>
      <c r="AH395" s="51">
        <v>0.58048321305302797</v>
      </c>
      <c r="AI395" s="52">
        <f t="shared" si="157"/>
        <v>244</v>
      </c>
      <c r="AJ395" s="54">
        <f t="shared" si="166"/>
        <v>1.2450912118153021</v>
      </c>
      <c r="AK395" s="45">
        <v>3187</v>
      </c>
      <c r="AL395" s="46">
        <v>3.6116997767477704E-2</v>
      </c>
      <c r="AM395" s="47">
        <f t="shared" si="158"/>
        <v>372</v>
      </c>
      <c r="AN395" s="55">
        <f t="shared" si="167"/>
        <v>0.55112972329541754</v>
      </c>
      <c r="AO395" s="56">
        <v>88241</v>
      </c>
    </row>
    <row r="396" spans="1:41">
      <c r="A396" s="41">
        <f t="shared" si="145"/>
        <v>0</v>
      </c>
      <c r="B396" s="42">
        <f t="shared" si="146"/>
        <v>0</v>
      </c>
      <c r="C396" s="42">
        <f t="shared" si="147"/>
        <v>0</v>
      </c>
      <c r="D396" s="42">
        <f t="shared" si="148"/>
        <v>0</v>
      </c>
      <c r="E396" s="42">
        <f t="shared" si="149"/>
        <v>0</v>
      </c>
      <c r="F396" s="42">
        <f t="shared" si="150"/>
        <v>0</v>
      </c>
      <c r="G396" s="58">
        <v>628</v>
      </c>
      <c r="H396" s="59" t="s">
        <v>600</v>
      </c>
      <c r="I396" s="45">
        <v>8</v>
      </c>
      <c r="J396" s="46">
        <v>9.4007050528789658E-4</v>
      </c>
      <c r="K396" s="47">
        <f t="shared" si="151"/>
        <v>346</v>
      </c>
      <c r="L396" s="48">
        <f t="shared" si="159"/>
        <v>0.16889640739502676</v>
      </c>
      <c r="M396" s="46">
        <v>2.6143790849673203E-2</v>
      </c>
      <c r="N396" s="47">
        <f t="shared" si="144"/>
        <v>340</v>
      </c>
      <c r="O396" s="49">
        <f t="shared" si="160"/>
        <v>0.30781257206466689</v>
      </c>
      <c r="P396" s="50">
        <v>72</v>
      </c>
      <c r="Q396" s="51">
        <v>8.4606345475910696E-3</v>
      </c>
      <c r="R396" s="52">
        <f t="shared" si="152"/>
        <v>277</v>
      </c>
      <c r="S396" s="53">
        <f t="shared" si="161"/>
        <v>0.64170830426093928</v>
      </c>
      <c r="T396" s="51">
        <v>0.23529411764705882</v>
      </c>
      <c r="U396" s="52">
        <f t="shared" si="153"/>
        <v>181</v>
      </c>
      <c r="V396" s="54">
        <f t="shared" si="162"/>
        <v>1.1695090896032392</v>
      </c>
      <c r="W396" s="45">
        <v>60</v>
      </c>
      <c r="X396" s="46">
        <v>7.0505287896592246E-3</v>
      </c>
      <c r="Y396" s="47">
        <f t="shared" si="154"/>
        <v>327</v>
      </c>
      <c r="Z396" s="48">
        <f t="shared" si="163"/>
        <v>0.43442178464678777</v>
      </c>
      <c r="AA396" s="46">
        <v>0.19607843137254902</v>
      </c>
      <c r="AB396" s="47">
        <f t="shared" si="155"/>
        <v>302</v>
      </c>
      <c r="AC396" s="49">
        <f t="shared" si="164"/>
        <v>0.79173079496176424</v>
      </c>
      <c r="AD396" s="50">
        <v>166</v>
      </c>
      <c r="AE396" s="51">
        <v>1.9506462984723853E-2</v>
      </c>
      <c r="AF396" s="52">
        <f t="shared" si="156"/>
        <v>343</v>
      </c>
      <c r="AG396" s="53">
        <f t="shared" si="165"/>
        <v>0.63845783708225923</v>
      </c>
      <c r="AH396" s="51">
        <v>0.54248366013071891</v>
      </c>
      <c r="AI396" s="52">
        <f t="shared" si="157"/>
        <v>291</v>
      </c>
      <c r="AJ396" s="54">
        <f t="shared" si="166"/>
        <v>1.1635851349252624</v>
      </c>
      <c r="AK396" s="45">
        <v>306</v>
      </c>
      <c r="AL396" s="46">
        <v>3.5957696827262048E-2</v>
      </c>
      <c r="AM396" s="47">
        <f t="shared" si="158"/>
        <v>373</v>
      </c>
      <c r="AN396" s="55">
        <f t="shared" si="167"/>
        <v>0.54869886003078561</v>
      </c>
      <c r="AO396" s="56">
        <v>8510</v>
      </c>
    </row>
    <row r="397" spans="1:41">
      <c r="A397" s="41">
        <f t="shared" si="145"/>
        <v>0</v>
      </c>
      <c r="B397" s="42">
        <f t="shared" si="146"/>
        <v>0</v>
      </c>
      <c r="C397" s="42">
        <f t="shared" si="147"/>
        <v>0</v>
      </c>
      <c r="D397" s="42">
        <f t="shared" si="148"/>
        <v>0</v>
      </c>
      <c r="E397" s="42">
        <f t="shared" si="149"/>
        <v>0</v>
      </c>
      <c r="F397" s="42">
        <f t="shared" si="150"/>
        <v>0</v>
      </c>
      <c r="G397" s="58">
        <v>379</v>
      </c>
      <c r="H397" s="59" t="s">
        <v>348</v>
      </c>
      <c r="I397" s="45">
        <v>16</v>
      </c>
      <c r="J397" s="46">
        <v>1.8223234624145787E-3</v>
      </c>
      <c r="K397" s="47">
        <f t="shared" si="151"/>
        <v>286</v>
      </c>
      <c r="L397" s="48">
        <f t="shared" si="159"/>
        <v>0.32740510864047329</v>
      </c>
      <c r="M397" s="46">
        <v>5.0793650793650794E-2</v>
      </c>
      <c r="N397" s="47">
        <f t="shared" si="144"/>
        <v>222</v>
      </c>
      <c r="O397" s="49">
        <f t="shared" si="160"/>
        <v>0.59803585429706707</v>
      </c>
      <c r="P397" s="50">
        <v>16</v>
      </c>
      <c r="Q397" s="51">
        <v>1.8223234624145787E-3</v>
      </c>
      <c r="R397" s="52">
        <f t="shared" si="152"/>
        <v>462</v>
      </c>
      <c r="S397" s="53">
        <f t="shared" si="161"/>
        <v>0.13821659502051617</v>
      </c>
      <c r="T397" s="51">
        <v>5.0793650793650794E-2</v>
      </c>
      <c r="U397" s="52">
        <f t="shared" si="153"/>
        <v>499</v>
      </c>
      <c r="V397" s="54">
        <f t="shared" si="162"/>
        <v>0.25246545426355638</v>
      </c>
      <c r="W397" s="45">
        <v>40</v>
      </c>
      <c r="X397" s="46">
        <v>4.5558086560364463E-3</v>
      </c>
      <c r="Y397" s="47">
        <f t="shared" si="154"/>
        <v>385</v>
      </c>
      <c r="Z397" s="48">
        <f t="shared" si="163"/>
        <v>0.2807083817269676</v>
      </c>
      <c r="AA397" s="46">
        <v>0.12698412698412698</v>
      </c>
      <c r="AB397" s="47">
        <f t="shared" si="155"/>
        <v>421</v>
      </c>
      <c r="AC397" s="49">
        <f t="shared" si="164"/>
        <v>0.51273994340380924</v>
      </c>
      <c r="AD397" s="50">
        <v>243</v>
      </c>
      <c r="AE397" s="51">
        <v>2.7676537585421414E-2</v>
      </c>
      <c r="AF397" s="52">
        <f t="shared" si="156"/>
        <v>245</v>
      </c>
      <c r="AG397" s="53">
        <f t="shared" si="165"/>
        <v>0.9058691131525074</v>
      </c>
      <c r="AH397" s="51">
        <v>0.77142857142857146</v>
      </c>
      <c r="AI397" s="52">
        <f t="shared" si="157"/>
        <v>114</v>
      </c>
      <c r="AJ397" s="54">
        <f t="shared" si="166"/>
        <v>1.6546541109728947</v>
      </c>
      <c r="AK397" s="45">
        <v>315</v>
      </c>
      <c r="AL397" s="46">
        <v>3.5876993166287015E-2</v>
      </c>
      <c r="AM397" s="47">
        <f t="shared" si="158"/>
        <v>374</v>
      </c>
      <c r="AN397" s="55">
        <f t="shared" si="167"/>
        <v>0.547467357162567</v>
      </c>
      <c r="AO397" s="56">
        <v>8780</v>
      </c>
    </row>
    <row r="398" spans="1:41">
      <c r="A398" s="41">
        <f t="shared" si="145"/>
        <v>0</v>
      </c>
      <c r="B398" s="42">
        <f t="shared" si="146"/>
        <v>0</v>
      </c>
      <c r="C398" s="42">
        <f t="shared" si="147"/>
        <v>0</v>
      </c>
      <c r="D398" s="42">
        <f t="shared" si="148"/>
        <v>0</v>
      </c>
      <c r="E398" s="42">
        <f t="shared" si="149"/>
        <v>0</v>
      </c>
      <c r="F398" s="42">
        <f t="shared" si="150"/>
        <v>0</v>
      </c>
      <c r="G398" s="58">
        <v>598</v>
      </c>
      <c r="H398" s="59" t="s">
        <v>569</v>
      </c>
      <c r="I398" s="45">
        <v>33</v>
      </c>
      <c r="J398" s="46">
        <v>1.8211920529801326E-3</v>
      </c>
      <c r="K398" s="47">
        <f t="shared" si="151"/>
        <v>287</v>
      </c>
      <c r="L398" s="48">
        <f t="shared" si="159"/>
        <v>0.32720183560116839</v>
      </c>
      <c r="M398" s="46">
        <v>5.0769230769230768E-2</v>
      </c>
      <c r="N398" s="47">
        <f t="shared" si="144"/>
        <v>223</v>
      </c>
      <c r="O398" s="49">
        <f t="shared" si="160"/>
        <v>0.59774833705942421</v>
      </c>
      <c r="P398" s="50">
        <v>103</v>
      </c>
      <c r="Q398" s="51">
        <v>5.6843267108167769E-3</v>
      </c>
      <c r="R398" s="52">
        <f t="shared" si="152"/>
        <v>350</v>
      </c>
      <c r="S398" s="53">
        <f t="shared" si="161"/>
        <v>0.43113547027060423</v>
      </c>
      <c r="T398" s="51">
        <v>0.15846153846153846</v>
      </c>
      <c r="U398" s="52">
        <f t="shared" si="153"/>
        <v>337</v>
      </c>
      <c r="V398" s="54">
        <f t="shared" si="162"/>
        <v>0.78761939072895071</v>
      </c>
      <c r="W398" s="45">
        <v>193</v>
      </c>
      <c r="X398" s="46">
        <v>1.0651214128035319E-2</v>
      </c>
      <c r="Y398" s="47">
        <f t="shared" si="154"/>
        <v>238</v>
      </c>
      <c r="Z398" s="48">
        <f t="shared" si="163"/>
        <v>0.65627977534715187</v>
      </c>
      <c r="AA398" s="46">
        <v>0.2969230769230769</v>
      </c>
      <c r="AB398" s="47">
        <f t="shared" si="155"/>
        <v>144</v>
      </c>
      <c r="AC398" s="49">
        <f t="shared" si="164"/>
        <v>1.198924033047484</v>
      </c>
      <c r="AD398" s="50">
        <v>321</v>
      </c>
      <c r="AE398" s="51">
        <v>1.7715231788079471E-2</v>
      </c>
      <c r="AF398" s="52">
        <f t="shared" si="156"/>
        <v>359</v>
      </c>
      <c r="AG398" s="53">
        <f t="shared" si="165"/>
        <v>0.57982980203462153</v>
      </c>
      <c r="AH398" s="51">
        <v>0.49384615384615382</v>
      </c>
      <c r="AI398" s="52">
        <f t="shared" si="157"/>
        <v>347</v>
      </c>
      <c r="AJ398" s="54">
        <f t="shared" si="166"/>
        <v>1.0592614778792291</v>
      </c>
      <c r="AK398" s="45">
        <v>650</v>
      </c>
      <c r="AL398" s="46">
        <v>3.5871964679911703E-2</v>
      </c>
      <c r="AM398" s="47">
        <f t="shared" si="158"/>
        <v>375</v>
      </c>
      <c r="AN398" s="55">
        <f t="shared" si="167"/>
        <v>0.5473906246411524</v>
      </c>
      <c r="AO398" s="56">
        <v>18120</v>
      </c>
    </row>
    <row r="399" spans="1:41">
      <c r="A399" s="41">
        <f t="shared" si="145"/>
        <v>0</v>
      </c>
      <c r="B399" s="42">
        <f t="shared" si="146"/>
        <v>0</v>
      </c>
      <c r="C399" s="42">
        <f t="shared" si="147"/>
        <v>0</v>
      </c>
      <c r="D399" s="42">
        <f t="shared" si="148"/>
        <v>0</v>
      </c>
      <c r="E399" s="42">
        <f t="shared" si="149"/>
        <v>0</v>
      </c>
      <c r="F399" s="42">
        <f t="shared" si="150"/>
        <v>0</v>
      </c>
      <c r="G399" s="58">
        <v>525</v>
      </c>
      <c r="H399" s="59" t="s">
        <v>495</v>
      </c>
      <c r="I399" s="45">
        <v>0</v>
      </c>
      <c r="J399" s="46">
        <v>0</v>
      </c>
      <c r="K399" s="47">
        <f t="shared" si="151"/>
        <v>467</v>
      </c>
      <c r="L399" s="48">
        <f t="shared" si="159"/>
        <v>0</v>
      </c>
      <c r="M399" s="46">
        <v>0</v>
      </c>
      <c r="N399" s="47">
        <f t="shared" si="144"/>
        <v>467</v>
      </c>
      <c r="O399" s="49">
        <f t="shared" si="160"/>
        <v>0</v>
      </c>
      <c r="P399" s="50">
        <v>88</v>
      </c>
      <c r="Q399" s="51">
        <v>1.1322696860524962E-2</v>
      </c>
      <c r="R399" s="52">
        <f t="shared" si="152"/>
        <v>204</v>
      </c>
      <c r="S399" s="53">
        <f t="shared" si="161"/>
        <v>0.85878530282304755</v>
      </c>
      <c r="T399" s="51">
        <v>0.31654676258992803</v>
      </c>
      <c r="U399" s="52">
        <f t="shared" si="153"/>
        <v>106</v>
      </c>
      <c r="V399" s="54">
        <f t="shared" si="162"/>
        <v>1.5733683435669477</v>
      </c>
      <c r="W399" s="45">
        <v>59</v>
      </c>
      <c r="X399" s="46">
        <v>7.5913535769428714E-3</v>
      </c>
      <c r="Y399" s="47">
        <f t="shared" si="154"/>
        <v>308</v>
      </c>
      <c r="Z399" s="48">
        <f t="shared" si="163"/>
        <v>0.46774496880533889</v>
      </c>
      <c r="AA399" s="46">
        <v>0.21223021582733814</v>
      </c>
      <c r="AB399" s="47">
        <f t="shared" si="155"/>
        <v>275</v>
      </c>
      <c r="AC399" s="49">
        <f t="shared" si="164"/>
        <v>0.85694890720861472</v>
      </c>
      <c r="AD399" s="50">
        <v>131</v>
      </c>
      <c r="AE399" s="51">
        <v>1.6855378281008748E-2</v>
      </c>
      <c r="AF399" s="52">
        <f t="shared" si="156"/>
        <v>372</v>
      </c>
      <c r="AG399" s="53">
        <f t="shared" si="165"/>
        <v>0.55168629848085604</v>
      </c>
      <c r="AH399" s="51">
        <v>0.47122302158273383</v>
      </c>
      <c r="AI399" s="52">
        <f t="shared" si="157"/>
        <v>375</v>
      </c>
      <c r="AJ399" s="54">
        <f t="shared" si="166"/>
        <v>1.0107366238756623</v>
      </c>
      <c r="AK399" s="45">
        <v>278</v>
      </c>
      <c r="AL399" s="46">
        <v>3.5769428718476583E-2</v>
      </c>
      <c r="AM399" s="47">
        <f t="shared" si="158"/>
        <v>376</v>
      </c>
      <c r="AN399" s="55">
        <f t="shared" si="167"/>
        <v>0.54582597033579228</v>
      </c>
      <c r="AO399" s="56">
        <v>7772</v>
      </c>
    </row>
    <row r="400" spans="1:41">
      <c r="A400" s="41">
        <f t="shared" si="145"/>
        <v>0</v>
      </c>
      <c r="B400" s="42">
        <f t="shared" si="146"/>
        <v>0</v>
      </c>
      <c r="C400" s="42">
        <f t="shared" si="147"/>
        <v>0</v>
      </c>
      <c r="D400" s="42">
        <f t="shared" si="148"/>
        <v>0</v>
      </c>
      <c r="E400" s="42">
        <f t="shared" si="149"/>
        <v>0</v>
      </c>
      <c r="F400" s="42">
        <f t="shared" si="150"/>
        <v>0</v>
      </c>
      <c r="G400" s="58">
        <v>595</v>
      </c>
      <c r="H400" s="59" t="s">
        <v>566</v>
      </c>
      <c r="I400" s="45">
        <v>31</v>
      </c>
      <c r="J400" s="46">
        <v>2.0677556846605878E-4</v>
      </c>
      <c r="K400" s="47">
        <f t="shared" si="151"/>
        <v>428</v>
      </c>
      <c r="L400" s="48">
        <f t="shared" si="159"/>
        <v>3.7150033379981795E-2</v>
      </c>
      <c r="M400" s="46">
        <v>5.8534743202416917E-3</v>
      </c>
      <c r="N400" s="47">
        <f t="shared" si="144"/>
        <v>430</v>
      </c>
      <c r="O400" s="49">
        <f t="shared" si="160"/>
        <v>6.8917816715573774E-2</v>
      </c>
      <c r="P400" s="50">
        <v>1638</v>
      </c>
      <c r="Q400" s="51">
        <v>1.0925754230561429E-2</v>
      </c>
      <c r="R400" s="52">
        <f t="shared" si="152"/>
        <v>214</v>
      </c>
      <c r="S400" s="53">
        <f t="shared" si="161"/>
        <v>0.82867865059383605</v>
      </c>
      <c r="T400" s="51">
        <v>0.30929003021148038</v>
      </c>
      <c r="U400" s="52">
        <f t="shared" si="153"/>
        <v>108</v>
      </c>
      <c r="V400" s="54">
        <f t="shared" si="162"/>
        <v>1.5372993820379437</v>
      </c>
      <c r="W400" s="45">
        <v>1417</v>
      </c>
      <c r="X400" s="46">
        <v>9.4516445327872678E-3</v>
      </c>
      <c r="Y400" s="47">
        <f t="shared" si="154"/>
        <v>256</v>
      </c>
      <c r="Z400" s="48">
        <f t="shared" si="163"/>
        <v>0.58236770719986741</v>
      </c>
      <c r="AA400" s="46">
        <v>0.26756042296072508</v>
      </c>
      <c r="AB400" s="47">
        <f t="shared" si="155"/>
        <v>180</v>
      </c>
      <c r="AC400" s="49">
        <f t="shared" si="164"/>
        <v>1.0803627144921037</v>
      </c>
      <c r="AD400" s="50">
        <v>2210</v>
      </c>
      <c r="AE400" s="51">
        <v>1.474109697774161E-2</v>
      </c>
      <c r="AF400" s="52">
        <f t="shared" si="156"/>
        <v>391</v>
      </c>
      <c r="AG400" s="53">
        <f t="shared" si="165"/>
        <v>0.48248464624259374</v>
      </c>
      <c r="AH400" s="51">
        <v>0.41729607250755285</v>
      </c>
      <c r="AI400" s="52">
        <f t="shared" si="157"/>
        <v>445</v>
      </c>
      <c r="AJ400" s="54">
        <f t="shared" si="166"/>
        <v>0.89506752464301076</v>
      </c>
      <c r="AK400" s="45">
        <v>5296</v>
      </c>
      <c r="AL400" s="46">
        <v>3.5325271309556365E-2</v>
      </c>
      <c r="AM400" s="47">
        <f t="shared" si="158"/>
        <v>377</v>
      </c>
      <c r="AN400" s="55">
        <f t="shared" si="167"/>
        <v>0.53904832089068155</v>
      </c>
      <c r="AO400" s="56">
        <v>149921</v>
      </c>
    </row>
    <row r="401" spans="1:41">
      <c r="A401" s="41">
        <f t="shared" si="145"/>
        <v>0</v>
      </c>
      <c r="B401" s="42">
        <f t="shared" si="146"/>
        <v>0</v>
      </c>
      <c r="C401" s="42">
        <f t="shared" si="147"/>
        <v>0</v>
      </c>
      <c r="D401" s="42">
        <f t="shared" si="148"/>
        <v>0</v>
      </c>
      <c r="E401" s="42">
        <f t="shared" si="149"/>
        <v>0</v>
      </c>
      <c r="F401" s="42">
        <f t="shared" si="150"/>
        <v>0</v>
      </c>
      <c r="G401" s="58">
        <v>566</v>
      </c>
      <c r="H401" s="59" t="s">
        <v>537</v>
      </c>
      <c r="I401" s="45">
        <v>46</v>
      </c>
      <c r="J401" s="46">
        <v>1.490168129838997E-3</v>
      </c>
      <c r="K401" s="47">
        <f t="shared" si="151"/>
        <v>303</v>
      </c>
      <c r="L401" s="48">
        <f t="shared" si="159"/>
        <v>0.26772890132032612</v>
      </c>
      <c r="M401" s="46">
        <v>4.2750929368029739E-2</v>
      </c>
      <c r="N401" s="47">
        <f t="shared" si="144"/>
        <v>269</v>
      </c>
      <c r="O401" s="49">
        <f t="shared" si="160"/>
        <v>0.50334221240500121</v>
      </c>
      <c r="P401" s="50">
        <v>312</v>
      </c>
      <c r="Q401" s="51">
        <v>1.0107227315429719E-2</v>
      </c>
      <c r="R401" s="52">
        <f t="shared" si="152"/>
        <v>235</v>
      </c>
      <c r="S401" s="53">
        <f t="shared" si="161"/>
        <v>0.76659636636958017</v>
      </c>
      <c r="T401" s="51">
        <v>0.2899628252788104</v>
      </c>
      <c r="U401" s="52">
        <f t="shared" si="153"/>
        <v>127</v>
      </c>
      <c r="V401" s="54">
        <f t="shared" si="162"/>
        <v>1.4412351791950697</v>
      </c>
      <c r="W401" s="45">
        <v>328</v>
      </c>
      <c r="X401" s="46">
        <v>1.0625546664938935E-2</v>
      </c>
      <c r="Y401" s="47">
        <f t="shared" si="154"/>
        <v>240</v>
      </c>
      <c r="Z401" s="48">
        <f t="shared" si="163"/>
        <v>0.65469826203682535</v>
      </c>
      <c r="AA401" s="46">
        <v>0.30483271375464682</v>
      </c>
      <c r="AB401" s="47">
        <f t="shared" si="155"/>
        <v>133</v>
      </c>
      <c r="AC401" s="49">
        <f t="shared" si="164"/>
        <v>1.2308617786357241</v>
      </c>
      <c r="AD401" s="50">
        <v>390</v>
      </c>
      <c r="AE401" s="51">
        <v>1.2634034144287149E-2</v>
      </c>
      <c r="AF401" s="52">
        <f t="shared" si="156"/>
        <v>412</v>
      </c>
      <c r="AG401" s="53">
        <f t="shared" si="165"/>
        <v>0.41351925870425438</v>
      </c>
      <c r="AH401" s="51">
        <v>0.36245353159851301</v>
      </c>
      <c r="AI401" s="52">
        <f t="shared" si="157"/>
        <v>501</v>
      </c>
      <c r="AJ401" s="54">
        <f t="shared" si="166"/>
        <v>0.77743455234682679</v>
      </c>
      <c r="AK401" s="45">
        <v>1076</v>
      </c>
      <c r="AL401" s="46">
        <v>3.4856976254494798E-2</v>
      </c>
      <c r="AM401" s="47">
        <f t="shared" si="158"/>
        <v>378</v>
      </c>
      <c r="AN401" s="55">
        <f t="shared" si="167"/>
        <v>0.53190234143307846</v>
      </c>
      <c r="AO401" s="56">
        <v>30869</v>
      </c>
    </row>
    <row r="402" spans="1:41">
      <c r="A402" s="41">
        <f t="shared" si="145"/>
        <v>0</v>
      </c>
      <c r="B402" s="42">
        <f t="shared" si="146"/>
        <v>0</v>
      </c>
      <c r="C402" s="42">
        <f t="shared" si="147"/>
        <v>0</v>
      </c>
      <c r="D402" s="42">
        <f t="shared" si="148"/>
        <v>0</v>
      </c>
      <c r="E402" s="42">
        <f t="shared" si="149"/>
        <v>0</v>
      </c>
      <c r="F402" s="42">
        <f t="shared" si="150"/>
        <v>0</v>
      </c>
      <c r="G402" s="58">
        <v>481</v>
      </c>
      <c r="H402" s="59" t="s">
        <v>451</v>
      </c>
      <c r="I402" s="45">
        <v>28</v>
      </c>
      <c r="J402" s="46">
        <v>2.5706940874035988E-3</v>
      </c>
      <c r="K402" s="47">
        <f t="shared" si="151"/>
        <v>237</v>
      </c>
      <c r="L402" s="48">
        <f t="shared" si="159"/>
        <v>0.46186003436107892</v>
      </c>
      <c r="M402" s="46">
        <v>7.407407407407407E-2</v>
      </c>
      <c r="N402" s="47">
        <f t="shared" si="144"/>
        <v>150</v>
      </c>
      <c r="O402" s="49">
        <f t="shared" si="160"/>
        <v>0.87213562084988938</v>
      </c>
      <c r="P402" s="50">
        <v>64</v>
      </c>
      <c r="Q402" s="51">
        <v>5.8758721997796545E-3</v>
      </c>
      <c r="R402" s="52">
        <f t="shared" si="152"/>
        <v>343</v>
      </c>
      <c r="S402" s="53">
        <f t="shared" si="161"/>
        <v>0.4456634977158031</v>
      </c>
      <c r="T402" s="51">
        <v>0.1693121693121693</v>
      </c>
      <c r="U402" s="52">
        <f t="shared" si="153"/>
        <v>311</v>
      </c>
      <c r="V402" s="54">
        <f t="shared" si="162"/>
        <v>0.84155151421185459</v>
      </c>
      <c r="W402" s="45">
        <v>55</v>
      </c>
      <c r="X402" s="46">
        <v>5.0495776716856407E-3</v>
      </c>
      <c r="Y402" s="47">
        <f t="shared" si="154"/>
        <v>367</v>
      </c>
      <c r="Z402" s="48">
        <f t="shared" si="163"/>
        <v>0.31113220146885939</v>
      </c>
      <c r="AA402" s="46">
        <v>0.14550264550264549</v>
      </c>
      <c r="AB402" s="47">
        <f t="shared" si="155"/>
        <v>392</v>
      </c>
      <c r="AC402" s="49">
        <f t="shared" si="164"/>
        <v>0.58751451848353142</v>
      </c>
      <c r="AD402" s="50">
        <v>231</v>
      </c>
      <c r="AE402" s="51">
        <v>2.1208226221079693E-2</v>
      </c>
      <c r="AF402" s="52">
        <f t="shared" si="156"/>
        <v>318</v>
      </c>
      <c r="AG402" s="53">
        <f t="shared" si="165"/>
        <v>0.69415753394481872</v>
      </c>
      <c r="AH402" s="51">
        <v>0.61111111111111116</v>
      </c>
      <c r="AI402" s="52">
        <f t="shared" si="157"/>
        <v>216</v>
      </c>
      <c r="AJ402" s="54">
        <f t="shared" si="166"/>
        <v>1.3107856640423137</v>
      </c>
      <c r="AK402" s="45">
        <v>378</v>
      </c>
      <c r="AL402" s="46">
        <v>3.4704370179948589E-2</v>
      </c>
      <c r="AM402" s="47">
        <f t="shared" si="158"/>
        <v>379</v>
      </c>
      <c r="AN402" s="55">
        <f t="shared" si="167"/>
        <v>0.52957363891524112</v>
      </c>
      <c r="AO402" s="56">
        <v>10892</v>
      </c>
    </row>
    <row r="403" spans="1:41">
      <c r="A403" s="41">
        <f t="shared" si="145"/>
        <v>0</v>
      </c>
      <c r="B403" s="42">
        <f t="shared" si="146"/>
        <v>0</v>
      </c>
      <c r="C403" s="42">
        <f t="shared" si="147"/>
        <v>0</v>
      </c>
      <c r="D403" s="42">
        <f t="shared" si="148"/>
        <v>0</v>
      </c>
      <c r="E403" s="42">
        <f t="shared" si="149"/>
        <v>0</v>
      </c>
      <c r="F403" s="42">
        <f t="shared" si="150"/>
        <v>0</v>
      </c>
      <c r="G403" s="58">
        <v>161</v>
      </c>
      <c r="H403" s="59" t="s">
        <v>129</v>
      </c>
      <c r="I403" s="45">
        <v>1</v>
      </c>
      <c r="J403" s="46">
        <v>4.5112103577389813E-5</v>
      </c>
      <c r="K403" s="47">
        <f t="shared" si="151"/>
        <v>454</v>
      </c>
      <c r="L403" s="48">
        <f t="shared" si="159"/>
        <v>8.1050008285496328E-3</v>
      </c>
      <c r="M403" s="46">
        <v>1.3227513227513227E-3</v>
      </c>
      <c r="N403" s="47">
        <f t="shared" si="144"/>
        <v>460</v>
      </c>
      <c r="O403" s="49">
        <f t="shared" si="160"/>
        <v>1.5573850372319453E-2</v>
      </c>
      <c r="P403" s="50">
        <v>68</v>
      </c>
      <c r="Q403" s="51">
        <v>3.0676230432625075E-3</v>
      </c>
      <c r="R403" s="52">
        <f t="shared" si="152"/>
        <v>415</v>
      </c>
      <c r="S403" s="53">
        <f t="shared" si="161"/>
        <v>0.23266803100061176</v>
      </c>
      <c r="T403" s="51">
        <v>8.9947089947089942E-2</v>
      </c>
      <c r="U403" s="52">
        <f t="shared" si="153"/>
        <v>441</v>
      </c>
      <c r="V403" s="54">
        <f t="shared" si="162"/>
        <v>0.44707424192504774</v>
      </c>
      <c r="W403" s="45">
        <v>241</v>
      </c>
      <c r="X403" s="46">
        <v>1.0872016962150946E-2</v>
      </c>
      <c r="Y403" s="47">
        <f t="shared" si="154"/>
        <v>231</v>
      </c>
      <c r="Z403" s="48">
        <f t="shared" si="163"/>
        <v>0.6698846501180008</v>
      </c>
      <c r="AA403" s="46">
        <v>0.31878306878306878</v>
      </c>
      <c r="AB403" s="47">
        <f t="shared" si="155"/>
        <v>118</v>
      </c>
      <c r="AC403" s="49">
        <f t="shared" si="164"/>
        <v>1.2871908995866461</v>
      </c>
      <c r="AD403" s="50">
        <v>446</v>
      </c>
      <c r="AE403" s="51">
        <v>2.0119998195515857E-2</v>
      </c>
      <c r="AF403" s="52">
        <f t="shared" si="156"/>
        <v>335</v>
      </c>
      <c r="AG403" s="53">
        <f t="shared" si="165"/>
        <v>0.65853920006245903</v>
      </c>
      <c r="AH403" s="51">
        <v>0.58994708994709</v>
      </c>
      <c r="AI403" s="52">
        <f t="shared" si="157"/>
        <v>233</v>
      </c>
      <c r="AJ403" s="54">
        <f t="shared" si="166"/>
        <v>1.2653904895300259</v>
      </c>
      <c r="AK403" s="45">
        <v>756</v>
      </c>
      <c r="AL403" s="46">
        <v>3.4104750304506701E-2</v>
      </c>
      <c r="AM403" s="47">
        <f t="shared" si="158"/>
        <v>383</v>
      </c>
      <c r="AN403" s="55">
        <f t="shared" si="167"/>
        <v>0.52042369964946145</v>
      </c>
      <c r="AO403" s="56">
        <v>22167</v>
      </c>
    </row>
    <row r="404" spans="1:41">
      <c r="A404" s="41">
        <f t="shared" si="145"/>
        <v>0</v>
      </c>
      <c r="B404" s="42">
        <f t="shared" si="146"/>
        <v>0</v>
      </c>
      <c r="C404" s="42">
        <f t="shared" si="147"/>
        <v>0</v>
      </c>
      <c r="D404" s="42">
        <f t="shared" si="148"/>
        <v>0</v>
      </c>
      <c r="E404" s="42">
        <f t="shared" si="149"/>
        <v>0</v>
      </c>
      <c r="F404" s="42">
        <f t="shared" si="150"/>
        <v>0</v>
      </c>
      <c r="G404" s="58">
        <v>586</v>
      </c>
      <c r="H404" s="59" t="s">
        <v>557</v>
      </c>
      <c r="I404" s="45">
        <v>1</v>
      </c>
      <c r="J404" s="46">
        <v>3.2478710205460319E-6</v>
      </c>
      <c r="K404" s="47">
        <f t="shared" si="151"/>
        <v>466</v>
      </c>
      <c r="L404" s="48">
        <f t="shared" si="159"/>
        <v>5.8352404842725004E-4</v>
      </c>
      <c r="M404" s="46">
        <v>9.5474508306282225E-5</v>
      </c>
      <c r="N404" s="47">
        <f t="shared" si="144"/>
        <v>465</v>
      </c>
      <c r="O404" s="49">
        <f t="shared" si="160"/>
        <v>1.1241007142900046E-3</v>
      </c>
      <c r="P404" s="50">
        <v>535</v>
      </c>
      <c r="Q404" s="51">
        <v>1.7376109959921272E-3</v>
      </c>
      <c r="R404" s="52">
        <f t="shared" si="152"/>
        <v>464</v>
      </c>
      <c r="S404" s="53">
        <f t="shared" si="161"/>
        <v>0.13179146309076148</v>
      </c>
      <c r="T404" s="51">
        <v>5.1078861943860993E-2</v>
      </c>
      <c r="U404" s="52">
        <f t="shared" si="153"/>
        <v>497</v>
      </c>
      <c r="V404" s="54">
        <f t="shared" si="162"/>
        <v>0.25388307165222124</v>
      </c>
      <c r="W404" s="45">
        <v>1628</v>
      </c>
      <c r="X404" s="46">
        <v>5.2875340214489398E-3</v>
      </c>
      <c r="Y404" s="47">
        <f t="shared" si="154"/>
        <v>361</v>
      </c>
      <c r="Z404" s="48">
        <f t="shared" si="163"/>
        <v>0.32579399850794416</v>
      </c>
      <c r="AA404" s="46">
        <v>0.15543249952262747</v>
      </c>
      <c r="AB404" s="47">
        <f t="shared" si="155"/>
        <v>374</v>
      </c>
      <c r="AC404" s="49">
        <f t="shared" si="164"/>
        <v>0.62760955169071386</v>
      </c>
      <c r="AD404" s="50">
        <v>8310</v>
      </c>
      <c r="AE404" s="51">
        <v>2.6989808180737526E-2</v>
      </c>
      <c r="AF404" s="52">
        <f t="shared" si="156"/>
        <v>258</v>
      </c>
      <c r="AG404" s="53">
        <f t="shared" si="165"/>
        <v>0.88339206179170338</v>
      </c>
      <c r="AH404" s="51">
        <v>0.79339316402520532</v>
      </c>
      <c r="AI404" s="52">
        <f t="shared" si="157"/>
        <v>102</v>
      </c>
      <c r="AJ404" s="54">
        <f t="shared" si="166"/>
        <v>1.7017664487601272</v>
      </c>
      <c r="AK404" s="45">
        <v>10474</v>
      </c>
      <c r="AL404" s="46">
        <v>3.4018201069199137E-2</v>
      </c>
      <c r="AM404" s="47">
        <f t="shared" si="158"/>
        <v>384</v>
      </c>
      <c r="AN404" s="55">
        <f t="shared" si="167"/>
        <v>0.51910299585194264</v>
      </c>
      <c r="AO404" s="56">
        <v>307894</v>
      </c>
    </row>
    <row r="405" spans="1:41">
      <c r="A405" s="41">
        <f t="shared" si="145"/>
        <v>0</v>
      </c>
      <c r="B405" s="42">
        <f t="shared" si="146"/>
        <v>0</v>
      </c>
      <c r="C405" s="42">
        <f t="shared" si="147"/>
        <v>0</v>
      </c>
      <c r="D405" s="42">
        <f t="shared" si="148"/>
        <v>0</v>
      </c>
      <c r="E405" s="42">
        <f t="shared" si="149"/>
        <v>0</v>
      </c>
      <c r="F405" s="42">
        <f t="shared" si="150"/>
        <v>0</v>
      </c>
      <c r="G405" s="58">
        <v>257</v>
      </c>
      <c r="H405" s="59" t="s">
        <v>225</v>
      </c>
      <c r="I405" s="45">
        <v>15</v>
      </c>
      <c r="J405" s="46">
        <v>2.1756788117892784E-4</v>
      </c>
      <c r="K405" s="47">
        <f t="shared" si="151"/>
        <v>424</v>
      </c>
      <c r="L405" s="48">
        <f t="shared" si="159"/>
        <v>3.9089018631017866E-2</v>
      </c>
      <c r="M405" s="46">
        <v>6.4020486555697821E-3</v>
      </c>
      <c r="N405" s="47">
        <f t="shared" si="144"/>
        <v>427</v>
      </c>
      <c r="O405" s="49">
        <f t="shared" si="160"/>
        <v>7.5376638165643453E-2</v>
      </c>
      <c r="P405" s="50">
        <v>514</v>
      </c>
      <c r="Q405" s="51">
        <v>7.4553260617312598E-3</v>
      </c>
      <c r="R405" s="52">
        <f t="shared" si="152"/>
        <v>303</v>
      </c>
      <c r="S405" s="53">
        <f t="shared" si="161"/>
        <v>0.56545931843233976</v>
      </c>
      <c r="T405" s="51">
        <v>0.2193768672641912</v>
      </c>
      <c r="U405" s="52">
        <f t="shared" si="153"/>
        <v>211</v>
      </c>
      <c r="V405" s="54">
        <f t="shared" si="162"/>
        <v>1.0903937713351584</v>
      </c>
      <c r="W405" s="45">
        <v>510</v>
      </c>
      <c r="X405" s="46">
        <v>7.3973079600835462E-3</v>
      </c>
      <c r="Y405" s="47">
        <f t="shared" si="154"/>
        <v>312</v>
      </c>
      <c r="Z405" s="48">
        <f t="shared" si="163"/>
        <v>0.45578875308112948</v>
      </c>
      <c r="AA405" s="46">
        <v>0.2176696542893726</v>
      </c>
      <c r="AB405" s="47">
        <f t="shared" si="155"/>
        <v>265</v>
      </c>
      <c r="AC405" s="49">
        <f t="shared" si="164"/>
        <v>0.8789124189908446</v>
      </c>
      <c r="AD405" s="50">
        <v>1304</v>
      </c>
      <c r="AE405" s="51">
        <v>1.8913901137154791E-2</v>
      </c>
      <c r="AF405" s="52">
        <f t="shared" si="156"/>
        <v>347</v>
      </c>
      <c r="AG405" s="53">
        <f t="shared" si="165"/>
        <v>0.61906294443397702</v>
      </c>
      <c r="AH405" s="51">
        <v>0.55655142979086636</v>
      </c>
      <c r="AI405" s="52">
        <f t="shared" si="157"/>
        <v>274</v>
      </c>
      <c r="AJ405" s="54">
        <f t="shared" si="166"/>
        <v>1.1937594034998324</v>
      </c>
      <c r="AK405" s="45">
        <v>2343</v>
      </c>
      <c r="AL405" s="46">
        <v>3.3984103040148525E-2</v>
      </c>
      <c r="AM405" s="47">
        <f t="shared" si="158"/>
        <v>385</v>
      </c>
      <c r="AN405" s="55">
        <f t="shared" si="167"/>
        <v>0.51858267471571284</v>
      </c>
      <c r="AO405" s="56">
        <v>68944</v>
      </c>
    </row>
    <row r="406" spans="1:41">
      <c r="A406" s="41">
        <f t="shared" si="145"/>
        <v>0</v>
      </c>
      <c r="B406" s="42">
        <f t="shared" si="146"/>
        <v>0</v>
      </c>
      <c r="C406" s="42">
        <f t="shared" si="147"/>
        <v>0</v>
      </c>
      <c r="D406" s="42">
        <f t="shared" si="148"/>
        <v>0</v>
      </c>
      <c r="E406" s="42">
        <f t="shared" si="149"/>
        <v>0</v>
      </c>
      <c r="F406" s="42">
        <f t="shared" si="150"/>
        <v>0</v>
      </c>
      <c r="G406" s="58">
        <v>482</v>
      </c>
      <c r="H406" s="59" t="s">
        <v>452</v>
      </c>
      <c r="I406" s="45">
        <v>381</v>
      </c>
      <c r="J406" s="46">
        <v>1.2691073944658922E-3</v>
      </c>
      <c r="K406" s="47">
        <f t="shared" si="151"/>
        <v>317</v>
      </c>
      <c r="L406" s="48">
        <f t="shared" si="159"/>
        <v>0.22801234409339147</v>
      </c>
      <c r="M406" s="46">
        <v>3.7407952871870397E-2</v>
      </c>
      <c r="N406" s="47">
        <f t="shared" si="144"/>
        <v>290</v>
      </c>
      <c r="O406" s="49">
        <f t="shared" si="160"/>
        <v>0.44043491073553326</v>
      </c>
      <c r="P406" s="50">
        <v>2370</v>
      </c>
      <c r="Q406" s="51">
        <v>7.8944475718744477E-3</v>
      </c>
      <c r="R406" s="52">
        <f t="shared" si="152"/>
        <v>288</v>
      </c>
      <c r="S406" s="53">
        <f t="shared" si="161"/>
        <v>0.59876508504516668</v>
      </c>
      <c r="T406" s="51">
        <v>0.23269513991163476</v>
      </c>
      <c r="U406" s="52">
        <f t="shared" si="153"/>
        <v>187</v>
      </c>
      <c r="V406" s="54">
        <f t="shared" si="162"/>
        <v>1.156591095240906</v>
      </c>
      <c r="W406" s="45">
        <v>2835</v>
      </c>
      <c r="X406" s="46">
        <v>9.4433581714194349E-3</v>
      </c>
      <c r="Y406" s="47">
        <f t="shared" si="154"/>
        <v>259</v>
      </c>
      <c r="Z406" s="48">
        <f t="shared" si="163"/>
        <v>0.58185713898561919</v>
      </c>
      <c r="AA406" s="46">
        <v>0.27835051546391754</v>
      </c>
      <c r="AB406" s="47">
        <f t="shared" si="155"/>
        <v>169</v>
      </c>
      <c r="AC406" s="49">
        <f t="shared" si="164"/>
        <v>1.1239312419199479</v>
      </c>
      <c r="AD406" s="50">
        <v>4599</v>
      </c>
      <c r="AE406" s="51">
        <v>1.5319225478080416E-2</v>
      </c>
      <c r="AF406" s="52">
        <f t="shared" si="156"/>
        <v>383</v>
      </c>
      <c r="AG406" s="53">
        <f t="shared" si="165"/>
        <v>0.50140712707220325</v>
      </c>
      <c r="AH406" s="51">
        <v>0.45154639175257733</v>
      </c>
      <c r="AI406" s="52">
        <f t="shared" si="157"/>
        <v>398</v>
      </c>
      <c r="AJ406" s="54">
        <f t="shared" si="166"/>
        <v>0.96853178775160276</v>
      </c>
      <c r="AK406" s="45">
        <v>10185</v>
      </c>
      <c r="AL406" s="46">
        <v>3.3926138615840193E-2</v>
      </c>
      <c r="AM406" s="47">
        <f t="shared" si="158"/>
        <v>386</v>
      </c>
      <c r="AN406" s="55">
        <f t="shared" si="167"/>
        <v>0.51769816273784308</v>
      </c>
      <c r="AO406" s="56">
        <v>300211</v>
      </c>
    </row>
    <row r="407" spans="1:41">
      <c r="A407" s="41">
        <f t="shared" si="145"/>
        <v>0</v>
      </c>
      <c r="B407" s="42">
        <f t="shared" si="146"/>
        <v>0</v>
      </c>
      <c r="C407" s="42">
        <f t="shared" si="147"/>
        <v>0</v>
      </c>
      <c r="D407" s="42">
        <f t="shared" si="148"/>
        <v>0</v>
      </c>
      <c r="E407" s="42">
        <f t="shared" si="149"/>
        <v>0</v>
      </c>
      <c r="F407" s="42">
        <f t="shared" si="150"/>
        <v>0</v>
      </c>
      <c r="G407" s="58">
        <v>338</v>
      </c>
      <c r="H407" s="59" t="s">
        <v>307</v>
      </c>
      <c r="I407" s="45">
        <v>45</v>
      </c>
      <c r="J407" s="46">
        <v>3.2581780268473872E-4</v>
      </c>
      <c r="K407" s="47">
        <f t="shared" si="151"/>
        <v>410</v>
      </c>
      <c r="L407" s="48">
        <f t="shared" si="159"/>
        <v>5.8537584180392198E-2</v>
      </c>
      <c r="M407" s="46">
        <v>9.6174396238512504E-3</v>
      </c>
      <c r="N407" s="47">
        <f t="shared" si="144"/>
        <v>413</v>
      </c>
      <c r="O407" s="49">
        <f t="shared" si="160"/>
        <v>0.11323410764400681</v>
      </c>
      <c r="P407" s="50">
        <v>1182</v>
      </c>
      <c r="Q407" s="51">
        <v>8.5581476171858028E-3</v>
      </c>
      <c r="R407" s="52">
        <f t="shared" si="152"/>
        <v>270</v>
      </c>
      <c r="S407" s="53">
        <f t="shared" si="161"/>
        <v>0.64910431530253809</v>
      </c>
      <c r="T407" s="51">
        <v>0.25261808078649284</v>
      </c>
      <c r="U407" s="52">
        <f t="shared" si="153"/>
        <v>155</v>
      </c>
      <c r="V407" s="54">
        <f t="shared" si="162"/>
        <v>1.2556163521311974</v>
      </c>
      <c r="W407" s="45">
        <v>1142</v>
      </c>
      <c r="X407" s="46">
        <v>8.2685317925771471E-3</v>
      </c>
      <c r="Y407" s="47">
        <f t="shared" si="154"/>
        <v>295</v>
      </c>
      <c r="Z407" s="48">
        <f t="shared" si="163"/>
        <v>0.50946963623613284</v>
      </c>
      <c r="AA407" s="46">
        <v>0.24406924556529172</v>
      </c>
      <c r="AB407" s="47">
        <f t="shared" si="155"/>
        <v>220</v>
      </c>
      <c r="AC407" s="49">
        <f t="shared" si="164"/>
        <v>0.98550940286734501</v>
      </c>
      <c r="AD407" s="50">
        <v>2310</v>
      </c>
      <c r="AE407" s="51">
        <v>1.6725313871149918E-2</v>
      </c>
      <c r="AF407" s="52">
        <f t="shared" si="156"/>
        <v>373</v>
      </c>
      <c r="AG407" s="53">
        <f t="shared" si="165"/>
        <v>0.54742921497653851</v>
      </c>
      <c r="AH407" s="51">
        <v>0.49369523402436416</v>
      </c>
      <c r="AI407" s="52">
        <f t="shared" si="157"/>
        <v>348</v>
      </c>
      <c r="AJ407" s="54">
        <f t="shared" si="166"/>
        <v>1.0589377666338844</v>
      </c>
      <c r="AK407" s="45">
        <v>4679</v>
      </c>
      <c r="AL407" s="46">
        <v>3.3877811083597609E-2</v>
      </c>
      <c r="AM407" s="47">
        <f t="shared" si="158"/>
        <v>388</v>
      </c>
      <c r="AN407" s="55">
        <f t="shared" si="167"/>
        <v>0.51696070555372486</v>
      </c>
      <c r="AO407" s="56">
        <v>138114</v>
      </c>
    </row>
    <row r="408" spans="1:41">
      <c r="A408" s="41">
        <f t="shared" si="145"/>
        <v>8</v>
      </c>
      <c r="B408" s="42">
        <f t="shared" si="146"/>
        <v>4</v>
      </c>
      <c r="C408" s="42">
        <f t="shared" si="147"/>
        <v>1</v>
      </c>
      <c r="D408" s="42">
        <f t="shared" si="148"/>
        <v>1</v>
      </c>
      <c r="E408" s="42">
        <f t="shared" si="149"/>
        <v>1</v>
      </c>
      <c r="F408" s="42">
        <f t="shared" si="150"/>
        <v>1</v>
      </c>
      <c r="G408" s="60">
        <v>27</v>
      </c>
      <c r="H408" s="59" t="s">
        <v>673</v>
      </c>
      <c r="I408" s="45">
        <v>33</v>
      </c>
      <c r="J408" s="46">
        <v>5.695547117707974E-3</v>
      </c>
      <c r="K408" s="47">
        <f t="shared" si="151"/>
        <v>98</v>
      </c>
      <c r="L408" s="48">
        <f t="shared" si="159"/>
        <v>1.0232822335335123</v>
      </c>
      <c r="M408" s="46">
        <v>5.4908485856905158E-2</v>
      </c>
      <c r="N408" s="47">
        <f t="shared" si="144"/>
        <v>208</v>
      </c>
      <c r="O408" s="49">
        <f t="shared" si="160"/>
        <v>0.64648322643698131</v>
      </c>
      <c r="P408" s="50">
        <v>118</v>
      </c>
      <c r="Q408" s="51">
        <v>2.0365895754228511E-2</v>
      </c>
      <c r="R408" s="52">
        <f t="shared" si="152"/>
        <v>74</v>
      </c>
      <c r="S408" s="53">
        <f t="shared" si="161"/>
        <v>1.5446789901736231</v>
      </c>
      <c r="T408" s="51">
        <v>0.19633943427620631</v>
      </c>
      <c r="U408" s="52">
        <f t="shared" si="153"/>
        <v>261</v>
      </c>
      <c r="V408" s="54">
        <f t="shared" si="162"/>
        <v>0.97588820039271951</v>
      </c>
      <c r="W408" s="45">
        <v>108</v>
      </c>
      <c r="X408" s="46">
        <v>1.8639972385226095E-2</v>
      </c>
      <c r="Y408" s="47">
        <f t="shared" si="154"/>
        <v>128</v>
      </c>
      <c r="Z408" s="48">
        <f t="shared" si="163"/>
        <v>1.1485110281704338</v>
      </c>
      <c r="AA408" s="46">
        <v>0.17970049916805325</v>
      </c>
      <c r="AB408" s="47">
        <f t="shared" si="155"/>
        <v>336</v>
      </c>
      <c r="AC408" s="49">
        <f t="shared" si="164"/>
        <v>0.72559953721287818</v>
      </c>
      <c r="AD408" s="50">
        <v>342</v>
      </c>
      <c r="AE408" s="51">
        <v>5.9026579219882636E-2</v>
      </c>
      <c r="AF408" s="52">
        <f t="shared" si="156"/>
        <v>57</v>
      </c>
      <c r="AG408" s="53">
        <f t="shared" si="165"/>
        <v>1.9319741425497805</v>
      </c>
      <c r="AH408" s="51">
        <v>0.56905158069883532</v>
      </c>
      <c r="AI408" s="52">
        <f t="shared" si="157"/>
        <v>258</v>
      </c>
      <c r="AJ408" s="54">
        <f t="shared" si="166"/>
        <v>1.2205712521319745</v>
      </c>
      <c r="AK408" s="45">
        <v>601</v>
      </c>
      <c r="AL408" s="46">
        <v>0.10372799447704521</v>
      </c>
      <c r="AM408" s="47">
        <f t="shared" si="158"/>
        <v>73</v>
      </c>
      <c r="AN408" s="55">
        <f t="shared" si="167"/>
        <v>1.5828442126383013</v>
      </c>
      <c r="AO408" s="56">
        <v>5794</v>
      </c>
    </row>
    <row r="409" spans="1:41">
      <c r="A409" s="41">
        <f t="shared" si="145"/>
        <v>0</v>
      </c>
      <c r="B409" s="42">
        <f t="shared" si="146"/>
        <v>0</v>
      </c>
      <c r="C409" s="42">
        <f t="shared" si="147"/>
        <v>0</v>
      </c>
      <c r="D409" s="42">
        <f t="shared" si="148"/>
        <v>0</v>
      </c>
      <c r="E409" s="42">
        <f t="shared" si="149"/>
        <v>0</v>
      </c>
      <c r="F409" s="42">
        <f t="shared" si="150"/>
        <v>0</v>
      </c>
      <c r="G409" s="58">
        <v>596</v>
      </c>
      <c r="H409" s="59" t="s">
        <v>567</v>
      </c>
      <c r="I409" s="45">
        <v>363</v>
      </c>
      <c r="J409" s="46">
        <v>6.3719088343093067E-4</v>
      </c>
      <c r="K409" s="47">
        <f t="shared" si="151"/>
        <v>377</v>
      </c>
      <c r="L409" s="48">
        <f t="shared" si="159"/>
        <v>0.11447997828991463</v>
      </c>
      <c r="M409" s="46">
        <v>1.889247423753513E-2</v>
      </c>
      <c r="N409" s="47">
        <f t="shared" si="144"/>
        <v>371</v>
      </c>
      <c r="O409" s="49">
        <f t="shared" si="160"/>
        <v>0.22243679660533378</v>
      </c>
      <c r="P409" s="50">
        <v>3355</v>
      </c>
      <c r="Q409" s="51">
        <v>5.8891884680737526E-3</v>
      </c>
      <c r="R409" s="52">
        <f t="shared" si="152"/>
        <v>342</v>
      </c>
      <c r="S409" s="53">
        <f t="shared" si="161"/>
        <v>0.44667348814832003</v>
      </c>
      <c r="T409" s="51">
        <v>0.17461226189237014</v>
      </c>
      <c r="U409" s="52">
        <f t="shared" si="153"/>
        <v>300</v>
      </c>
      <c r="V409" s="54">
        <f t="shared" si="162"/>
        <v>0.86789516661705979</v>
      </c>
      <c r="W409" s="45">
        <v>3396</v>
      </c>
      <c r="X409" s="46">
        <v>5.9611576863125076E-3</v>
      </c>
      <c r="Y409" s="47">
        <f t="shared" si="154"/>
        <v>346</v>
      </c>
      <c r="Z409" s="48">
        <f t="shared" si="163"/>
        <v>0.36729965055202085</v>
      </c>
      <c r="AA409" s="46">
        <v>0.1767461226189237</v>
      </c>
      <c r="AB409" s="47">
        <f t="shared" si="155"/>
        <v>339</v>
      </c>
      <c r="AC409" s="49">
        <f t="shared" si="164"/>
        <v>0.7136702756541986</v>
      </c>
      <c r="AD409" s="50">
        <v>12100</v>
      </c>
      <c r="AE409" s="51">
        <v>2.1239696114364354E-2</v>
      </c>
      <c r="AF409" s="52">
        <f t="shared" si="156"/>
        <v>316</v>
      </c>
      <c r="AG409" s="53">
        <f t="shared" si="165"/>
        <v>0.69518756178817853</v>
      </c>
      <c r="AH409" s="51">
        <v>0.62974914125117099</v>
      </c>
      <c r="AI409" s="52">
        <f t="shared" si="157"/>
        <v>203</v>
      </c>
      <c r="AJ409" s="54">
        <f t="shared" si="166"/>
        <v>1.3507627848463521</v>
      </c>
      <c r="AK409" s="45">
        <v>19214</v>
      </c>
      <c r="AL409" s="46">
        <v>3.3727233152181547E-2</v>
      </c>
      <c r="AM409" s="47">
        <f t="shared" si="158"/>
        <v>389</v>
      </c>
      <c r="AN409" s="55">
        <f t="shared" si="167"/>
        <v>0.51466295162052123</v>
      </c>
      <c r="AO409" s="56">
        <v>569688</v>
      </c>
    </row>
    <row r="410" spans="1:41">
      <c r="A410" s="41">
        <f t="shared" si="145"/>
        <v>0</v>
      </c>
      <c r="B410" s="42">
        <f t="shared" si="146"/>
        <v>0</v>
      </c>
      <c r="C410" s="42">
        <f t="shared" si="147"/>
        <v>0</v>
      </c>
      <c r="D410" s="42">
        <f t="shared" si="148"/>
        <v>0</v>
      </c>
      <c r="E410" s="42">
        <f t="shared" si="149"/>
        <v>0</v>
      </c>
      <c r="F410" s="42">
        <f t="shared" si="150"/>
        <v>0</v>
      </c>
      <c r="G410" s="58">
        <v>404</v>
      </c>
      <c r="H410" s="59" t="s">
        <v>373</v>
      </c>
      <c r="I410" s="45">
        <v>47</v>
      </c>
      <c r="J410" s="46">
        <v>1.0990809812220846E-3</v>
      </c>
      <c r="K410" s="47">
        <f t="shared" si="151"/>
        <v>333</v>
      </c>
      <c r="L410" s="48">
        <f t="shared" si="159"/>
        <v>0.1974647945238549</v>
      </c>
      <c r="M410" s="46">
        <v>3.2616238723108953E-2</v>
      </c>
      <c r="N410" s="47">
        <f t="shared" si="144"/>
        <v>312</v>
      </c>
      <c r="O410" s="49">
        <f t="shared" si="160"/>
        <v>0.38401807871565224</v>
      </c>
      <c r="P410" s="50">
        <v>297</v>
      </c>
      <c r="Q410" s="51">
        <v>6.9452564132544492E-3</v>
      </c>
      <c r="R410" s="52">
        <f t="shared" si="152"/>
        <v>318</v>
      </c>
      <c r="S410" s="53">
        <f t="shared" si="161"/>
        <v>0.52677239402520748</v>
      </c>
      <c r="T410" s="51">
        <v>0.20610687022900764</v>
      </c>
      <c r="U410" s="52">
        <f t="shared" si="153"/>
        <v>244</v>
      </c>
      <c r="V410" s="54">
        <f t="shared" si="162"/>
        <v>1.0244363971906236</v>
      </c>
      <c r="W410" s="45">
        <v>462</v>
      </c>
      <c r="X410" s="46">
        <v>1.080373219839581E-2</v>
      </c>
      <c r="Y410" s="47">
        <f t="shared" si="154"/>
        <v>233</v>
      </c>
      <c r="Z410" s="48">
        <f t="shared" si="163"/>
        <v>0.66567725095409724</v>
      </c>
      <c r="AA410" s="46">
        <v>0.32061068702290074</v>
      </c>
      <c r="AB410" s="47">
        <f t="shared" si="155"/>
        <v>112</v>
      </c>
      <c r="AC410" s="49">
        <f t="shared" si="164"/>
        <v>1.2945705059603809</v>
      </c>
      <c r="AD410" s="50">
        <v>635</v>
      </c>
      <c r="AE410" s="51">
        <v>1.4849285597362205E-2</v>
      </c>
      <c r="AF410" s="52">
        <f t="shared" si="156"/>
        <v>389</v>
      </c>
      <c r="AG410" s="53">
        <f t="shared" si="165"/>
        <v>0.48602572245584541</v>
      </c>
      <c r="AH410" s="51">
        <v>0.44066620402498263</v>
      </c>
      <c r="AI410" s="52">
        <f t="shared" si="157"/>
        <v>410</v>
      </c>
      <c r="AJ410" s="54">
        <f t="shared" si="166"/>
        <v>0.94519463377727864</v>
      </c>
      <c r="AK410" s="45">
        <v>1441</v>
      </c>
      <c r="AL410" s="46">
        <v>3.3697355190234549E-2</v>
      </c>
      <c r="AM410" s="47">
        <f t="shared" si="158"/>
        <v>390</v>
      </c>
      <c r="AN410" s="55">
        <f t="shared" si="167"/>
        <v>0.51420702687820197</v>
      </c>
      <c r="AO410" s="56">
        <v>42763</v>
      </c>
    </row>
    <row r="411" spans="1:41">
      <c r="A411" s="41">
        <f t="shared" si="145"/>
        <v>0</v>
      </c>
      <c r="B411" s="42">
        <f t="shared" si="146"/>
        <v>0</v>
      </c>
      <c r="C411" s="42">
        <f t="shared" si="147"/>
        <v>0</v>
      </c>
      <c r="D411" s="42">
        <f t="shared" si="148"/>
        <v>0</v>
      </c>
      <c r="E411" s="42">
        <f t="shared" si="149"/>
        <v>0</v>
      </c>
      <c r="F411" s="42">
        <f t="shared" si="150"/>
        <v>0</v>
      </c>
      <c r="G411" s="58">
        <v>572</v>
      </c>
      <c r="H411" s="59" t="s">
        <v>543</v>
      </c>
      <c r="I411" s="45">
        <v>210</v>
      </c>
      <c r="J411" s="46">
        <v>2.8039629342804496E-3</v>
      </c>
      <c r="K411" s="47">
        <f t="shared" si="151"/>
        <v>220</v>
      </c>
      <c r="L411" s="48">
        <f t="shared" si="159"/>
        <v>0.50376994428067057</v>
      </c>
      <c r="M411" s="46">
        <v>8.3465818759936403E-2</v>
      </c>
      <c r="N411" s="47">
        <f t="shared" si="144"/>
        <v>128</v>
      </c>
      <c r="O411" s="49">
        <f t="shared" si="160"/>
        <v>0.98271243446320999</v>
      </c>
      <c r="P411" s="50">
        <v>534</v>
      </c>
      <c r="Q411" s="51">
        <v>7.1300771757417149E-3</v>
      </c>
      <c r="R411" s="52">
        <f t="shared" si="152"/>
        <v>312</v>
      </c>
      <c r="S411" s="53">
        <f t="shared" si="161"/>
        <v>0.54079037546865438</v>
      </c>
      <c r="T411" s="51">
        <v>0.21224165341812401</v>
      </c>
      <c r="U411" s="52">
        <f t="shared" si="153"/>
        <v>232</v>
      </c>
      <c r="V411" s="54">
        <f t="shared" si="162"/>
        <v>1.0549288071758949</v>
      </c>
      <c r="W411" s="45">
        <v>735</v>
      </c>
      <c r="X411" s="46">
        <v>9.8138702699815741E-3</v>
      </c>
      <c r="Y411" s="47">
        <f t="shared" si="154"/>
        <v>253</v>
      </c>
      <c r="Z411" s="48">
        <f t="shared" si="163"/>
        <v>0.60468642341130141</v>
      </c>
      <c r="AA411" s="46">
        <v>0.2921303656597774</v>
      </c>
      <c r="AB411" s="47">
        <f t="shared" si="155"/>
        <v>151</v>
      </c>
      <c r="AC411" s="49">
        <f t="shared" si="164"/>
        <v>1.179571893845061</v>
      </c>
      <c r="AD411" s="50">
        <v>1037</v>
      </c>
      <c r="AE411" s="51">
        <v>1.3846236013565839E-2</v>
      </c>
      <c r="AF411" s="52">
        <f t="shared" si="156"/>
        <v>402</v>
      </c>
      <c r="AG411" s="53">
        <f t="shared" si="165"/>
        <v>0.45319532833168208</v>
      </c>
      <c r="AH411" s="51">
        <v>0.41216216216216217</v>
      </c>
      <c r="AI411" s="52">
        <f t="shared" si="157"/>
        <v>456</v>
      </c>
      <c r="AJ411" s="54">
        <f t="shared" si="166"/>
        <v>0.88405568741920171</v>
      </c>
      <c r="AK411" s="45">
        <v>2516</v>
      </c>
      <c r="AL411" s="46">
        <v>3.3594146393569578E-2</v>
      </c>
      <c r="AM411" s="47">
        <f t="shared" si="158"/>
        <v>393</v>
      </c>
      <c r="AN411" s="55">
        <f t="shared" si="167"/>
        <v>0.5126321053990186</v>
      </c>
      <c r="AO411" s="56">
        <v>74894</v>
      </c>
    </row>
    <row r="412" spans="1:41">
      <c r="A412" s="41">
        <f t="shared" si="145"/>
        <v>0</v>
      </c>
      <c r="B412" s="42">
        <f t="shared" si="146"/>
        <v>0</v>
      </c>
      <c r="C412" s="42">
        <f t="shared" si="147"/>
        <v>0</v>
      </c>
      <c r="D412" s="42">
        <f t="shared" si="148"/>
        <v>0</v>
      </c>
      <c r="E412" s="42">
        <f t="shared" si="149"/>
        <v>0</v>
      </c>
      <c r="F412" s="42">
        <f t="shared" si="150"/>
        <v>0</v>
      </c>
      <c r="G412" s="58">
        <v>139</v>
      </c>
      <c r="H412" s="59" t="s">
        <v>107</v>
      </c>
      <c r="I412" s="45">
        <v>37</v>
      </c>
      <c r="J412" s="46">
        <v>4.5476892822025562E-3</v>
      </c>
      <c r="K412" s="47">
        <f t="shared" si="151"/>
        <v>131</v>
      </c>
      <c r="L412" s="48">
        <f t="shared" si="159"/>
        <v>0.81705401604707584</v>
      </c>
      <c r="M412" s="46">
        <v>0.13754646840148699</v>
      </c>
      <c r="N412" s="47">
        <f t="shared" si="144"/>
        <v>57</v>
      </c>
      <c r="O412" s="49">
        <f t="shared" si="160"/>
        <v>1.6194488573030474</v>
      </c>
      <c r="P412" s="50">
        <v>37</v>
      </c>
      <c r="Q412" s="51">
        <v>4.5476892822025562E-3</v>
      </c>
      <c r="R412" s="52">
        <f t="shared" si="152"/>
        <v>379</v>
      </c>
      <c r="S412" s="53">
        <f t="shared" si="161"/>
        <v>0.34492566262878621</v>
      </c>
      <c r="T412" s="51">
        <v>0.13754646840148699</v>
      </c>
      <c r="U412" s="52">
        <f t="shared" si="153"/>
        <v>369</v>
      </c>
      <c r="V412" s="54">
        <f t="shared" si="162"/>
        <v>0.68366284141304601</v>
      </c>
      <c r="W412" s="45">
        <v>33</v>
      </c>
      <c r="X412" s="46">
        <v>4.0560471976401179E-3</v>
      </c>
      <c r="Y412" s="47">
        <f t="shared" si="154"/>
        <v>393</v>
      </c>
      <c r="Z412" s="48">
        <f t="shared" si="163"/>
        <v>0.24991533469017821</v>
      </c>
      <c r="AA412" s="46">
        <v>0.12267657992565056</v>
      </c>
      <c r="AB412" s="47">
        <f t="shared" si="155"/>
        <v>429</v>
      </c>
      <c r="AC412" s="49">
        <f t="shared" si="164"/>
        <v>0.49534681335340125</v>
      </c>
      <c r="AD412" s="50">
        <v>162</v>
      </c>
      <c r="AE412" s="51">
        <v>1.9911504424778761E-2</v>
      </c>
      <c r="AF412" s="52">
        <f t="shared" si="156"/>
        <v>339</v>
      </c>
      <c r="AG412" s="53">
        <f t="shared" si="165"/>
        <v>0.65171507812840179</v>
      </c>
      <c r="AH412" s="51">
        <v>0.60223048327137552</v>
      </c>
      <c r="AI412" s="52">
        <f t="shared" si="157"/>
        <v>223</v>
      </c>
      <c r="AJ412" s="54">
        <f t="shared" si="166"/>
        <v>1.2917374100531893</v>
      </c>
      <c r="AK412" s="45">
        <v>269</v>
      </c>
      <c r="AL412" s="46">
        <v>3.3062930186823991E-2</v>
      </c>
      <c r="AM412" s="47">
        <f t="shared" si="158"/>
        <v>394</v>
      </c>
      <c r="AN412" s="55">
        <f t="shared" si="167"/>
        <v>0.50452597645334629</v>
      </c>
      <c r="AO412" s="56">
        <v>8136</v>
      </c>
    </row>
    <row r="413" spans="1:41">
      <c r="A413" s="41">
        <f t="shared" si="145"/>
        <v>7</v>
      </c>
      <c r="B413" s="42">
        <f t="shared" si="146"/>
        <v>4</v>
      </c>
      <c r="C413" s="42">
        <f t="shared" si="147"/>
        <v>0</v>
      </c>
      <c r="D413" s="42">
        <f t="shared" si="148"/>
        <v>1</v>
      </c>
      <c r="E413" s="42">
        <f t="shared" si="149"/>
        <v>1</v>
      </c>
      <c r="F413" s="42">
        <f t="shared" si="150"/>
        <v>1</v>
      </c>
      <c r="G413" s="60">
        <v>28</v>
      </c>
      <c r="H413" s="59" t="s">
        <v>674</v>
      </c>
      <c r="I413" s="45">
        <v>385</v>
      </c>
      <c r="J413" s="46">
        <v>3.9486369510369022E-3</v>
      </c>
      <c r="K413" s="47">
        <f t="shared" si="151"/>
        <v>165</v>
      </c>
      <c r="L413" s="48">
        <f t="shared" si="159"/>
        <v>0.70942614557739325</v>
      </c>
      <c r="M413" s="46">
        <v>3.9430561245391231E-2</v>
      </c>
      <c r="N413" s="47">
        <f t="shared" si="144"/>
        <v>282</v>
      </c>
      <c r="O413" s="49">
        <f t="shared" si="160"/>
        <v>0.46424875966481977</v>
      </c>
      <c r="P413" s="50">
        <v>2107</v>
      </c>
      <c r="Q413" s="51">
        <v>2.1609813132038316E-2</v>
      </c>
      <c r="R413" s="52">
        <f t="shared" si="152"/>
        <v>66</v>
      </c>
      <c r="S413" s="53">
        <f t="shared" si="161"/>
        <v>1.6390255910893097</v>
      </c>
      <c r="T413" s="51">
        <v>0.21579270790659566</v>
      </c>
      <c r="U413" s="52">
        <f t="shared" si="153"/>
        <v>223</v>
      </c>
      <c r="V413" s="54">
        <f t="shared" si="162"/>
        <v>1.0725790168091567</v>
      </c>
      <c r="W413" s="45">
        <v>3303</v>
      </c>
      <c r="X413" s="46">
        <v>3.387622817993477E-2</v>
      </c>
      <c r="Y413" s="47">
        <f t="shared" si="154"/>
        <v>48</v>
      </c>
      <c r="Z413" s="48">
        <f t="shared" si="163"/>
        <v>2.0873003915129558</v>
      </c>
      <c r="AA413" s="46">
        <v>0.33828349037279803</v>
      </c>
      <c r="AB413" s="47">
        <f t="shared" si="155"/>
        <v>95</v>
      </c>
      <c r="AC413" s="49">
        <f t="shared" si="164"/>
        <v>1.3659302294520081</v>
      </c>
      <c r="AD413" s="50">
        <v>3969</v>
      </c>
      <c r="AE413" s="51">
        <v>4.0706857295234967E-2</v>
      </c>
      <c r="AF413" s="52">
        <f t="shared" si="156"/>
        <v>114</v>
      </c>
      <c r="AG413" s="53">
        <f t="shared" si="165"/>
        <v>1.332359028055738</v>
      </c>
      <c r="AH413" s="51">
        <v>0.40649324047521507</v>
      </c>
      <c r="AI413" s="52">
        <f t="shared" si="157"/>
        <v>460</v>
      </c>
      <c r="AJ413" s="54">
        <f t="shared" si="166"/>
        <v>0.87189629260093637</v>
      </c>
      <c r="AK413" s="45">
        <v>9764</v>
      </c>
      <c r="AL413" s="46">
        <v>0.10014153555824495</v>
      </c>
      <c r="AM413" s="47">
        <f t="shared" si="158"/>
        <v>76</v>
      </c>
      <c r="AN413" s="55">
        <f t="shared" si="167"/>
        <v>1.5281164048549909</v>
      </c>
      <c r="AO413" s="56">
        <v>97502</v>
      </c>
    </row>
    <row r="414" spans="1:41">
      <c r="A414" s="41">
        <f t="shared" si="145"/>
        <v>0</v>
      </c>
      <c r="B414" s="42">
        <f t="shared" si="146"/>
        <v>0</v>
      </c>
      <c r="C414" s="42">
        <f t="shared" si="147"/>
        <v>0</v>
      </c>
      <c r="D414" s="42">
        <f t="shared" si="148"/>
        <v>0</v>
      </c>
      <c r="E414" s="42">
        <f t="shared" si="149"/>
        <v>0</v>
      </c>
      <c r="F414" s="42">
        <f t="shared" si="150"/>
        <v>0</v>
      </c>
      <c r="G414" s="58">
        <v>670</v>
      </c>
      <c r="H414" s="59" t="s">
        <v>642</v>
      </c>
      <c r="I414" s="45">
        <v>152</v>
      </c>
      <c r="J414" s="46">
        <v>1.4723403430940457E-3</v>
      </c>
      <c r="K414" s="47">
        <f t="shared" si="151"/>
        <v>305</v>
      </c>
      <c r="L414" s="48">
        <f t="shared" si="159"/>
        <v>0.26452589780506869</v>
      </c>
      <c r="M414" s="46">
        <v>4.5292014302741358E-2</v>
      </c>
      <c r="N414" s="47">
        <f t="shared" si="144"/>
        <v>260</v>
      </c>
      <c r="O414" s="49">
        <f t="shared" si="160"/>
        <v>0.533260516681756</v>
      </c>
      <c r="P414" s="50">
        <v>836</v>
      </c>
      <c r="Q414" s="51">
        <v>8.0978718870172509E-3</v>
      </c>
      <c r="R414" s="52">
        <f t="shared" si="152"/>
        <v>283</v>
      </c>
      <c r="S414" s="53">
        <f t="shared" si="161"/>
        <v>0.61419407817581761</v>
      </c>
      <c r="T414" s="51">
        <v>0.24910607866507747</v>
      </c>
      <c r="U414" s="52">
        <f t="shared" si="153"/>
        <v>161</v>
      </c>
      <c r="V414" s="54">
        <f t="shared" si="162"/>
        <v>1.2381602489154675</v>
      </c>
      <c r="W414" s="45">
        <v>719</v>
      </c>
      <c r="X414" s="46">
        <v>6.964557280819861E-3</v>
      </c>
      <c r="Y414" s="47">
        <f t="shared" si="154"/>
        <v>328</v>
      </c>
      <c r="Z414" s="48">
        <f t="shared" si="163"/>
        <v>0.42912460802174507</v>
      </c>
      <c r="AA414" s="46">
        <v>0.21424314660309893</v>
      </c>
      <c r="AB414" s="47">
        <f t="shared" si="155"/>
        <v>271</v>
      </c>
      <c r="AC414" s="49">
        <f t="shared" si="164"/>
        <v>0.86507677355342472</v>
      </c>
      <c r="AD414" s="50">
        <v>1649</v>
      </c>
      <c r="AE414" s="51">
        <v>1.5972955432645274E-2</v>
      </c>
      <c r="AF414" s="52">
        <f t="shared" si="156"/>
        <v>379</v>
      </c>
      <c r="AG414" s="53">
        <f t="shared" si="165"/>
        <v>0.52280408730811201</v>
      </c>
      <c r="AH414" s="51">
        <v>0.49135876042908222</v>
      </c>
      <c r="AI414" s="52">
        <f t="shared" si="157"/>
        <v>352</v>
      </c>
      <c r="AJ414" s="54">
        <f t="shared" si="166"/>
        <v>1.0539262130269789</v>
      </c>
      <c r="AK414" s="45">
        <v>3356</v>
      </c>
      <c r="AL414" s="46">
        <v>3.2507724943576434E-2</v>
      </c>
      <c r="AM414" s="47">
        <f t="shared" si="158"/>
        <v>397</v>
      </c>
      <c r="AN414" s="55">
        <f t="shared" si="167"/>
        <v>0.4960537852138317</v>
      </c>
      <c r="AO414" s="56">
        <v>103237</v>
      </c>
    </row>
    <row r="415" spans="1:41">
      <c r="A415" s="41">
        <f t="shared" si="145"/>
        <v>0</v>
      </c>
      <c r="B415" s="42">
        <f t="shared" si="146"/>
        <v>0</v>
      </c>
      <c r="C415" s="42">
        <f t="shared" si="147"/>
        <v>0</v>
      </c>
      <c r="D415" s="42">
        <f t="shared" si="148"/>
        <v>0</v>
      </c>
      <c r="E415" s="42">
        <f t="shared" si="149"/>
        <v>0</v>
      </c>
      <c r="F415" s="42">
        <f t="shared" si="150"/>
        <v>0</v>
      </c>
      <c r="G415" s="58">
        <v>652</v>
      </c>
      <c r="H415" s="59" t="s">
        <v>624</v>
      </c>
      <c r="I415" s="45">
        <v>37</v>
      </c>
      <c r="J415" s="46">
        <v>4.6592454540875434E-4</v>
      </c>
      <c r="K415" s="47">
        <f t="shared" si="151"/>
        <v>391</v>
      </c>
      <c r="L415" s="48">
        <f t="shared" si="159"/>
        <v>8.3709659428789218E-2</v>
      </c>
      <c r="M415" s="46">
        <v>1.4335528864781092E-2</v>
      </c>
      <c r="N415" s="47">
        <f t="shared" si="144"/>
        <v>393</v>
      </c>
      <c r="O415" s="49">
        <f t="shared" si="160"/>
        <v>0.16878409245041448</v>
      </c>
      <c r="P415" s="50">
        <v>313</v>
      </c>
      <c r="Q415" s="51">
        <v>3.9414698030524357E-3</v>
      </c>
      <c r="R415" s="52">
        <f t="shared" si="152"/>
        <v>394</v>
      </c>
      <c r="S415" s="53">
        <f t="shared" si="161"/>
        <v>0.29894612388530806</v>
      </c>
      <c r="T415" s="51">
        <v>0.12127082526152654</v>
      </c>
      <c r="U415" s="52">
        <f t="shared" si="153"/>
        <v>395</v>
      </c>
      <c r="V415" s="54">
        <f t="shared" si="162"/>
        <v>0.60276616289992591</v>
      </c>
      <c r="W415" s="45">
        <v>379</v>
      </c>
      <c r="X415" s="46">
        <v>4.7725784516194029E-3</v>
      </c>
      <c r="Y415" s="47">
        <f t="shared" si="154"/>
        <v>377</v>
      </c>
      <c r="Z415" s="48">
        <f t="shared" si="163"/>
        <v>0.29406475885328792</v>
      </c>
      <c r="AA415" s="46">
        <v>0.14684230918248742</v>
      </c>
      <c r="AB415" s="47">
        <f t="shared" si="155"/>
        <v>390</v>
      </c>
      <c r="AC415" s="49">
        <f t="shared" si="164"/>
        <v>0.59292384873366688</v>
      </c>
      <c r="AD415" s="50">
        <v>1852</v>
      </c>
      <c r="AE415" s="51">
        <v>2.3321412381000352E-2</v>
      </c>
      <c r="AF415" s="52">
        <f t="shared" si="156"/>
        <v>299</v>
      </c>
      <c r="AG415" s="53">
        <f t="shared" si="165"/>
        <v>0.76332334150673786</v>
      </c>
      <c r="AH415" s="51">
        <v>0.71755133669120497</v>
      </c>
      <c r="AI415" s="52">
        <f t="shared" si="157"/>
        <v>139</v>
      </c>
      <c r="AJ415" s="54">
        <f t="shared" si="166"/>
        <v>1.5390916451169232</v>
      </c>
      <c r="AK415" s="45">
        <v>2581</v>
      </c>
      <c r="AL415" s="46">
        <v>3.2501385181080943E-2</v>
      </c>
      <c r="AM415" s="47">
        <f t="shared" si="158"/>
        <v>398</v>
      </c>
      <c r="AN415" s="55">
        <f t="shared" si="167"/>
        <v>0.4959570431874763</v>
      </c>
      <c r="AO415" s="56">
        <v>79412</v>
      </c>
    </row>
    <row r="416" spans="1:41">
      <c r="A416" s="41">
        <f t="shared" si="145"/>
        <v>0</v>
      </c>
      <c r="B416" s="42">
        <f t="shared" si="146"/>
        <v>0</v>
      </c>
      <c r="C416" s="42">
        <f t="shared" si="147"/>
        <v>0</v>
      </c>
      <c r="D416" s="42">
        <f t="shared" si="148"/>
        <v>0</v>
      </c>
      <c r="E416" s="42">
        <f t="shared" si="149"/>
        <v>0</v>
      </c>
      <c r="F416" s="42">
        <f t="shared" si="150"/>
        <v>0</v>
      </c>
      <c r="G416" s="58">
        <v>617</v>
      </c>
      <c r="H416" s="59" t="s">
        <v>589</v>
      </c>
      <c r="I416" s="45">
        <v>130</v>
      </c>
      <c r="J416" s="46">
        <v>1.6958217560886523E-3</v>
      </c>
      <c r="K416" s="47">
        <f t="shared" si="151"/>
        <v>294</v>
      </c>
      <c r="L416" s="48">
        <f t="shared" si="159"/>
        <v>0.30467736257503703</v>
      </c>
      <c r="M416" s="46">
        <v>5.2631578947368418E-2</v>
      </c>
      <c r="N416" s="47">
        <f t="shared" si="144"/>
        <v>215</v>
      </c>
      <c r="O416" s="49">
        <f t="shared" si="160"/>
        <v>0.61967530955123717</v>
      </c>
      <c r="P416" s="50">
        <v>651</v>
      </c>
      <c r="Q416" s="51">
        <v>8.4921535631824058E-3</v>
      </c>
      <c r="R416" s="52">
        <f t="shared" si="152"/>
        <v>274</v>
      </c>
      <c r="S416" s="53">
        <f t="shared" si="161"/>
        <v>0.64409890675456072</v>
      </c>
      <c r="T416" s="51">
        <v>0.26356275303643723</v>
      </c>
      <c r="U416" s="52">
        <f t="shared" si="153"/>
        <v>145</v>
      </c>
      <c r="V416" s="54">
        <f t="shared" si="162"/>
        <v>1.3100159002671101</v>
      </c>
      <c r="W416" s="45">
        <v>614</v>
      </c>
      <c r="X416" s="46">
        <v>8.0094966018340961E-3</v>
      </c>
      <c r="Y416" s="47">
        <f t="shared" si="154"/>
        <v>301</v>
      </c>
      <c r="Z416" s="48">
        <f t="shared" si="163"/>
        <v>0.49350905608589474</v>
      </c>
      <c r="AA416" s="46">
        <v>0.248582995951417</v>
      </c>
      <c r="AB416" s="47">
        <f t="shared" si="155"/>
        <v>214</v>
      </c>
      <c r="AC416" s="49">
        <f t="shared" si="164"/>
        <v>1.0037351462928212</v>
      </c>
      <c r="AD416" s="50">
        <v>1075</v>
      </c>
      <c r="AE416" s="51">
        <v>1.4023141444579241E-2</v>
      </c>
      <c r="AF416" s="52">
        <f t="shared" si="156"/>
        <v>399</v>
      </c>
      <c r="AG416" s="53">
        <f t="shared" si="165"/>
        <v>0.45898554560179267</v>
      </c>
      <c r="AH416" s="51">
        <v>0.43522267206477733</v>
      </c>
      <c r="AI416" s="52">
        <f t="shared" si="157"/>
        <v>420</v>
      </c>
      <c r="AJ416" s="54">
        <f t="shared" si="166"/>
        <v>0.93351868234150792</v>
      </c>
      <c r="AK416" s="45">
        <v>2470</v>
      </c>
      <c r="AL416" s="46">
        <v>3.2220613365684395E-2</v>
      </c>
      <c r="AM416" s="47">
        <f t="shared" si="158"/>
        <v>399</v>
      </c>
      <c r="AN416" s="55">
        <f t="shared" si="167"/>
        <v>0.49167258704511135</v>
      </c>
      <c r="AO416" s="56">
        <v>76659</v>
      </c>
    </row>
    <row r="417" spans="1:41">
      <c r="A417" s="41">
        <f t="shared" si="145"/>
        <v>0</v>
      </c>
      <c r="B417" s="42">
        <f t="shared" si="146"/>
        <v>0</v>
      </c>
      <c r="C417" s="42">
        <f t="shared" si="147"/>
        <v>0</v>
      </c>
      <c r="D417" s="42">
        <f t="shared" si="148"/>
        <v>0</v>
      </c>
      <c r="E417" s="42">
        <f t="shared" si="149"/>
        <v>0</v>
      </c>
      <c r="F417" s="42">
        <f t="shared" si="150"/>
        <v>0</v>
      </c>
      <c r="G417" s="58">
        <v>511</v>
      </c>
      <c r="H417" s="59" t="s">
        <v>481</v>
      </c>
      <c r="I417" s="45">
        <v>37</v>
      </c>
      <c r="J417" s="46">
        <v>4.703011198250988E-4</v>
      </c>
      <c r="K417" s="47">
        <f t="shared" si="151"/>
        <v>389</v>
      </c>
      <c r="L417" s="48">
        <f t="shared" si="159"/>
        <v>8.4495970340002405E-2</v>
      </c>
      <c r="M417" s="46">
        <v>1.4659270998415214E-2</v>
      </c>
      <c r="N417" s="47">
        <f t="shared" si="144"/>
        <v>390</v>
      </c>
      <c r="O417" s="49">
        <f t="shared" si="160"/>
        <v>0.17259577758103001</v>
      </c>
      <c r="P417" s="50">
        <v>328</v>
      </c>
      <c r="Q417" s="51">
        <v>4.1691558730441195E-3</v>
      </c>
      <c r="R417" s="52">
        <f t="shared" si="152"/>
        <v>387</v>
      </c>
      <c r="S417" s="53">
        <f t="shared" si="161"/>
        <v>0.31621528272396765</v>
      </c>
      <c r="T417" s="51">
        <v>0.12995245641838352</v>
      </c>
      <c r="U417" s="52">
        <f t="shared" si="153"/>
        <v>382</v>
      </c>
      <c r="V417" s="54">
        <f t="shared" si="162"/>
        <v>0.64591746073966538</v>
      </c>
      <c r="W417" s="45">
        <v>555</v>
      </c>
      <c r="X417" s="46">
        <v>7.0545167973764828E-3</v>
      </c>
      <c r="Y417" s="47">
        <f t="shared" si="154"/>
        <v>326</v>
      </c>
      <c r="Z417" s="48">
        <f t="shared" si="163"/>
        <v>0.43466750769556917</v>
      </c>
      <c r="AA417" s="46">
        <v>0.2198890649762282</v>
      </c>
      <c r="AB417" s="47">
        <f t="shared" si="155"/>
        <v>259</v>
      </c>
      <c r="AC417" s="49">
        <f t="shared" si="164"/>
        <v>0.88787401550684386</v>
      </c>
      <c r="AD417" s="50">
        <v>1604</v>
      </c>
      <c r="AE417" s="51">
        <v>2.0388189086471852E-2</v>
      </c>
      <c r="AF417" s="52">
        <f t="shared" si="156"/>
        <v>330</v>
      </c>
      <c r="AG417" s="53">
        <f t="shared" si="165"/>
        <v>0.66731724333452858</v>
      </c>
      <c r="AH417" s="51">
        <v>0.63549920760697309</v>
      </c>
      <c r="AI417" s="52">
        <f t="shared" si="157"/>
        <v>199</v>
      </c>
      <c r="AJ417" s="54">
        <f t="shared" si="166"/>
        <v>1.3630962286496788</v>
      </c>
      <c r="AK417" s="45">
        <v>2524</v>
      </c>
      <c r="AL417" s="46">
        <v>3.208216287671755E-2</v>
      </c>
      <c r="AM417" s="47">
        <f t="shared" si="158"/>
        <v>400</v>
      </c>
      <c r="AN417" s="55">
        <f t="shared" si="167"/>
        <v>0.48955989262444932</v>
      </c>
      <c r="AO417" s="56">
        <v>78673</v>
      </c>
    </row>
    <row r="418" spans="1:41">
      <c r="A418" s="41">
        <f t="shared" si="145"/>
        <v>0</v>
      </c>
      <c r="B418" s="42">
        <f t="shared" si="146"/>
        <v>0</v>
      </c>
      <c r="C418" s="42">
        <f t="shared" si="147"/>
        <v>0</v>
      </c>
      <c r="D418" s="42">
        <f t="shared" si="148"/>
        <v>0</v>
      </c>
      <c r="E418" s="42">
        <f t="shared" si="149"/>
        <v>0</v>
      </c>
      <c r="F418" s="42">
        <f t="shared" si="150"/>
        <v>0</v>
      </c>
      <c r="G418" s="58">
        <v>170</v>
      </c>
      <c r="H418" s="59" t="s">
        <v>138</v>
      </c>
      <c r="I418" s="45">
        <v>11</v>
      </c>
      <c r="J418" s="46">
        <v>2.5460016201828492E-4</v>
      </c>
      <c r="K418" s="47">
        <f t="shared" si="151"/>
        <v>418</v>
      </c>
      <c r="L418" s="48">
        <f t="shared" si="159"/>
        <v>4.5742369795881421E-2</v>
      </c>
      <c r="M418" s="46">
        <v>8.0409356725146194E-3</v>
      </c>
      <c r="N418" s="47">
        <f t="shared" si="144"/>
        <v>420</v>
      </c>
      <c r="O418" s="49">
        <f t="shared" si="160"/>
        <v>9.4672616736994578E-2</v>
      </c>
      <c r="P418" s="50">
        <v>69</v>
      </c>
      <c r="Q418" s="51">
        <v>1.5970373799328781E-3</v>
      </c>
      <c r="R418" s="52">
        <f t="shared" si="152"/>
        <v>470</v>
      </c>
      <c r="S418" s="53">
        <f t="shared" si="161"/>
        <v>0.12112946649017634</v>
      </c>
      <c r="T418" s="51">
        <v>5.0438596491228067E-2</v>
      </c>
      <c r="U418" s="52">
        <f t="shared" si="153"/>
        <v>500</v>
      </c>
      <c r="V418" s="54">
        <f t="shared" si="162"/>
        <v>0.25070068751911539</v>
      </c>
      <c r="W418" s="45">
        <v>75</v>
      </c>
      <c r="X418" s="46">
        <v>1.7359101955792154E-3</v>
      </c>
      <c r="Y418" s="47">
        <f t="shared" si="154"/>
        <v>463</v>
      </c>
      <c r="Z418" s="48">
        <f t="shared" si="163"/>
        <v>0.1069589569304526</v>
      </c>
      <c r="AA418" s="46">
        <v>5.4824561403508769E-2</v>
      </c>
      <c r="AB418" s="47">
        <f t="shared" si="155"/>
        <v>497</v>
      </c>
      <c r="AC418" s="49">
        <f t="shared" si="164"/>
        <v>0.22137209727549328</v>
      </c>
      <c r="AD418" s="50">
        <v>1213</v>
      </c>
      <c r="AE418" s="51">
        <v>2.8075454229834509E-2</v>
      </c>
      <c r="AF418" s="52">
        <f t="shared" si="156"/>
        <v>240</v>
      </c>
      <c r="AG418" s="53">
        <f t="shared" si="165"/>
        <v>0.91892588608810089</v>
      </c>
      <c r="AH418" s="51">
        <v>0.88669590643274854</v>
      </c>
      <c r="AI418" s="52">
        <f t="shared" si="157"/>
        <v>75</v>
      </c>
      <c r="AJ418" s="54">
        <f t="shared" si="166"/>
        <v>1.9018935532097205</v>
      </c>
      <c r="AK418" s="45">
        <v>1368</v>
      </c>
      <c r="AL418" s="46">
        <v>3.1663001967364886E-2</v>
      </c>
      <c r="AM418" s="47">
        <f t="shared" si="158"/>
        <v>401</v>
      </c>
      <c r="AN418" s="55">
        <f t="shared" si="167"/>
        <v>0.48316367892266127</v>
      </c>
      <c r="AO418" s="56">
        <v>43205</v>
      </c>
    </row>
    <row r="419" spans="1:41">
      <c r="A419" s="41">
        <f t="shared" si="145"/>
        <v>0</v>
      </c>
      <c r="B419" s="42">
        <f t="shared" si="146"/>
        <v>0</v>
      </c>
      <c r="C419" s="42">
        <f t="shared" si="147"/>
        <v>0</v>
      </c>
      <c r="D419" s="42">
        <f t="shared" si="148"/>
        <v>0</v>
      </c>
      <c r="E419" s="42">
        <f t="shared" si="149"/>
        <v>0</v>
      </c>
      <c r="F419" s="42">
        <f t="shared" si="150"/>
        <v>0</v>
      </c>
      <c r="G419" s="58">
        <v>220</v>
      </c>
      <c r="H419" s="59" t="s">
        <v>188</v>
      </c>
      <c r="I419" s="45">
        <v>71</v>
      </c>
      <c r="J419" s="46">
        <v>2.3136079249217937E-3</v>
      </c>
      <c r="K419" s="47">
        <f t="shared" si="151"/>
        <v>250</v>
      </c>
      <c r="L419" s="48">
        <f t="shared" si="159"/>
        <v>0.41567102088825081</v>
      </c>
      <c r="M419" s="46">
        <v>7.312049433573635E-2</v>
      </c>
      <c r="N419" s="47">
        <f t="shared" si="144"/>
        <v>153</v>
      </c>
      <c r="O419" s="49">
        <f t="shared" si="160"/>
        <v>0.86090833427870128</v>
      </c>
      <c r="P419" s="50">
        <v>146</v>
      </c>
      <c r="Q419" s="51">
        <v>4.7575599582898856E-3</v>
      </c>
      <c r="R419" s="52">
        <f t="shared" si="152"/>
        <v>372</v>
      </c>
      <c r="S419" s="53">
        <f t="shared" si="161"/>
        <v>0.36084358874987632</v>
      </c>
      <c r="T419" s="51">
        <v>0.15036045314109167</v>
      </c>
      <c r="U419" s="52">
        <f t="shared" si="153"/>
        <v>353</v>
      </c>
      <c r="V419" s="54">
        <f t="shared" si="162"/>
        <v>0.74735364582781671</v>
      </c>
      <c r="W419" s="45">
        <v>156</v>
      </c>
      <c r="X419" s="46">
        <v>5.0834202294056307E-3</v>
      </c>
      <c r="Y419" s="47">
        <f t="shared" si="154"/>
        <v>366</v>
      </c>
      <c r="Z419" s="48">
        <f t="shared" si="163"/>
        <v>0.31321742723849144</v>
      </c>
      <c r="AA419" s="46">
        <v>0.16065911431513905</v>
      </c>
      <c r="AB419" s="47">
        <f t="shared" si="155"/>
        <v>365</v>
      </c>
      <c r="AC419" s="49">
        <f t="shared" si="164"/>
        <v>0.64871371830234781</v>
      </c>
      <c r="AD419" s="50">
        <v>598</v>
      </c>
      <c r="AE419" s="51">
        <v>1.9486444212721585E-2</v>
      </c>
      <c r="AF419" s="52">
        <f t="shared" si="156"/>
        <v>344</v>
      </c>
      <c r="AG419" s="53">
        <f t="shared" si="165"/>
        <v>0.63780261107416025</v>
      </c>
      <c r="AH419" s="51">
        <v>0.61585993820803298</v>
      </c>
      <c r="AI419" s="52">
        <f t="shared" si="157"/>
        <v>212</v>
      </c>
      <c r="AJ419" s="54">
        <f t="shared" si="166"/>
        <v>1.3209715277363041</v>
      </c>
      <c r="AK419" s="45">
        <v>971</v>
      </c>
      <c r="AL419" s="46">
        <v>3.1641032325338894E-2</v>
      </c>
      <c r="AM419" s="47">
        <f t="shared" si="158"/>
        <v>402</v>
      </c>
      <c r="AN419" s="55">
        <f t="shared" si="167"/>
        <v>0.48282843171278417</v>
      </c>
      <c r="AO419" s="56">
        <v>30688</v>
      </c>
    </row>
    <row r="420" spans="1:41">
      <c r="A420" s="41">
        <f t="shared" si="145"/>
        <v>0</v>
      </c>
      <c r="B420" s="42">
        <f t="shared" si="146"/>
        <v>0</v>
      </c>
      <c r="C420" s="42">
        <f t="shared" si="147"/>
        <v>0</v>
      </c>
      <c r="D420" s="42">
        <f t="shared" si="148"/>
        <v>0</v>
      </c>
      <c r="E420" s="42">
        <f t="shared" si="149"/>
        <v>0</v>
      </c>
      <c r="F420" s="42">
        <f t="shared" si="150"/>
        <v>0</v>
      </c>
      <c r="G420" s="58">
        <v>324</v>
      </c>
      <c r="H420" s="59" t="s">
        <v>293</v>
      </c>
      <c r="I420" s="45">
        <v>15</v>
      </c>
      <c r="J420" s="46">
        <v>2.9342723004694834E-3</v>
      </c>
      <c r="K420" s="47">
        <f t="shared" si="151"/>
        <v>214</v>
      </c>
      <c r="L420" s="48">
        <f t="shared" si="159"/>
        <v>0.52718178804712357</v>
      </c>
      <c r="M420" s="46">
        <v>9.6774193548387094E-2</v>
      </c>
      <c r="N420" s="47">
        <f t="shared" si="144"/>
        <v>95</v>
      </c>
      <c r="O420" s="49">
        <f t="shared" si="160"/>
        <v>1.1394029885296941</v>
      </c>
      <c r="P420" s="50">
        <v>12</v>
      </c>
      <c r="Q420" s="51">
        <v>2.3474178403755869E-3</v>
      </c>
      <c r="R420" s="52">
        <f t="shared" si="152"/>
        <v>438</v>
      </c>
      <c r="S420" s="53">
        <f t="shared" si="161"/>
        <v>0.17804309041668603</v>
      </c>
      <c r="T420" s="51">
        <v>7.7419354838709681E-2</v>
      </c>
      <c r="U420" s="52">
        <f t="shared" si="153"/>
        <v>463</v>
      </c>
      <c r="V420" s="54">
        <f t="shared" si="162"/>
        <v>0.38480621657913033</v>
      </c>
      <c r="W420" s="45">
        <v>38</v>
      </c>
      <c r="X420" s="46">
        <v>7.4334898278560248E-3</v>
      </c>
      <c r="Y420" s="47">
        <f t="shared" si="154"/>
        <v>311</v>
      </c>
      <c r="Z420" s="48">
        <f t="shared" si="163"/>
        <v>0.45801811658541408</v>
      </c>
      <c r="AA420" s="46">
        <v>0.24516129032258063</v>
      </c>
      <c r="AB420" s="47">
        <f t="shared" si="155"/>
        <v>217</v>
      </c>
      <c r="AC420" s="49">
        <f t="shared" si="164"/>
        <v>0.98991889073283812</v>
      </c>
      <c r="AD420" s="50">
        <v>90</v>
      </c>
      <c r="AE420" s="51">
        <v>1.7605633802816902E-2</v>
      </c>
      <c r="AF420" s="52">
        <f t="shared" si="156"/>
        <v>362</v>
      </c>
      <c r="AG420" s="53">
        <f t="shared" si="165"/>
        <v>0.57624259646720966</v>
      </c>
      <c r="AH420" s="51">
        <v>0.58064516129032262</v>
      </c>
      <c r="AI420" s="52">
        <f t="shared" si="157"/>
        <v>243</v>
      </c>
      <c r="AJ420" s="54">
        <f t="shared" si="166"/>
        <v>1.2454385781516413</v>
      </c>
      <c r="AK420" s="45">
        <v>155</v>
      </c>
      <c r="AL420" s="46">
        <v>3.0320813771517997E-2</v>
      </c>
      <c r="AM420" s="47">
        <f t="shared" si="158"/>
        <v>403</v>
      </c>
      <c r="AN420" s="55">
        <f t="shared" si="167"/>
        <v>0.4626824691125378</v>
      </c>
      <c r="AO420" s="56">
        <v>5112</v>
      </c>
    </row>
    <row r="421" spans="1:41">
      <c r="A421" s="41">
        <f t="shared" si="145"/>
        <v>0</v>
      </c>
      <c r="B421" s="42">
        <f t="shared" si="146"/>
        <v>0</v>
      </c>
      <c r="C421" s="42">
        <f t="shared" si="147"/>
        <v>0</v>
      </c>
      <c r="D421" s="42">
        <f t="shared" si="148"/>
        <v>0</v>
      </c>
      <c r="E421" s="42">
        <f t="shared" si="149"/>
        <v>0</v>
      </c>
      <c r="F421" s="42">
        <f t="shared" si="150"/>
        <v>0</v>
      </c>
      <c r="G421" s="58">
        <v>405</v>
      </c>
      <c r="H421" s="59" t="s">
        <v>374</v>
      </c>
      <c r="I421" s="45">
        <v>227</v>
      </c>
      <c r="J421" s="46">
        <v>4.0766481691000842E-3</v>
      </c>
      <c r="K421" s="47">
        <f t="shared" si="151"/>
        <v>158</v>
      </c>
      <c r="L421" s="48">
        <f t="shared" si="159"/>
        <v>0.73242509588539328</v>
      </c>
      <c r="M421" s="46">
        <v>0.13560334528076465</v>
      </c>
      <c r="N421" s="47">
        <f t="shared" si="144"/>
        <v>60</v>
      </c>
      <c r="O421" s="49">
        <f t="shared" si="160"/>
        <v>1.5965708542977817</v>
      </c>
      <c r="P421" s="50">
        <v>172</v>
      </c>
      <c r="Q421" s="51">
        <v>3.0889140312123989E-3</v>
      </c>
      <c r="R421" s="52">
        <f t="shared" si="152"/>
        <v>413</v>
      </c>
      <c r="S421" s="53">
        <f t="shared" si="161"/>
        <v>0.23428287486326918</v>
      </c>
      <c r="T421" s="51">
        <v>0.10274790919952211</v>
      </c>
      <c r="U421" s="52">
        <f t="shared" si="153"/>
        <v>418</v>
      </c>
      <c r="V421" s="54">
        <f t="shared" si="162"/>
        <v>0.51069960842291984</v>
      </c>
      <c r="W421" s="45">
        <v>292</v>
      </c>
      <c r="X421" s="46">
        <v>5.2439703320582582E-3</v>
      </c>
      <c r="Y421" s="47">
        <f t="shared" si="154"/>
        <v>362</v>
      </c>
      <c r="Z421" s="48">
        <f t="shared" si="163"/>
        <v>0.32310980044911847</v>
      </c>
      <c r="AA421" s="46">
        <v>0.17443249701314217</v>
      </c>
      <c r="AB421" s="47">
        <f t="shared" si="155"/>
        <v>344</v>
      </c>
      <c r="AC421" s="49">
        <f t="shared" si="164"/>
        <v>0.70432825558964118</v>
      </c>
      <c r="AD421" s="50">
        <v>983</v>
      </c>
      <c r="AE421" s="51">
        <v>1.7653502864428999E-2</v>
      </c>
      <c r="AF421" s="52">
        <f t="shared" si="156"/>
        <v>361</v>
      </c>
      <c r="AG421" s="53">
        <f t="shared" si="165"/>
        <v>0.57780937859290571</v>
      </c>
      <c r="AH421" s="51">
        <v>0.58721624850657106</v>
      </c>
      <c r="AI421" s="52">
        <f t="shared" si="157"/>
        <v>235</v>
      </c>
      <c r="AJ421" s="54">
        <f t="shared" si="166"/>
        <v>1.2595330476574724</v>
      </c>
      <c r="AK421" s="45">
        <v>1674</v>
      </c>
      <c r="AL421" s="46">
        <v>3.0063035396799741E-2</v>
      </c>
      <c r="AM421" s="47">
        <f t="shared" si="158"/>
        <v>404</v>
      </c>
      <c r="AN421" s="55">
        <f t="shared" si="167"/>
        <v>0.45874888290349958</v>
      </c>
      <c r="AO421" s="56">
        <v>55683</v>
      </c>
    </row>
    <row r="422" spans="1:41">
      <c r="A422" s="41">
        <f t="shared" si="145"/>
        <v>0</v>
      </c>
      <c r="B422" s="42">
        <f t="shared" si="146"/>
        <v>0</v>
      </c>
      <c r="C422" s="42">
        <f t="shared" si="147"/>
        <v>0</v>
      </c>
      <c r="D422" s="42">
        <f t="shared" si="148"/>
        <v>0</v>
      </c>
      <c r="E422" s="42">
        <f t="shared" si="149"/>
        <v>0</v>
      </c>
      <c r="F422" s="42">
        <f t="shared" si="150"/>
        <v>0</v>
      </c>
      <c r="G422" s="58">
        <v>237</v>
      </c>
      <c r="H422" s="59" t="s">
        <v>205</v>
      </c>
      <c r="I422" s="45">
        <v>2</v>
      </c>
      <c r="J422" s="46">
        <v>6.8068885712340885E-5</v>
      </c>
      <c r="K422" s="47">
        <f t="shared" si="151"/>
        <v>448</v>
      </c>
      <c r="L422" s="48">
        <f t="shared" si="159"/>
        <v>1.2229497880774603E-2</v>
      </c>
      <c r="M422" s="46">
        <v>2.2701475595913734E-3</v>
      </c>
      <c r="N422" s="47">
        <f t="shared" si="144"/>
        <v>455</v>
      </c>
      <c r="O422" s="49">
        <f t="shared" si="160"/>
        <v>2.6728333442618633E-2</v>
      </c>
      <c r="P422" s="50">
        <v>0</v>
      </c>
      <c r="Q422" s="51">
        <v>0</v>
      </c>
      <c r="R422" s="52">
        <f t="shared" si="152"/>
        <v>559</v>
      </c>
      <c r="S422" s="53">
        <f t="shared" si="161"/>
        <v>0</v>
      </c>
      <c r="T422" s="51">
        <v>0</v>
      </c>
      <c r="U422" s="52">
        <f t="shared" si="153"/>
        <v>559</v>
      </c>
      <c r="V422" s="54">
        <f t="shared" si="162"/>
        <v>0</v>
      </c>
      <c r="W422" s="45">
        <v>44</v>
      </c>
      <c r="X422" s="46">
        <v>1.4975154856714996E-3</v>
      </c>
      <c r="Y422" s="47">
        <f t="shared" si="154"/>
        <v>473</v>
      </c>
      <c r="Z422" s="48">
        <f t="shared" si="163"/>
        <v>9.2270150116365579E-2</v>
      </c>
      <c r="AA422" s="46">
        <v>4.9943246311010214E-2</v>
      </c>
      <c r="AB422" s="47">
        <f t="shared" si="155"/>
        <v>505</v>
      </c>
      <c r="AC422" s="49">
        <f t="shared" si="164"/>
        <v>0.20166219113441533</v>
      </c>
      <c r="AD422" s="50">
        <v>835</v>
      </c>
      <c r="AE422" s="51">
        <v>2.8418759784902322E-2</v>
      </c>
      <c r="AF422" s="52">
        <f t="shared" si="156"/>
        <v>236</v>
      </c>
      <c r="AG422" s="53">
        <f t="shared" si="165"/>
        <v>0.93016247584394596</v>
      </c>
      <c r="AH422" s="51">
        <v>0.94778660612939836</v>
      </c>
      <c r="AI422" s="52">
        <f t="shared" si="157"/>
        <v>51</v>
      </c>
      <c r="AJ422" s="54">
        <f t="shared" si="166"/>
        <v>2.0329283387221104</v>
      </c>
      <c r="AK422" s="45">
        <v>881</v>
      </c>
      <c r="AL422" s="46">
        <v>2.9984344156286161E-2</v>
      </c>
      <c r="AM422" s="47">
        <f t="shared" si="158"/>
        <v>405</v>
      </c>
      <c r="AN422" s="55">
        <f t="shared" si="167"/>
        <v>0.45754808869880864</v>
      </c>
      <c r="AO422" s="56">
        <v>29382</v>
      </c>
    </row>
    <row r="423" spans="1:41">
      <c r="A423" s="41">
        <f t="shared" si="145"/>
        <v>0</v>
      </c>
      <c r="B423" s="42">
        <f t="shared" si="146"/>
        <v>0</v>
      </c>
      <c r="C423" s="42">
        <f t="shared" si="147"/>
        <v>0</v>
      </c>
      <c r="D423" s="42">
        <f t="shared" si="148"/>
        <v>0</v>
      </c>
      <c r="E423" s="42">
        <f t="shared" si="149"/>
        <v>0</v>
      </c>
      <c r="F423" s="42">
        <f t="shared" si="150"/>
        <v>0</v>
      </c>
      <c r="G423" s="58">
        <v>129</v>
      </c>
      <c r="H423" s="59" t="s">
        <v>97</v>
      </c>
      <c r="I423" s="45">
        <v>5</v>
      </c>
      <c r="J423" s="46">
        <v>2.0830729492146816E-4</v>
      </c>
      <c r="K423" s="47">
        <f t="shared" si="151"/>
        <v>427</v>
      </c>
      <c r="L423" s="48">
        <f t="shared" si="159"/>
        <v>3.7425228797746055E-2</v>
      </c>
      <c r="M423" s="46">
        <v>7.0224719101123594E-3</v>
      </c>
      <c r="N423" s="47">
        <f t="shared" si="144"/>
        <v>423</v>
      </c>
      <c r="O423" s="49">
        <f t="shared" si="160"/>
        <v>8.2681396639561144E-2</v>
      </c>
      <c r="P423" s="50">
        <v>4</v>
      </c>
      <c r="Q423" s="51">
        <v>1.6664583593717453E-4</v>
      </c>
      <c r="R423" s="52">
        <f t="shared" si="152"/>
        <v>539</v>
      </c>
      <c r="S423" s="53">
        <f t="shared" si="161"/>
        <v>1.2639479484649127E-2</v>
      </c>
      <c r="T423" s="51">
        <v>5.6179775280898875E-3</v>
      </c>
      <c r="U423" s="52">
        <f t="shared" si="153"/>
        <v>546</v>
      </c>
      <c r="V423" s="54">
        <f t="shared" si="162"/>
        <v>2.7923672083223407E-2</v>
      </c>
      <c r="W423" s="45">
        <v>25</v>
      </c>
      <c r="X423" s="46">
        <v>1.0415364746073406E-3</v>
      </c>
      <c r="Y423" s="47">
        <f t="shared" si="154"/>
        <v>491</v>
      </c>
      <c r="Z423" s="48">
        <f t="shared" si="163"/>
        <v>6.4174780016111932E-2</v>
      </c>
      <c r="AA423" s="46">
        <v>3.51123595505618E-2</v>
      </c>
      <c r="AB423" s="47">
        <f t="shared" si="155"/>
        <v>522</v>
      </c>
      <c r="AC423" s="49">
        <f t="shared" si="164"/>
        <v>0.14177763533374291</v>
      </c>
      <c r="AD423" s="50">
        <v>678</v>
      </c>
      <c r="AE423" s="51">
        <v>2.8246469191351081E-2</v>
      </c>
      <c r="AF423" s="52">
        <f t="shared" si="156"/>
        <v>238</v>
      </c>
      <c r="AG423" s="53">
        <f t="shared" si="165"/>
        <v>0.92452330487817491</v>
      </c>
      <c r="AH423" s="51">
        <v>0.952247191011236</v>
      </c>
      <c r="AI423" s="52">
        <f t="shared" si="157"/>
        <v>48</v>
      </c>
      <c r="AJ423" s="54">
        <f t="shared" si="166"/>
        <v>2.0424959453488758</v>
      </c>
      <c r="AK423" s="45">
        <v>712</v>
      </c>
      <c r="AL423" s="46">
        <v>2.9662958796817063E-2</v>
      </c>
      <c r="AM423" s="47">
        <f t="shared" si="158"/>
        <v>406</v>
      </c>
      <c r="AN423" s="55">
        <f t="shared" si="167"/>
        <v>0.45264388748652246</v>
      </c>
      <c r="AO423" s="56">
        <v>24003</v>
      </c>
    </row>
    <row r="424" spans="1:41">
      <c r="A424" s="41">
        <f t="shared" si="145"/>
        <v>0</v>
      </c>
      <c r="B424" s="42">
        <f t="shared" si="146"/>
        <v>0</v>
      </c>
      <c r="C424" s="42">
        <f t="shared" si="147"/>
        <v>0</v>
      </c>
      <c r="D424" s="42">
        <f t="shared" si="148"/>
        <v>0</v>
      </c>
      <c r="E424" s="42">
        <f t="shared" si="149"/>
        <v>0</v>
      </c>
      <c r="F424" s="42">
        <f t="shared" si="150"/>
        <v>0</v>
      </c>
      <c r="G424" s="58">
        <v>606</v>
      </c>
      <c r="H424" s="59" t="s">
        <v>577</v>
      </c>
      <c r="I424" s="45">
        <v>2</v>
      </c>
      <c r="J424" s="46">
        <v>1.5749271596188677E-4</v>
      </c>
      <c r="K424" s="47">
        <f t="shared" si="151"/>
        <v>436</v>
      </c>
      <c r="L424" s="48">
        <f t="shared" si="159"/>
        <v>2.8295700979047125E-2</v>
      </c>
      <c r="M424" s="46">
        <v>5.3475935828877002E-3</v>
      </c>
      <c r="N424" s="47">
        <f t="shared" si="144"/>
        <v>433</v>
      </c>
      <c r="O424" s="49">
        <f t="shared" si="160"/>
        <v>6.2961662467772767E-2</v>
      </c>
      <c r="P424" s="50">
        <v>38</v>
      </c>
      <c r="Q424" s="51">
        <v>2.9923616032758484E-3</v>
      </c>
      <c r="R424" s="52">
        <f t="shared" si="152"/>
        <v>419</v>
      </c>
      <c r="S424" s="53">
        <f t="shared" si="161"/>
        <v>0.22695972499136255</v>
      </c>
      <c r="T424" s="51">
        <v>0.10160427807486631</v>
      </c>
      <c r="U424" s="52">
        <f t="shared" si="153"/>
        <v>420</v>
      </c>
      <c r="V424" s="54">
        <f t="shared" si="162"/>
        <v>0.50501528869230783</v>
      </c>
      <c r="W424" s="45">
        <v>78</v>
      </c>
      <c r="X424" s="46">
        <v>6.1422159225135841E-3</v>
      </c>
      <c r="Y424" s="47">
        <f t="shared" si="154"/>
        <v>341</v>
      </c>
      <c r="Z424" s="48">
        <f t="shared" si="163"/>
        <v>0.37845564245589519</v>
      </c>
      <c r="AA424" s="46">
        <v>0.20855614973262032</v>
      </c>
      <c r="AB424" s="47">
        <f t="shared" si="155"/>
        <v>285</v>
      </c>
      <c r="AC424" s="49">
        <f t="shared" si="164"/>
        <v>0.84211366373205843</v>
      </c>
      <c r="AD424" s="50">
        <v>256</v>
      </c>
      <c r="AE424" s="51">
        <v>2.0159067643121507E-2</v>
      </c>
      <c r="AF424" s="52">
        <f t="shared" si="156"/>
        <v>334</v>
      </c>
      <c r="AG424" s="53">
        <f t="shared" si="165"/>
        <v>0.6598179657225296</v>
      </c>
      <c r="AH424" s="51">
        <v>0.68449197860962563</v>
      </c>
      <c r="AI424" s="52">
        <f t="shared" si="157"/>
        <v>161</v>
      </c>
      <c r="AJ424" s="54">
        <f t="shared" si="166"/>
        <v>1.4681819008038359</v>
      </c>
      <c r="AK424" s="45">
        <v>374</v>
      </c>
      <c r="AL424" s="46">
        <v>2.9451137884872823E-2</v>
      </c>
      <c r="AM424" s="47">
        <f t="shared" si="158"/>
        <v>407</v>
      </c>
      <c r="AN424" s="55">
        <f t="shared" si="167"/>
        <v>0.44941159222932547</v>
      </c>
      <c r="AO424" s="56">
        <v>12699</v>
      </c>
    </row>
    <row r="425" spans="1:41">
      <c r="A425" s="41">
        <f t="shared" si="145"/>
        <v>0</v>
      </c>
      <c r="B425" s="42">
        <f t="shared" si="146"/>
        <v>0</v>
      </c>
      <c r="C425" s="42">
        <f t="shared" si="147"/>
        <v>0</v>
      </c>
      <c r="D425" s="42">
        <f t="shared" si="148"/>
        <v>0</v>
      </c>
      <c r="E425" s="42">
        <f t="shared" si="149"/>
        <v>0</v>
      </c>
      <c r="F425" s="42">
        <f t="shared" si="150"/>
        <v>0</v>
      </c>
      <c r="G425" s="58">
        <v>256</v>
      </c>
      <c r="H425" s="59" t="s">
        <v>224</v>
      </c>
      <c r="I425" s="45">
        <v>0</v>
      </c>
      <c r="J425" s="46">
        <v>0</v>
      </c>
      <c r="K425" s="47">
        <f t="shared" si="151"/>
        <v>467</v>
      </c>
      <c r="L425" s="48">
        <f t="shared" si="159"/>
        <v>0</v>
      </c>
      <c r="M425" s="46">
        <v>0</v>
      </c>
      <c r="N425" s="47">
        <f t="shared" si="144"/>
        <v>467</v>
      </c>
      <c r="O425" s="49">
        <f t="shared" si="160"/>
        <v>0</v>
      </c>
      <c r="P425" s="50">
        <v>0</v>
      </c>
      <c r="Q425" s="51">
        <v>0</v>
      </c>
      <c r="R425" s="52">
        <f t="shared" si="152"/>
        <v>559</v>
      </c>
      <c r="S425" s="53">
        <f t="shared" si="161"/>
        <v>0</v>
      </c>
      <c r="T425" s="51">
        <v>0</v>
      </c>
      <c r="U425" s="52">
        <f t="shared" si="153"/>
        <v>559</v>
      </c>
      <c r="V425" s="54">
        <f t="shared" si="162"/>
        <v>0</v>
      </c>
      <c r="W425" s="45">
        <v>0</v>
      </c>
      <c r="X425" s="46">
        <v>0</v>
      </c>
      <c r="Y425" s="47">
        <f t="shared" si="154"/>
        <v>563</v>
      </c>
      <c r="Z425" s="48">
        <f t="shared" si="163"/>
        <v>0</v>
      </c>
      <c r="AA425" s="46">
        <v>0</v>
      </c>
      <c r="AB425" s="47">
        <f t="shared" si="155"/>
        <v>563</v>
      </c>
      <c r="AC425" s="49">
        <f t="shared" si="164"/>
        <v>0</v>
      </c>
      <c r="AD425" s="50">
        <v>84</v>
      </c>
      <c r="AE425" s="51">
        <v>2.9339853300733496E-2</v>
      </c>
      <c r="AF425" s="52">
        <f t="shared" si="156"/>
        <v>227</v>
      </c>
      <c r="AG425" s="53">
        <f t="shared" si="165"/>
        <v>0.96031040037176063</v>
      </c>
      <c r="AH425" s="51">
        <v>1</v>
      </c>
      <c r="AI425" s="52">
        <f t="shared" si="157"/>
        <v>1</v>
      </c>
      <c r="AJ425" s="54">
        <f t="shared" si="166"/>
        <v>2.1449219957056043</v>
      </c>
      <c r="AK425" s="45">
        <v>84</v>
      </c>
      <c r="AL425" s="46">
        <v>2.9339853300733496E-2</v>
      </c>
      <c r="AM425" s="47">
        <f t="shared" si="158"/>
        <v>408</v>
      </c>
      <c r="AN425" s="55">
        <f t="shared" si="167"/>
        <v>0.44771343773546052</v>
      </c>
      <c r="AO425" s="56">
        <v>2863</v>
      </c>
    </row>
    <row r="426" spans="1:41">
      <c r="A426" s="41">
        <f t="shared" si="145"/>
        <v>0</v>
      </c>
      <c r="B426" s="42">
        <f t="shared" si="146"/>
        <v>0</v>
      </c>
      <c r="C426" s="42">
        <f t="shared" si="147"/>
        <v>0</v>
      </c>
      <c r="D426" s="42">
        <f t="shared" si="148"/>
        <v>0</v>
      </c>
      <c r="E426" s="42">
        <f t="shared" si="149"/>
        <v>0</v>
      </c>
      <c r="F426" s="42">
        <f t="shared" si="150"/>
        <v>0</v>
      </c>
      <c r="G426" s="58">
        <v>446</v>
      </c>
      <c r="H426" s="59" t="s">
        <v>416</v>
      </c>
      <c r="I426" s="45">
        <v>743</v>
      </c>
      <c r="J426" s="46">
        <v>1.4245669738209455E-3</v>
      </c>
      <c r="K426" s="47">
        <f t="shared" si="151"/>
        <v>312</v>
      </c>
      <c r="L426" s="48">
        <f t="shared" si="159"/>
        <v>0.25594276452517545</v>
      </c>
      <c r="M426" s="46">
        <v>4.9169479187346966E-2</v>
      </c>
      <c r="N426" s="47">
        <f t="shared" si="144"/>
        <v>233</v>
      </c>
      <c r="O426" s="49">
        <f t="shared" si="160"/>
        <v>0.57891313248195464</v>
      </c>
      <c r="P426" s="50">
        <v>2319</v>
      </c>
      <c r="Q426" s="51">
        <v>4.4462595051019821E-3</v>
      </c>
      <c r="R426" s="52">
        <f t="shared" si="152"/>
        <v>381</v>
      </c>
      <c r="S426" s="53">
        <f t="shared" si="161"/>
        <v>0.3372325835933247</v>
      </c>
      <c r="T426" s="51">
        <v>0.15346436370855668</v>
      </c>
      <c r="U426" s="52">
        <f t="shared" si="153"/>
        <v>348</v>
      </c>
      <c r="V426" s="54">
        <f t="shared" si="162"/>
        <v>0.76278136522117168</v>
      </c>
      <c r="W426" s="45">
        <v>3256</v>
      </c>
      <c r="X426" s="46">
        <v>6.2427860925450855E-3</v>
      </c>
      <c r="Y426" s="47">
        <f t="shared" si="154"/>
        <v>339</v>
      </c>
      <c r="Z426" s="48">
        <f t="shared" si="163"/>
        <v>0.38465232274055611</v>
      </c>
      <c r="AA426" s="46">
        <v>0.21547217258950432</v>
      </c>
      <c r="AB426" s="47">
        <f t="shared" si="155"/>
        <v>269</v>
      </c>
      <c r="AC426" s="49">
        <f t="shared" si="164"/>
        <v>0.87003936793177639</v>
      </c>
      <c r="AD426" s="50">
        <v>8793</v>
      </c>
      <c r="AE426" s="51">
        <v>1.6858973621544513E-2</v>
      </c>
      <c r="AF426" s="52">
        <f t="shared" si="156"/>
        <v>371</v>
      </c>
      <c r="AG426" s="53">
        <f t="shared" si="165"/>
        <v>0.55180397606001719</v>
      </c>
      <c r="AH426" s="51">
        <v>0.58189398451459207</v>
      </c>
      <c r="AI426" s="52">
        <f t="shared" si="157"/>
        <v>240</v>
      </c>
      <c r="AJ426" s="54">
        <f t="shared" si="166"/>
        <v>1.2481172065541248</v>
      </c>
      <c r="AK426" s="45">
        <v>15111</v>
      </c>
      <c r="AL426" s="46">
        <v>2.8972586193012528E-2</v>
      </c>
      <c r="AM426" s="47">
        <f t="shared" si="158"/>
        <v>409</v>
      </c>
      <c r="AN426" s="55">
        <f t="shared" si="167"/>
        <v>0.44210910094210637</v>
      </c>
      <c r="AO426" s="56">
        <v>521562</v>
      </c>
    </row>
    <row r="427" spans="1:41">
      <c r="A427" s="41">
        <f t="shared" si="145"/>
        <v>0</v>
      </c>
      <c r="B427" s="42">
        <f t="shared" si="146"/>
        <v>0</v>
      </c>
      <c r="C427" s="42">
        <f t="shared" si="147"/>
        <v>0</v>
      </c>
      <c r="D427" s="42">
        <f t="shared" si="148"/>
        <v>0</v>
      </c>
      <c r="E427" s="42">
        <f t="shared" si="149"/>
        <v>0</v>
      </c>
      <c r="F427" s="42">
        <f t="shared" si="150"/>
        <v>0</v>
      </c>
      <c r="G427" s="58">
        <v>383</v>
      </c>
      <c r="H427" s="59" t="s">
        <v>718</v>
      </c>
      <c r="I427" s="45">
        <v>85</v>
      </c>
      <c r="J427" s="46">
        <v>2.6817264008076728E-3</v>
      </c>
      <c r="K427" s="47">
        <f t="shared" si="151"/>
        <v>226</v>
      </c>
      <c r="L427" s="48">
        <f t="shared" si="159"/>
        <v>0.48180849432575329</v>
      </c>
      <c r="M427" s="46">
        <v>9.2693565976008724E-2</v>
      </c>
      <c r="N427" s="47">
        <f t="shared" si="144"/>
        <v>104</v>
      </c>
      <c r="O427" s="49">
        <f t="shared" si="160"/>
        <v>1.0913583696022335</v>
      </c>
      <c r="P427" s="50">
        <v>35</v>
      </c>
      <c r="Q427" s="51">
        <v>1.1042402826855124E-3</v>
      </c>
      <c r="R427" s="52">
        <f t="shared" si="152"/>
        <v>489</v>
      </c>
      <c r="S427" s="53">
        <f t="shared" si="161"/>
        <v>8.3752602161559456E-2</v>
      </c>
      <c r="T427" s="51">
        <v>3.8167938931297711E-2</v>
      </c>
      <c r="U427" s="52">
        <f t="shared" si="153"/>
        <v>511</v>
      </c>
      <c r="V427" s="54">
        <f t="shared" si="162"/>
        <v>0.18971044392418956</v>
      </c>
      <c r="W427" s="45">
        <v>125</v>
      </c>
      <c r="X427" s="46">
        <v>3.9437152953054012E-3</v>
      </c>
      <c r="Y427" s="47">
        <f t="shared" si="154"/>
        <v>398</v>
      </c>
      <c r="Z427" s="48">
        <f t="shared" si="163"/>
        <v>0.24299394950888673</v>
      </c>
      <c r="AA427" s="46">
        <v>0.13631406761177753</v>
      </c>
      <c r="AB427" s="47">
        <f t="shared" si="155"/>
        <v>407</v>
      </c>
      <c r="AC427" s="49">
        <f t="shared" si="164"/>
        <v>0.55041263008519603</v>
      </c>
      <c r="AD427" s="50">
        <v>672</v>
      </c>
      <c r="AE427" s="51">
        <v>2.1201413427561839E-2</v>
      </c>
      <c r="AF427" s="52">
        <f t="shared" si="156"/>
        <v>319</v>
      </c>
      <c r="AG427" s="53">
        <f t="shared" si="165"/>
        <v>0.69393454726510628</v>
      </c>
      <c r="AH427" s="51">
        <v>0.73282442748091603</v>
      </c>
      <c r="AI427" s="52">
        <f t="shared" si="157"/>
        <v>133</v>
      </c>
      <c r="AJ427" s="54">
        <f t="shared" si="166"/>
        <v>1.5718512334941832</v>
      </c>
      <c r="AK427" s="45">
        <v>917</v>
      </c>
      <c r="AL427" s="46">
        <v>2.8931095406360425E-2</v>
      </c>
      <c r="AM427" s="47">
        <f t="shared" si="158"/>
        <v>410</v>
      </c>
      <c r="AN427" s="55">
        <f t="shared" si="167"/>
        <v>0.4414759695308495</v>
      </c>
      <c r="AO427" s="56">
        <v>31696</v>
      </c>
    </row>
    <row r="428" spans="1:41">
      <c r="A428" s="41">
        <f t="shared" si="145"/>
        <v>0</v>
      </c>
      <c r="B428" s="42">
        <f t="shared" si="146"/>
        <v>0</v>
      </c>
      <c r="C428" s="42">
        <f t="shared" si="147"/>
        <v>0</v>
      </c>
      <c r="D428" s="42">
        <f t="shared" si="148"/>
        <v>0</v>
      </c>
      <c r="E428" s="42">
        <f t="shared" si="149"/>
        <v>0</v>
      </c>
      <c r="F428" s="42">
        <f t="shared" si="150"/>
        <v>0</v>
      </c>
      <c r="G428" s="58">
        <v>642</v>
      </c>
      <c r="H428" s="59" t="s">
        <v>614</v>
      </c>
      <c r="I428" s="45">
        <v>47</v>
      </c>
      <c r="J428" s="46">
        <v>1.4201111916847958E-3</v>
      </c>
      <c r="K428" s="47">
        <f t="shared" si="151"/>
        <v>313</v>
      </c>
      <c r="L428" s="48">
        <f t="shared" si="159"/>
        <v>0.25514222287356803</v>
      </c>
      <c r="M428" s="46">
        <v>4.9317943336831059E-2</v>
      </c>
      <c r="N428" s="47">
        <f t="shared" si="144"/>
        <v>231</v>
      </c>
      <c r="O428" s="49">
        <f t="shared" si="160"/>
        <v>0.5806611242699421</v>
      </c>
      <c r="P428" s="50">
        <v>157</v>
      </c>
      <c r="Q428" s="51">
        <v>4.7437756828619775E-3</v>
      </c>
      <c r="R428" s="52">
        <f t="shared" si="152"/>
        <v>373</v>
      </c>
      <c r="S428" s="53">
        <f t="shared" si="161"/>
        <v>0.35979810168143567</v>
      </c>
      <c r="T428" s="51">
        <v>0.16474291710388247</v>
      </c>
      <c r="U428" s="52">
        <f t="shared" si="153"/>
        <v>319</v>
      </c>
      <c r="V428" s="54">
        <f t="shared" si="162"/>
        <v>0.81884044075315987</v>
      </c>
      <c r="W428" s="45">
        <v>173</v>
      </c>
      <c r="X428" s="46">
        <v>5.2272177906695673E-3</v>
      </c>
      <c r="Y428" s="47">
        <f t="shared" si="154"/>
        <v>363</v>
      </c>
      <c r="Z428" s="48">
        <f t="shared" si="163"/>
        <v>0.32207758440624262</v>
      </c>
      <c r="AA428" s="46">
        <v>0.18153200419727178</v>
      </c>
      <c r="AB428" s="47">
        <f t="shared" si="155"/>
        <v>327</v>
      </c>
      <c r="AC428" s="49">
        <f t="shared" si="164"/>
        <v>0.73299483776995245</v>
      </c>
      <c r="AD428" s="50">
        <v>576</v>
      </c>
      <c r="AE428" s="51">
        <v>1.7403915881073241E-2</v>
      </c>
      <c r="AF428" s="52">
        <f t="shared" si="156"/>
        <v>364</v>
      </c>
      <c r="AG428" s="53">
        <f t="shared" si="165"/>
        <v>0.56964025199717205</v>
      </c>
      <c r="AH428" s="51">
        <v>0.60440713536201474</v>
      </c>
      <c r="AI428" s="52">
        <f t="shared" si="157"/>
        <v>221</v>
      </c>
      <c r="AJ428" s="54">
        <f t="shared" si="166"/>
        <v>1.2964061589993998</v>
      </c>
      <c r="AK428" s="45">
        <v>953</v>
      </c>
      <c r="AL428" s="46">
        <v>2.8795020546289581E-2</v>
      </c>
      <c r="AM428" s="47">
        <f t="shared" si="158"/>
        <v>411</v>
      </c>
      <c r="AN428" s="55">
        <f t="shared" si="167"/>
        <v>0.43939952617691613</v>
      </c>
      <c r="AO428" s="56">
        <v>33096</v>
      </c>
    </row>
    <row r="429" spans="1:41">
      <c r="A429" s="41">
        <f t="shared" si="145"/>
        <v>0</v>
      </c>
      <c r="B429" s="42">
        <f t="shared" si="146"/>
        <v>0</v>
      </c>
      <c r="C429" s="42">
        <f t="shared" si="147"/>
        <v>0</v>
      </c>
      <c r="D429" s="42">
        <f t="shared" si="148"/>
        <v>0</v>
      </c>
      <c r="E429" s="42">
        <f t="shared" si="149"/>
        <v>0</v>
      </c>
      <c r="F429" s="42">
        <f t="shared" si="150"/>
        <v>0</v>
      </c>
      <c r="G429" s="58">
        <v>69</v>
      </c>
      <c r="H429" s="59" t="s">
        <v>37</v>
      </c>
      <c r="I429" s="45">
        <v>0</v>
      </c>
      <c r="J429" s="46">
        <v>0</v>
      </c>
      <c r="K429" s="47">
        <f t="shared" si="151"/>
        <v>467</v>
      </c>
      <c r="L429" s="48">
        <f t="shared" si="159"/>
        <v>0</v>
      </c>
      <c r="M429" s="46">
        <v>0</v>
      </c>
      <c r="N429" s="47">
        <f t="shared" si="144"/>
        <v>467</v>
      </c>
      <c r="O429" s="49">
        <f t="shared" si="160"/>
        <v>0</v>
      </c>
      <c r="P429" s="50">
        <v>19</v>
      </c>
      <c r="Q429" s="51">
        <v>7.800632261772796E-4</v>
      </c>
      <c r="R429" s="52">
        <f t="shared" si="152"/>
        <v>504</v>
      </c>
      <c r="S429" s="53">
        <f t="shared" si="161"/>
        <v>5.916495355883962E-2</v>
      </c>
      <c r="T429" s="51">
        <v>2.7181688125894134E-2</v>
      </c>
      <c r="U429" s="52">
        <f t="shared" si="153"/>
        <v>524</v>
      </c>
      <c r="V429" s="54">
        <f t="shared" si="162"/>
        <v>0.1351042331694729</v>
      </c>
      <c r="W429" s="45">
        <v>71</v>
      </c>
      <c r="X429" s="46">
        <v>2.9149731083466766E-3</v>
      </c>
      <c r="Y429" s="47">
        <f t="shared" si="154"/>
        <v>427</v>
      </c>
      <c r="Z429" s="48">
        <f t="shared" si="163"/>
        <v>0.17960749579274651</v>
      </c>
      <c r="AA429" s="46">
        <v>0.10157367668097282</v>
      </c>
      <c r="AB429" s="47">
        <f t="shared" si="155"/>
        <v>447</v>
      </c>
      <c r="AC429" s="49">
        <f t="shared" si="164"/>
        <v>0.41013693970766074</v>
      </c>
      <c r="AD429" s="50">
        <v>609</v>
      </c>
      <c r="AE429" s="51">
        <v>2.5003079196945437E-2</v>
      </c>
      <c r="AF429" s="52">
        <f t="shared" si="156"/>
        <v>283</v>
      </c>
      <c r="AG429" s="53">
        <f t="shared" si="165"/>
        <v>0.81836527088379285</v>
      </c>
      <c r="AH429" s="51">
        <v>0.871244635193133</v>
      </c>
      <c r="AI429" s="52">
        <f t="shared" si="157"/>
        <v>80</v>
      </c>
      <c r="AJ429" s="54">
        <f t="shared" si="166"/>
        <v>1.8687517816662558</v>
      </c>
      <c r="AK429" s="45">
        <v>699</v>
      </c>
      <c r="AL429" s="46">
        <v>2.8698115531469393E-2</v>
      </c>
      <c r="AM429" s="47">
        <f t="shared" si="158"/>
        <v>412</v>
      </c>
      <c r="AN429" s="55">
        <f t="shared" si="167"/>
        <v>0.43792079767496184</v>
      </c>
      <c r="AO429" s="56">
        <v>24357</v>
      </c>
    </row>
    <row r="430" spans="1:41">
      <c r="A430" s="41">
        <f t="shared" si="145"/>
        <v>0</v>
      </c>
      <c r="B430" s="42">
        <f t="shared" si="146"/>
        <v>0</v>
      </c>
      <c r="C430" s="42">
        <f t="shared" si="147"/>
        <v>0</v>
      </c>
      <c r="D430" s="42">
        <f t="shared" si="148"/>
        <v>0</v>
      </c>
      <c r="E430" s="42">
        <f t="shared" si="149"/>
        <v>0</v>
      </c>
      <c r="F430" s="42">
        <f t="shared" si="150"/>
        <v>0</v>
      </c>
      <c r="G430" s="58">
        <v>124</v>
      </c>
      <c r="H430" s="59" t="s">
        <v>92</v>
      </c>
      <c r="I430" s="45">
        <v>0</v>
      </c>
      <c r="J430" s="46">
        <v>0</v>
      </c>
      <c r="K430" s="47">
        <f t="shared" si="151"/>
        <v>467</v>
      </c>
      <c r="L430" s="48">
        <f t="shared" si="159"/>
        <v>0</v>
      </c>
      <c r="M430" s="46">
        <v>0</v>
      </c>
      <c r="N430" s="47">
        <f t="shared" si="144"/>
        <v>467</v>
      </c>
      <c r="O430" s="49">
        <f t="shared" si="160"/>
        <v>0</v>
      </c>
      <c r="P430" s="50">
        <v>115</v>
      </c>
      <c r="Q430" s="51">
        <v>8.2301581621698986E-3</v>
      </c>
      <c r="R430" s="52">
        <f t="shared" si="152"/>
        <v>281</v>
      </c>
      <c r="S430" s="53">
        <f t="shared" si="161"/>
        <v>0.6242275101634186</v>
      </c>
      <c r="T430" s="51">
        <v>0.29113924050632911</v>
      </c>
      <c r="U430" s="52">
        <f t="shared" si="153"/>
        <v>125</v>
      </c>
      <c r="V430" s="54">
        <f t="shared" si="162"/>
        <v>1.4470824494774257</v>
      </c>
      <c r="W430" s="45">
        <v>52</v>
      </c>
      <c r="X430" s="46">
        <v>3.7214628211550849E-3</v>
      </c>
      <c r="Y430" s="47">
        <f t="shared" si="154"/>
        <v>403</v>
      </c>
      <c r="Z430" s="48">
        <f t="shared" si="163"/>
        <v>0.22929975445728251</v>
      </c>
      <c r="AA430" s="46">
        <v>0.13164556962025317</v>
      </c>
      <c r="AB430" s="47">
        <f t="shared" si="155"/>
        <v>416</v>
      </c>
      <c r="AC430" s="49">
        <f t="shared" si="164"/>
        <v>0.53156204259205042</v>
      </c>
      <c r="AD430" s="50">
        <v>228</v>
      </c>
      <c r="AE430" s="51">
        <v>1.6317183138910757E-2</v>
      </c>
      <c r="AF430" s="52">
        <f t="shared" si="156"/>
        <v>375</v>
      </c>
      <c r="AG430" s="53">
        <f t="shared" si="165"/>
        <v>0.53407085960702438</v>
      </c>
      <c r="AH430" s="51">
        <v>0.57721518987341769</v>
      </c>
      <c r="AI430" s="52">
        <f t="shared" si="157"/>
        <v>249</v>
      </c>
      <c r="AJ430" s="54">
        <f t="shared" si="166"/>
        <v>1.2380815570148802</v>
      </c>
      <c r="AK430" s="45">
        <v>395</v>
      </c>
      <c r="AL430" s="46">
        <v>2.826880412223574E-2</v>
      </c>
      <c r="AM430" s="47">
        <f t="shared" si="158"/>
        <v>413</v>
      </c>
      <c r="AN430" s="55">
        <f t="shared" si="167"/>
        <v>0.43136969174689477</v>
      </c>
      <c r="AO430" s="56">
        <v>13973</v>
      </c>
    </row>
    <row r="431" spans="1:41">
      <c r="A431" s="41">
        <f t="shared" si="145"/>
        <v>0</v>
      </c>
      <c r="B431" s="42">
        <f t="shared" si="146"/>
        <v>0</v>
      </c>
      <c r="C431" s="42">
        <f t="shared" si="147"/>
        <v>0</v>
      </c>
      <c r="D431" s="42">
        <f t="shared" si="148"/>
        <v>0</v>
      </c>
      <c r="E431" s="42">
        <f t="shared" si="149"/>
        <v>0</v>
      </c>
      <c r="F431" s="42">
        <f t="shared" si="150"/>
        <v>0</v>
      </c>
      <c r="G431" s="58">
        <v>500</v>
      </c>
      <c r="H431" s="59" t="s">
        <v>470</v>
      </c>
      <c r="I431" s="45">
        <v>83</v>
      </c>
      <c r="J431" s="46">
        <v>2.6721612311258491E-3</v>
      </c>
      <c r="K431" s="47">
        <f t="shared" si="151"/>
        <v>228</v>
      </c>
      <c r="L431" s="48">
        <f t="shared" si="159"/>
        <v>0.48008998195216368</v>
      </c>
      <c r="M431" s="46">
        <v>9.5842956120092374E-2</v>
      </c>
      <c r="N431" s="47">
        <f t="shared" si="144"/>
        <v>98</v>
      </c>
      <c r="O431" s="49">
        <f t="shared" si="160"/>
        <v>1.1284387565384539</v>
      </c>
      <c r="P431" s="50">
        <v>196</v>
      </c>
      <c r="Q431" s="51">
        <v>6.3101638710923664E-3</v>
      </c>
      <c r="R431" s="52">
        <f t="shared" si="152"/>
        <v>332</v>
      </c>
      <c r="S431" s="53">
        <f t="shared" si="161"/>
        <v>0.47860293865077153</v>
      </c>
      <c r="T431" s="51">
        <v>0.22632794457274827</v>
      </c>
      <c r="U431" s="52">
        <f t="shared" si="153"/>
        <v>195</v>
      </c>
      <c r="V431" s="54">
        <f t="shared" si="162"/>
        <v>1.1249435007384507</v>
      </c>
      <c r="W431" s="45">
        <v>198</v>
      </c>
      <c r="X431" s="46">
        <v>6.3745532983484109E-3</v>
      </c>
      <c r="Y431" s="47">
        <f t="shared" si="154"/>
        <v>337</v>
      </c>
      <c r="Z431" s="48">
        <f t="shared" si="163"/>
        <v>0.39277122366426515</v>
      </c>
      <c r="AA431" s="46">
        <v>0.22863741339491916</v>
      </c>
      <c r="AB431" s="47">
        <f t="shared" si="155"/>
        <v>249</v>
      </c>
      <c r="AC431" s="49">
        <f t="shared" si="164"/>
        <v>0.92319833343232049</v>
      </c>
      <c r="AD431" s="50">
        <v>389</v>
      </c>
      <c r="AE431" s="51">
        <v>1.2523743601300666E-2</v>
      </c>
      <c r="AF431" s="52">
        <f t="shared" si="156"/>
        <v>413</v>
      </c>
      <c r="AG431" s="53">
        <f t="shared" si="165"/>
        <v>0.40990938532121601</v>
      </c>
      <c r="AH431" s="51">
        <v>0.44919168591224018</v>
      </c>
      <c r="AI431" s="52">
        <f t="shared" si="157"/>
        <v>400</v>
      </c>
      <c r="AJ431" s="54">
        <f t="shared" si="166"/>
        <v>0.96348112740124714</v>
      </c>
      <c r="AK431" s="45">
        <v>866</v>
      </c>
      <c r="AL431" s="46">
        <v>2.7880622001867292E-2</v>
      </c>
      <c r="AM431" s="47">
        <f t="shared" si="158"/>
        <v>414</v>
      </c>
      <c r="AN431" s="55">
        <f t="shared" si="167"/>
        <v>0.42544620093062496</v>
      </c>
      <c r="AO431" s="56">
        <v>31061</v>
      </c>
    </row>
    <row r="432" spans="1:41">
      <c r="A432" s="41">
        <f t="shared" si="145"/>
        <v>0</v>
      </c>
      <c r="B432" s="42">
        <f t="shared" si="146"/>
        <v>0</v>
      </c>
      <c r="C432" s="42">
        <f t="shared" si="147"/>
        <v>0</v>
      </c>
      <c r="D432" s="42">
        <f t="shared" si="148"/>
        <v>0</v>
      </c>
      <c r="E432" s="42">
        <f t="shared" si="149"/>
        <v>0</v>
      </c>
      <c r="F432" s="42">
        <f t="shared" si="150"/>
        <v>0</v>
      </c>
      <c r="G432" s="58">
        <v>151</v>
      </c>
      <c r="H432" s="59" t="s">
        <v>119</v>
      </c>
      <c r="I432" s="45">
        <v>28</v>
      </c>
      <c r="J432" s="46">
        <v>4.6349942062572421E-3</v>
      </c>
      <c r="K432" s="47">
        <f t="shared" si="151"/>
        <v>127</v>
      </c>
      <c r="L432" s="48">
        <f t="shared" si="159"/>
        <v>0.83273952892912961</v>
      </c>
      <c r="M432" s="46">
        <v>0.16666666666666666</v>
      </c>
      <c r="N432" s="47">
        <f t="shared" si="144"/>
        <v>46</v>
      </c>
      <c r="O432" s="49">
        <f t="shared" si="160"/>
        <v>1.9623051469122512</v>
      </c>
      <c r="P432" s="50">
        <v>13</v>
      </c>
      <c r="Q432" s="51">
        <v>2.151961595762291E-3</v>
      </c>
      <c r="R432" s="52">
        <f t="shared" si="152"/>
        <v>444</v>
      </c>
      <c r="S432" s="53">
        <f t="shared" si="161"/>
        <v>0.16321844640417268</v>
      </c>
      <c r="T432" s="51">
        <v>7.7380952380952384E-2</v>
      </c>
      <c r="U432" s="52">
        <f t="shared" si="153"/>
        <v>464</v>
      </c>
      <c r="V432" s="54">
        <f t="shared" si="162"/>
        <v>0.38461534047963669</v>
      </c>
      <c r="W432" s="45">
        <v>1</v>
      </c>
      <c r="X432" s="46">
        <v>1.6553550736633007E-4</v>
      </c>
      <c r="Y432" s="47">
        <f t="shared" si="154"/>
        <v>543</v>
      </c>
      <c r="Z432" s="48">
        <f t="shared" si="163"/>
        <v>1.0199551363858531E-2</v>
      </c>
      <c r="AA432" s="46">
        <v>5.9523809523809521E-3</v>
      </c>
      <c r="AB432" s="47">
        <f t="shared" si="155"/>
        <v>552</v>
      </c>
      <c r="AC432" s="49">
        <f t="shared" si="164"/>
        <v>2.4034684847053556E-2</v>
      </c>
      <c r="AD432" s="50">
        <v>126</v>
      </c>
      <c r="AE432" s="51">
        <v>2.085747392815759E-2</v>
      </c>
      <c r="AF432" s="52">
        <f t="shared" si="156"/>
        <v>324</v>
      </c>
      <c r="AG432" s="53">
        <f t="shared" si="165"/>
        <v>0.68267720814377197</v>
      </c>
      <c r="AH432" s="51">
        <v>0.75</v>
      </c>
      <c r="AI432" s="52">
        <f t="shared" si="157"/>
        <v>123</v>
      </c>
      <c r="AJ432" s="54">
        <f t="shared" si="166"/>
        <v>1.6086914967792032</v>
      </c>
      <c r="AK432" s="45">
        <v>168</v>
      </c>
      <c r="AL432" s="46">
        <v>2.7809965237543453E-2</v>
      </c>
      <c r="AM432" s="47">
        <f t="shared" si="158"/>
        <v>415</v>
      </c>
      <c r="AN432" s="55">
        <f t="shared" si="167"/>
        <v>0.42436800934832758</v>
      </c>
      <c r="AO432" s="56">
        <v>6041</v>
      </c>
    </row>
    <row r="433" spans="1:41">
      <c r="A433" s="41">
        <f t="shared" si="145"/>
        <v>0</v>
      </c>
      <c r="B433" s="42">
        <f t="shared" si="146"/>
        <v>0</v>
      </c>
      <c r="C433" s="42">
        <f t="shared" si="147"/>
        <v>0</v>
      </c>
      <c r="D433" s="42">
        <f t="shared" si="148"/>
        <v>0</v>
      </c>
      <c r="E433" s="42">
        <f t="shared" si="149"/>
        <v>0</v>
      </c>
      <c r="F433" s="42">
        <f t="shared" si="150"/>
        <v>0</v>
      </c>
      <c r="G433" s="58">
        <v>651</v>
      </c>
      <c r="H433" s="59" t="s">
        <v>623</v>
      </c>
      <c r="I433" s="45">
        <v>0</v>
      </c>
      <c r="J433" s="46">
        <v>0</v>
      </c>
      <c r="K433" s="47">
        <f t="shared" si="151"/>
        <v>467</v>
      </c>
      <c r="L433" s="48">
        <f t="shared" si="159"/>
        <v>0</v>
      </c>
      <c r="M433" s="46">
        <v>0</v>
      </c>
      <c r="N433" s="47">
        <f t="shared" si="144"/>
        <v>467</v>
      </c>
      <c r="O433" s="49">
        <f t="shared" si="160"/>
        <v>0</v>
      </c>
      <c r="P433" s="50">
        <v>3</v>
      </c>
      <c r="Q433" s="51">
        <v>1.4091122592766556E-3</v>
      </c>
      <c r="R433" s="52">
        <f t="shared" si="152"/>
        <v>482</v>
      </c>
      <c r="S433" s="53">
        <f t="shared" si="161"/>
        <v>0.10687603079028873</v>
      </c>
      <c r="T433" s="51">
        <v>5.0847457627118647E-2</v>
      </c>
      <c r="U433" s="52">
        <f t="shared" si="153"/>
        <v>498</v>
      </c>
      <c r="V433" s="54">
        <f t="shared" si="162"/>
        <v>0.25273289648205594</v>
      </c>
      <c r="W433" s="45">
        <v>25</v>
      </c>
      <c r="X433" s="46">
        <v>1.1742602160638797E-2</v>
      </c>
      <c r="Y433" s="47">
        <f t="shared" si="154"/>
        <v>215</v>
      </c>
      <c r="Z433" s="48">
        <f t="shared" si="163"/>
        <v>0.723526183525944</v>
      </c>
      <c r="AA433" s="46">
        <v>0.42372881355932202</v>
      </c>
      <c r="AB433" s="47">
        <f t="shared" si="155"/>
        <v>70</v>
      </c>
      <c r="AC433" s="49">
        <f t="shared" si="164"/>
        <v>1.7109436670783889</v>
      </c>
      <c r="AD433" s="50">
        <v>31</v>
      </c>
      <c r="AE433" s="51">
        <v>1.4560826679192109E-2</v>
      </c>
      <c r="AF433" s="52">
        <f t="shared" si="156"/>
        <v>395</v>
      </c>
      <c r="AG433" s="53">
        <f t="shared" si="165"/>
        <v>0.4765842949081554</v>
      </c>
      <c r="AH433" s="51">
        <v>0.52542372881355937</v>
      </c>
      <c r="AI433" s="52">
        <f t="shared" si="157"/>
        <v>309</v>
      </c>
      <c r="AJ433" s="54">
        <f t="shared" si="166"/>
        <v>1.12699291299786</v>
      </c>
      <c r="AK433" s="45">
        <v>59</v>
      </c>
      <c r="AL433" s="46">
        <v>2.7712541099107563E-2</v>
      </c>
      <c r="AM433" s="47">
        <f t="shared" si="158"/>
        <v>417</v>
      </c>
      <c r="AN433" s="55">
        <f t="shared" si="167"/>
        <v>0.42288135924512282</v>
      </c>
      <c r="AO433" s="56">
        <v>2129</v>
      </c>
    </row>
    <row r="434" spans="1:41">
      <c r="A434" s="41">
        <f t="shared" si="145"/>
        <v>6</v>
      </c>
      <c r="B434" s="42">
        <f t="shared" si="146"/>
        <v>4</v>
      </c>
      <c r="C434" s="42">
        <f t="shared" si="147"/>
        <v>0</v>
      </c>
      <c r="D434" s="42">
        <f t="shared" si="148"/>
        <v>0</v>
      </c>
      <c r="E434" s="42">
        <f t="shared" si="149"/>
        <v>1</v>
      </c>
      <c r="F434" s="42">
        <f t="shared" si="150"/>
        <v>1</v>
      </c>
      <c r="G434" s="60">
        <v>26</v>
      </c>
      <c r="H434" s="59" t="s">
        <v>672</v>
      </c>
      <c r="I434" s="45">
        <v>536</v>
      </c>
      <c r="J434" s="46">
        <v>4.8702921266639406E-3</v>
      </c>
      <c r="K434" s="47">
        <f t="shared" si="151"/>
        <v>116</v>
      </c>
      <c r="L434" s="48">
        <f t="shared" si="159"/>
        <v>0.87501398940913544</v>
      </c>
      <c r="M434" s="46">
        <v>5.8014936681459031E-2</v>
      </c>
      <c r="N434" s="47">
        <f t="shared" si="144"/>
        <v>200</v>
      </c>
      <c r="O434" s="49">
        <f t="shared" si="160"/>
        <v>0.68305805308689249</v>
      </c>
      <c r="P434" s="50">
        <v>1086</v>
      </c>
      <c r="Q434" s="51">
        <v>9.8677933760392533E-3</v>
      </c>
      <c r="R434" s="52">
        <f t="shared" si="152"/>
        <v>244</v>
      </c>
      <c r="S434" s="53">
        <f t="shared" si="161"/>
        <v>0.74843617444017951</v>
      </c>
      <c r="T434" s="51">
        <v>0.11754518887325469</v>
      </c>
      <c r="U434" s="52">
        <f t="shared" si="153"/>
        <v>401</v>
      </c>
      <c r="V434" s="54">
        <f t="shared" si="162"/>
        <v>0.58424820901220376</v>
      </c>
      <c r="W434" s="45">
        <v>2708</v>
      </c>
      <c r="X434" s="46">
        <v>2.4605878878742448E-2</v>
      </c>
      <c r="Y434" s="47">
        <f t="shared" si="154"/>
        <v>86</v>
      </c>
      <c r="Z434" s="48">
        <f t="shared" si="163"/>
        <v>1.5161032788042335</v>
      </c>
      <c r="AA434" s="46">
        <v>0.29310531442796839</v>
      </c>
      <c r="AB434" s="47">
        <f t="shared" si="155"/>
        <v>149</v>
      </c>
      <c r="AC434" s="49">
        <f t="shared" si="164"/>
        <v>1.1835085683578237</v>
      </c>
      <c r="AD434" s="50">
        <v>4909</v>
      </c>
      <c r="AE434" s="51">
        <v>4.4604970242151654E-2</v>
      </c>
      <c r="AF434" s="52">
        <f t="shared" si="156"/>
        <v>93</v>
      </c>
      <c r="AG434" s="53">
        <f t="shared" si="165"/>
        <v>1.4599465236842293</v>
      </c>
      <c r="AH434" s="51">
        <v>0.53133456001731794</v>
      </c>
      <c r="AI434" s="52">
        <f t="shared" si="157"/>
        <v>304</v>
      </c>
      <c r="AJ434" s="54">
        <f t="shared" si="166"/>
        <v>1.1396711848597048</v>
      </c>
      <c r="AK434" s="45">
        <v>9239</v>
      </c>
      <c r="AL434" s="46">
        <v>8.3948934623597288E-2</v>
      </c>
      <c r="AM434" s="47">
        <f t="shared" si="158"/>
        <v>98</v>
      </c>
      <c r="AN434" s="55">
        <f t="shared" si="167"/>
        <v>1.2810243367379257</v>
      </c>
      <c r="AO434" s="56">
        <v>110055</v>
      </c>
    </row>
    <row r="435" spans="1:41">
      <c r="A435" s="41">
        <f t="shared" si="145"/>
        <v>0</v>
      </c>
      <c r="B435" s="42">
        <f t="shared" si="146"/>
        <v>0</v>
      </c>
      <c r="C435" s="42">
        <f t="shared" si="147"/>
        <v>0</v>
      </c>
      <c r="D435" s="42">
        <f t="shared" si="148"/>
        <v>0</v>
      </c>
      <c r="E435" s="42">
        <f t="shared" si="149"/>
        <v>0</v>
      </c>
      <c r="F435" s="42">
        <f t="shared" si="150"/>
        <v>0</v>
      </c>
      <c r="G435" s="58">
        <v>173</v>
      </c>
      <c r="H435" s="59" t="s">
        <v>141</v>
      </c>
      <c r="I435" s="45">
        <v>0</v>
      </c>
      <c r="J435" s="46">
        <v>0</v>
      </c>
      <c r="K435" s="47">
        <f t="shared" si="151"/>
        <v>467</v>
      </c>
      <c r="L435" s="48">
        <f t="shared" si="159"/>
        <v>0</v>
      </c>
      <c r="M435" s="46">
        <v>0</v>
      </c>
      <c r="N435" s="47">
        <f t="shared" si="144"/>
        <v>467</v>
      </c>
      <c r="O435" s="49">
        <f t="shared" si="160"/>
        <v>0</v>
      </c>
      <c r="P435" s="50">
        <v>108</v>
      </c>
      <c r="Q435" s="51">
        <v>1.1497923985946982E-2</v>
      </c>
      <c r="R435" s="52">
        <f t="shared" si="152"/>
        <v>198</v>
      </c>
      <c r="S435" s="53">
        <f t="shared" si="161"/>
        <v>0.87207564184934427</v>
      </c>
      <c r="T435" s="51">
        <v>0.42519685039370081</v>
      </c>
      <c r="U435" s="52">
        <f t="shared" si="153"/>
        <v>62</v>
      </c>
      <c r="V435" s="54">
        <f t="shared" si="162"/>
        <v>2.1134042209759323</v>
      </c>
      <c r="W435" s="45">
        <v>4</v>
      </c>
      <c r="X435" s="46">
        <v>4.2584903651655487E-4</v>
      </c>
      <c r="Y435" s="47">
        <f t="shared" si="154"/>
        <v>524</v>
      </c>
      <c r="Z435" s="48">
        <f t="shared" si="163"/>
        <v>2.6238896961170825E-2</v>
      </c>
      <c r="AA435" s="46">
        <v>1.5748031496062992E-2</v>
      </c>
      <c r="AB435" s="47">
        <f t="shared" si="155"/>
        <v>536</v>
      </c>
      <c r="AC435" s="49">
        <f t="shared" si="164"/>
        <v>6.3587827626850363E-2</v>
      </c>
      <c r="AD435" s="50">
        <v>142</v>
      </c>
      <c r="AE435" s="51">
        <v>1.5117640796337699E-2</v>
      </c>
      <c r="AF435" s="52">
        <f t="shared" si="156"/>
        <v>385</v>
      </c>
      <c r="AG435" s="53">
        <f t="shared" si="165"/>
        <v>0.49480914362460626</v>
      </c>
      <c r="AH435" s="51">
        <v>0.55905511811023623</v>
      </c>
      <c r="AI435" s="52">
        <f t="shared" si="157"/>
        <v>270</v>
      </c>
      <c r="AJ435" s="54">
        <f t="shared" si="166"/>
        <v>1.19912961964644</v>
      </c>
      <c r="AK435" s="45">
        <v>254</v>
      </c>
      <c r="AL435" s="46">
        <v>2.7041413818801235E-2</v>
      </c>
      <c r="AM435" s="47">
        <f t="shared" si="158"/>
        <v>420</v>
      </c>
      <c r="AN435" s="55">
        <f t="shared" si="167"/>
        <v>0.41264024799128829</v>
      </c>
      <c r="AO435" s="56">
        <v>9393</v>
      </c>
    </row>
    <row r="436" spans="1:41">
      <c r="A436" s="41">
        <f t="shared" si="145"/>
        <v>0</v>
      </c>
      <c r="B436" s="42">
        <f t="shared" si="146"/>
        <v>0</v>
      </c>
      <c r="C436" s="42">
        <f t="shared" si="147"/>
        <v>0</v>
      </c>
      <c r="D436" s="42">
        <f t="shared" si="148"/>
        <v>0</v>
      </c>
      <c r="E436" s="42">
        <f t="shared" si="149"/>
        <v>0</v>
      </c>
      <c r="F436" s="42">
        <f t="shared" si="150"/>
        <v>0</v>
      </c>
      <c r="G436" s="58">
        <v>474</v>
      </c>
      <c r="H436" s="59" t="s">
        <v>444</v>
      </c>
      <c r="I436" s="45">
        <v>150</v>
      </c>
      <c r="J436" s="46">
        <v>3.261011348319492E-3</v>
      </c>
      <c r="K436" s="47">
        <f t="shared" si="151"/>
        <v>199</v>
      </c>
      <c r="L436" s="48">
        <f t="shared" si="159"/>
        <v>0.58588488640742986</v>
      </c>
      <c r="M436" s="46">
        <v>0.12315270935960591</v>
      </c>
      <c r="N436" s="47">
        <f t="shared" si="144"/>
        <v>72</v>
      </c>
      <c r="O436" s="49">
        <f t="shared" si="160"/>
        <v>1.4499791725952595</v>
      </c>
      <c r="P436" s="50">
        <v>256</v>
      </c>
      <c r="Q436" s="51">
        <v>5.5654593677985998E-3</v>
      </c>
      <c r="R436" s="52">
        <f t="shared" si="152"/>
        <v>352</v>
      </c>
      <c r="S436" s="53">
        <f t="shared" si="161"/>
        <v>0.42211981539375865</v>
      </c>
      <c r="T436" s="51">
        <v>0.21018062397372742</v>
      </c>
      <c r="U436" s="52">
        <f t="shared" si="153"/>
        <v>236</v>
      </c>
      <c r="V436" s="54">
        <f t="shared" si="162"/>
        <v>1.0446846383319575</v>
      </c>
      <c r="W436" s="45">
        <v>365</v>
      </c>
      <c r="X436" s="46">
        <v>7.9351276142440967E-3</v>
      </c>
      <c r="Y436" s="47">
        <f t="shared" si="154"/>
        <v>303</v>
      </c>
      <c r="Z436" s="48">
        <f t="shared" si="163"/>
        <v>0.48892677449041971</v>
      </c>
      <c r="AA436" s="46">
        <v>0.29967159277504107</v>
      </c>
      <c r="AB436" s="47">
        <f t="shared" si="155"/>
        <v>140</v>
      </c>
      <c r="AC436" s="49">
        <f t="shared" si="164"/>
        <v>1.210022064713731</v>
      </c>
      <c r="AD436" s="50">
        <v>447</v>
      </c>
      <c r="AE436" s="51">
        <v>9.717813817992086E-3</v>
      </c>
      <c r="AF436" s="52">
        <f t="shared" si="156"/>
        <v>454</v>
      </c>
      <c r="AG436" s="53">
        <f t="shared" si="165"/>
        <v>0.31806967753519427</v>
      </c>
      <c r="AH436" s="51">
        <v>0.36699507389162561</v>
      </c>
      <c r="AI436" s="52">
        <f t="shared" si="157"/>
        <v>497</v>
      </c>
      <c r="AJ436" s="54">
        <f t="shared" si="166"/>
        <v>0.78717580630575124</v>
      </c>
      <c r="AK436" s="45">
        <v>1218</v>
      </c>
      <c r="AL436" s="46">
        <v>2.6479412148354278E-2</v>
      </c>
      <c r="AM436" s="47">
        <f t="shared" si="158"/>
        <v>421</v>
      </c>
      <c r="AN436" s="55">
        <f t="shared" si="167"/>
        <v>0.4040643462200757</v>
      </c>
      <c r="AO436" s="56">
        <v>45998</v>
      </c>
    </row>
    <row r="437" spans="1:41">
      <c r="A437" s="41">
        <f t="shared" si="145"/>
        <v>0</v>
      </c>
      <c r="B437" s="42">
        <f t="shared" si="146"/>
        <v>0</v>
      </c>
      <c r="C437" s="42">
        <f t="shared" si="147"/>
        <v>0</v>
      </c>
      <c r="D437" s="42">
        <f t="shared" si="148"/>
        <v>0</v>
      </c>
      <c r="E437" s="42">
        <f t="shared" si="149"/>
        <v>0</v>
      </c>
      <c r="F437" s="42">
        <f t="shared" si="150"/>
        <v>0</v>
      </c>
      <c r="G437" s="58">
        <v>345</v>
      </c>
      <c r="H437" s="59" t="s">
        <v>314</v>
      </c>
      <c r="I437" s="45">
        <v>79</v>
      </c>
      <c r="J437" s="46">
        <v>9.7784379254858269E-4</v>
      </c>
      <c r="K437" s="47">
        <f t="shared" si="151"/>
        <v>342</v>
      </c>
      <c r="L437" s="48">
        <f t="shared" si="159"/>
        <v>0.17568289040661364</v>
      </c>
      <c r="M437" s="46">
        <v>3.7071797278273109E-2</v>
      </c>
      <c r="N437" s="47">
        <f t="shared" si="144"/>
        <v>291</v>
      </c>
      <c r="O437" s="49">
        <f t="shared" si="160"/>
        <v>0.43647707162665744</v>
      </c>
      <c r="P437" s="50">
        <v>334</v>
      </c>
      <c r="Q437" s="51">
        <v>4.1341750216610969E-3</v>
      </c>
      <c r="R437" s="52">
        <f t="shared" si="152"/>
        <v>388</v>
      </c>
      <c r="S437" s="53">
        <f t="shared" si="161"/>
        <v>0.31356211259868494</v>
      </c>
      <c r="T437" s="51">
        <v>0.15673392773345848</v>
      </c>
      <c r="U437" s="52">
        <f t="shared" si="153"/>
        <v>339</v>
      </c>
      <c r="V437" s="54">
        <f t="shared" si="162"/>
        <v>0.77903245081736194</v>
      </c>
      <c r="W437" s="45">
        <v>351</v>
      </c>
      <c r="X437" s="46">
        <v>4.3445971036019312E-3</v>
      </c>
      <c r="Y437" s="47">
        <f t="shared" si="154"/>
        <v>388</v>
      </c>
      <c r="Z437" s="48">
        <f t="shared" si="163"/>
        <v>0.26769447847460526</v>
      </c>
      <c r="AA437" s="46">
        <v>0.1647114030971375</v>
      </c>
      <c r="AB437" s="47">
        <f t="shared" si="155"/>
        <v>357</v>
      </c>
      <c r="AC437" s="49">
        <f t="shared" si="164"/>
        <v>0.6650761595781578</v>
      </c>
      <c r="AD437" s="50">
        <v>1367</v>
      </c>
      <c r="AE437" s="51">
        <v>1.6920410941948259E-2</v>
      </c>
      <c r="AF437" s="52">
        <f t="shared" si="156"/>
        <v>369</v>
      </c>
      <c r="AG437" s="53">
        <f t="shared" si="165"/>
        <v>0.55381485515848961</v>
      </c>
      <c r="AH437" s="51">
        <v>0.64148287189113096</v>
      </c>
      <c r="AI437" s="52">
        <f t="shared" si="157"/>
        <v>195</v>
      </c>
      <c r="AJ437" s="54">
        <f t="shared" si="166"/>
        <v>1.375930721787687</v>
      </c>
      <c r="AK437" s="45">
        <v>2131</v>
      </c>
      <c r="AL437" s="46">
        <v>2.6377026859759872E-2</v>
      </c>
      <c r="AM437" s="47">
        <f t="shared" si="158"/>
        <v>422</v>
      </c>
      <c r="AN437" s="55">
        <f t="shared" si="167"/>
        <v>0.40250199111692347</v>
      </c>
      <c r="AO437" s="56">
        <v>80790</v>
      </c>
    </row>
    <row r="438" spans="1:41">
      <c r="A438" s="41">
        <f t="shared" si="145"/>
        <v>0</v>
      </c>
      <c r="B438" s="42">
        <f t="shared" si="146"/>
        <v>0</v>
      </c>
      <c r="C438" s="42">
        <f t="shared" si="147"/>
        <v>0</v>
      </c>
      <c r="D438" s="42">
        <f t="shared" si="148"/>
        <v>0</v>
      </c>
      <c r="E438" s="42">
        <f t="shared" si="149"/>
        <v>0</v>
      </c>
      <c r="F438" s="42">
        <f t="shared" si="150"/>
        <v>0</v>
      </c>
      <c r="G438" s="58">
        <v>105</v>
      </c>
      <c r="H438" s="59" t="s">
        <v>73</v>
      </c>
      <c r="I438" s="45">
        <v>7</v>
      </c>
      <c r="J438" s="46">
        <v>5.0816696914700549E-4</v>
      </c>
      <c r="K438" s="47">
        <f t="shared" si="151"/>
        <v>384</v>
      </c>
      <c r="L438" s="48">
        <f t="shared" si="159"/>
        <v>9.1299083380415105E-2</v>
      </c>
      <c r="M438" s="46">
        <v>1.9607843137254902E-2</v>
      </c>
      <c r="N438" s="47">
        <f t="shared" si="144"/>
        <v>366</v>
      </c>
      <c r="O438" s="49">
        <f t="shared" si="160"/>
        <v>0.23085942904850015</v>
      </c>
      <c r="P438" s="50">
        <v>58</v>
      </c>
      <c r="Q438" s="51">
        <v>4.2105263157894736E-3</v>
      </c>
      <c r="R438" s="52">
        <f t="shared" si="152"/>
        <v>386</v>
      </c>
      <c r="S438" s="53">
        <f t="shared" si="161"/>
        <v>0.31935308007371893</v>
      </c>
      <c r="T438" s="51">
        <v>0.16246498599439776</v>
      </c>
      <c r="U438" s="52">
        <f t="shared" si="153"/>
        <v>328</v>
      </c>
      <c r="V438" s="54">
        <f t="shared" si="162"/>
        <v>0.80751818091652239</v>
      </c>
      <c r="W438" s="45">
        <v>9</v>
      </c>
      <c r="X438" s="46">
        <v>6.5335753176043562E-4</v>
      </c>
      <c r="Y438" s="47">
        <f t="shared" si="154"/>
        <v>508</v>
      </c>
      <c r="Z438" s="48">
        <f t="shared" si="163"/>
        <v>4.0256944326796704E-2</v>
      </c>
      <c r="AA438" s="46">
        <v>2.5210084033613446E-2</v>
      </c>
      <c r="AB438" s="47">
        <f t="shared" si="155"/>
        <v>530</v>
      </c>
      <c r="AC438" s="49">
        <f t="shared" si="164"/>
        <v>0.10179395935222683</v>
      </c>
      <c r="AD438" s="50">
        <v>283</v>
      </c>
      <c r="AE438" s="51">
        <v>2.0544464609800361E-2</v>
      </c>
      <c r="AF438" s="52">
        <f t="shared" si="156"/>
        <v>326</v>
      </c>
      <c r="AG438" s="53">
        <f t="shared" si="165"/>
        <v>0.67243223177150746</v>
      </c>
      <c r="AH438" s="51">
        <v>0.79271708683473385</v>
      </c>
      <c r="AI438" s="52">
        <f t="shared" si="157"/>
        <v>104</v>
      </c>
      <c r="AJ438" s="54">
        <f t="shared" si="166"/>
        <v>1.70031631592349</v>
      </c>
      <c r="AK438" s="45">
        <v>357</v>
      </c>
      <c r="AL438" s="46">
        <v>2.5916515426497276E-2</v>
      </c>
      <c r="AM438" s="47">
        <f t="shared" si="158"/>
        <v>424</v>
      </c>
      <c r="AN438" s="55">
        <f t="shared" si="167"/>
        <v>0.39547478635249722</v>
      </c>
      <c r="AO438" s="56">
        <v>13775</v>
      </c>
    </row>
    <row r="439" spans="1:41">
      <c r="A439" s="41">
        <f t="shared" si="145"/>
        <v>0</v>
      </c>
      <c r="B439" s="42">
        <f t="shared" si="146"/>
        <v>0</v>
      </c>
      <c r="C439" s="42">
        <f t="shared" si="147"/>
        <v>0</v>
      </c>
      <c r="D439" s="42">
        <f t="shared" si="148"/>
        <v>0</v>
      </c>
      <c r="E439" s="42">
        <f t="shared" si="149"/>
        <v>0</v>
      </c>
      <c r="F439" s="42">
        <f t="shared" si="150"/>
        <v>0</v>
      </c>
      <c r="G439" s="58">
        <v>561</v>
      </c>
      <c r="H439" s="59" t="s">
        <v>532</v>
      </c>
      <c r="I439" s="45">
        <v>436</v>
      </c>
      <c r="J439" s="46">
        <v>1.9783560587154298E-3</v>
      </c>
      <c r="K439" s="47">
        <f t="shared" si="151"/>
        <v>275</v>
      </c>
      <c r="L439" s="48">
        <f t="shared" si="159"/>
        <v>0.35543847933287853</v>
      </c>
      <c r="M439" s="46">
        <v>7.6652601969057668E-2</v>
      </c>
      <c r="N439" s="47">
        <f t="shared" si="144"/>
        <v>145</v>
      </c>
      <c r="O439" s="49">
        <f t="shared" si="160"/>
        <v>0.9024947722085882</v>
      </c>
      <c r="P439" s="50">
        <v>1841</v>
      </c>
      <c r="Q439" s="51">
        <v>8.3535630827869418E-3</v>
      </c>
      <c r="R439" s="52">
        <f t="shared" si="152"/>
        <v>279</v>
      </c>
      <c r="S439" s="53">
        <f t="shared" si="161"/>
        <v>0.63358732376855365</v>
      </c>
      <c r="T439" s="51">
        <v>0.32366385372714485</v>
      </c>
      <c r="U439" s="52">
        <f t="shared" si="153"/>
        <v>103</v>
      </c>
      <c r="V439" s="54">
        <f t="shared" si="162"/>
        <v>1.6087432303671139</v>
      </c>
      <c r="W439" s="45">
        <v>714</v>
      </c>
      <c r="X439" s="46">
        <v>3.2397849218413232E-3</v>
      </c>
      <c r="Y439" s="47">
        <f t="shared" si="154"/>
        <v>420</v>
      </c>
      <c r="Z439" s="48">
        <f t="shared" si="163"/>
        <v>0.19962093477049503</v>
      </c>
      <c r="AA439" s="46">
        <v>0.12552742616033755</v>
      </c>
      <c r="AB439" s="47">
        <f t="shared" si="155"/>
        <v>422</v>
      </c>
      <c r="AC439" s="49">
        <f t="shared" si="164"/>
        <v>0.50685803740748392</v>
      </c>
      <c r="AD439" s="50">
        <v>2697</v>
      </c>
      <c r="AE439" s="51">
        <v>1.223767497787962E-2</v>
      </c>
      <c r="AF439" s="52">
        <f t="shared" si="156"/>
        <v>417</v>
      </c>
      <c r="AG439" s="53">
        <f t="shared" si="165"/>
        <v>0.40054619350578879</v>
      </c>
      <c r="AH439" s="51">
        <v>0.47415611814345993</v>
      </c>
      <c r="AI439" s="52">
        <f t="shared" si="157"/>
        <v>373</v>
      </c>
      <c r="AJ439" s="54">
        <f t="shared" si="166"/>
        <v>1.0170278872042924</v>
      </c>
      <c r="AK439" s="45">
        <v>5688</v>
      </c>
      <c r="AL439" s="46">
        <v>2.5809379041223313E-2</v>
      </c>
      <c r="AM439" s="47">
        <f t="shared" si="158"/>
        <v>425</v>
      </c>
      <c r="AN439" s="55">
        <f t="shared" si="167"/>
        <v>0.39383993157439384</v>
      </c>
      <c r="AO439" s="56">
        <v>220385</v>
      </c>
    </row>
    <row r="440" spans="1:41">
      <c r="A440" s="41">
        <f t="shared" si="145"/>
        <v>0</v>
      </c>
      <c r="B440" s="42">
        <f t="shared" si="146"/>
        <v>0</v>
      </c>
      <c r="C440" s="42">
        <f t="shared" si="147"/>
        <v>0</v>
      </c>
      <c r="D440" s="42">
        <f t="shared" si="148"/>
        <v>0</v>
      </c>
      <c r="E440" s="42">
        <f t="shared" si="149"/>
        <v>0</v>
      </c>
      <c r="F440" s="42">
        <f t="shared" si="150"/>
        <v>0</v>
      </c>
      <c r="G440" s="58">
        <v>512</v>
      </c>
      <c r="H440" s="59" t="s">
        <v>482</v>
      </c>
      <c r="I440" s="45">
        <v>12</v>
      </c>
      <c r="J440" s="46">
        <v>7.866273352999017E-4</v>
      </c>
      <c r="K440" s="47">
        <f t="shared" si="151"/>
        <v>361</v>
      </c>
      <c r="L440" s="48">
        <f t="shared" si="159"/>
        <v>0.14132826223516989</v>
      </c>
      <c r="M440" s="46">
        <v>3.0690537084398978E-2</v>
      </c>
      <c r="N440" s="47">
        <f t="shared" si="144"/>
        <v>326</v>
      </c>
      <c r="O440" s="49">
        <f t="shared" si="160"/>
        <v>0.36134519329330461</v>
      </c>
      <c r="P440" s="50">
        <v>61</v>
      </c>
      <c r="Q440" s="51">
        <v>3.998688954441167E-3</v>
      </c>
      <c r="R440" s="52">
        <f t="shared" si="152"/>
        <v>392</v>
      </c>
      <c r="S440" s="53">
        <f t="shared" si="161"/>
        <v>0.30328598804116702</v>
      </c>
      <c r="T440" s="51">
        <v>0.15601023017902813</v>
      </c>
      <c r="U440" s="52">
        <f t="shared" si="153"/>
        <v>343</v>
      </c>
      <c r="V440" s="54">
        <f t="shared" si="162"/>
        <v>0.77543537462823464</v>
      </c>
      <c r="W440" s="45">
        <v>90</v>
      </c>
      <c r="X440" s="46">
        <v>5.8997050147492625E-3</v>
      </c>
      <c r="Y440" s="47">
        <f t="shared" si="154"/>
        <v>349</v>
      </c>
      <c r="Z440" s="48">
        <f t="shared" si="163"/>
        <v>0.36351321409480469</v>
      </c>
      <c r="AA440" s="46">
        <v>0.23017902813299232</v>
      </c>
      <c r="AB440" s="47">
        <f t="shared" si="155"/>
        <v>244</v>
      </c>
      <c r="AC440" s="49">
        <f t="shared" si="164"/>
        <v>0.92942310712902765</v>
      </c>
      <c r="AD440" s="50">
        <v>228</v>
      </c>
      <c r="AE440" s="51">
        <v>1.4945919370698132E-2</v>
      </c>
      <c r="AF440" s="52">
        <f t="shared" si="156"/>
        <v>388</v>
      </c>
      <c r="AG440" s="53">
        <f t="shared" si="165"/>
        <v>0.48918860185440527</v>
      </c>
      <c r="AH440" s="51">
        <v>0.58312020460358061</v>
      </c>
      <c r="AI440" s="52">
        <f t="shared" si="157"/>
        <v>239</v>
      </c>
      <c r="AJ440" s="54">
        <f t="shared" si="166"/>
        <v>1.2507473529945723</v>
      </c>
      <c r="AK440" s="45">
        <v>391</v>
      </c>
      <c r="AL440" s="46">
        <v>2.5630940675188462E-2</v>
      </c>
      <c r="AM440" s="47">
        <f t="shared" si="158"/>
        <v>426</v>
      </c>
      <c r="AN440" s="55">
        <f t="shared" si="167"/>
        <v>0.39111703949097076</v>
      </c>
      <c r="AO440" s="56">
        <v>15255</v>
      </c>
    </row>
    <row r="441" spans="1:41">
      <c r="A441" s="41">
        <f t="shared" si="145"/>
        <v>0</v>
      </c>
      <c r="B441" s="42">
        <f t="shared" si="146"/>
        <v>0</v>
      </c>
      <c r="C441" s="42">
        <f t="shared" si="147"/>
        <v>0</v>
      </c>
      <c r="D441" s="42">
        <f t="shared" si="148"/>
        <v>0</v>
      </c>
      <c r="E441" s="42">
        <f t="shared" si="149"/>
        <v>0</v>
      </c>
      <c r="F441" s="42">
        <f t="shared" si="150"/>
        <v>0</v>
      </c>
      <c r="G441" s="58">
        <v>178</v>
      </c>
      <c r="H441" s="59" t="s">
        <v>146</v>
      </c>
      <c r="I441" s="45">
        <v>10</v>
      </c>
      <c r="J441" s="46">
        <v>4.8897364432057115E-4</v>
      </c>
      <c r="K441" s="47">
        <f t="shared" si="151"/>
        <v>385</v>
      </c>
      <c r="L441" s="48">
        <f t="shared" si="159"/>
        <v>8.7850742441181226E-2</v>
      </c>
      <c r="M441" s="46">
        <v>1.9083969465648856E-2</v>
      </c>
      <c r="N441" s="47">
        <f t="shared" si="144"/>
        <v>368</v>
      </c>
      <c r="O441" s="49">
        <f t="shared" si="160"/>
        <v>0.22469142903575395</v>
      </c>
      <c r="P441" s="50">
        <v>149</v>
      </c>
      <c r="Q441" s="51">
        <v>7.2857073003765099E-3</v>
      </c>
      <c r="R441" s="52">
        <f t="shared" si="152"/>
        <v>307</v>
      </c>
      <c r="S441" s="53">
        <f t="shared" si="161"/>
        <v>0.55259435338656926</v>
      </c>
      <c r="T441" s="51">
        <v>0.28435114503816794</v>
      </c>
      <c r="U441" s="52">
        <f t="shared" si="153"/>
        <v>130</v>
      </c>
      <c r="V441" s="54">
        <f t="shared" si="162"/>
        <v>1.4133428072352123</v>
      </c>
      <c r="W441" s="45">
        <v>286</v>
      </c>
      <c r="X441" s="46">
        <v>1.3984646227568334E-2</v>
      </c>
      <c r="Y441" s="47">
        <f t="shared" si="154"/>
        <v>177</v>
      </c>
      <c r="Z441" s="48">
        <f t="shared" si="163"/>
        <v>0.8616708268384845</v>
      </c>
      <c r="AA441" s="46">
        <v>0.54580152671755722</v>
      </c>
      <c r="AB441" s="47">
        <f t="shared" si="155"/>
        <v>41</v>
      </c>
      <c r="AC441" s="49">
        <f t="shared" si="164"/>
        <v>2.2038521708611247</v>
      </c>
      <c r="AD441" s="50">
        <v>79</v>
      </c>
      <c r="AE441" s="51">
        <v>3.8628917901325117E-3</v>
      </c>
      <c r="AF441" s="52">
        <f t="shared" si="156"/>
        <v>528</v>
      </c>
      <c r="AG441" s="53">
        <f t="shared" si="165"/>
        <v>0.12643468675701253</v>
      </c>
      <c r="AH441" s="51">
        <v>0.15076335877862596</v>
      </c>
      <c r="AI441" s="52">
        <f t="shared" si="157"/>
        <v>587</v>
      </c>
      <c r="AJ441" s="54">
        <f t="shared" si="166"/>
        <v>0.32337564439073041</v>
      </c>
      <c r="AK441" s="45">
        <v>524</v>
      </c>
      <c r="AL441" s="46">
        <v>2.5622218962397927E-2</v>
      </c>
      <c r="AM441" s="47">
        <f t="shared" si="158"/>
        <v>427</v>
      </c>
      <c r="AN441" s="55">
        <f t="shared" si="167"/>
        <v>0.39098394993607877</v>
      </c>
      <c r="AO441" s="56">
        <v>20451</v>
      </c>
    </row>
    <row r="442" spans="1:41">
      <c r="A442" s="41">
        <f t="shared" si="145"/>
        <v>0</v>
      </c>
      <c r="B442" s="42">
        <f t="shared" si="146"/>
        <v>0</v>
      </c>
      <c r="C442" s="42">
        <f t="shared" si="147"/>
        <v>0</v>
      </c>
      <c r="D442" s="42">
        <f t="shared" si="148"/>
        <v>0</v>
      </c>
      <c r="E442" s="42">
        <f t="shared" si="149"/>
        <v>0</v>
      </c>
      <c r="F442" s="42">
        <f t="shared" si="150"/>
        <v>0</v>
      </c>
      <c r="G442" s="58">
        <v>582</v>
      </c>
      <c r="H442" s="59" t="s">
        <v>553</v>
      </c>
      <c r="I442" s="45">
        <v>38</v>
      </c>
      <c r="J442" s="46">
        <v>2.6982887168927076E-3</v>
      </c>
      <c r="K442" s="47">
        <f t="shared" si="151"/>
        <v>225</v>
      </c>
      <c r="L442" s="48">
        <f t="shared" si="159"/>
        <v>0.48478413888556909</v>
      </c>
      <c r="M442" s="46">
        <v>0.10584958217270195</v>
      </c>
      <c r="N442" s="47">
        <f t="shared" si="144"/>
        <v>88</v>
      </c>
      <c r="O442" s="49">
        <f t="shared" si="160"/>
        <v>1.2462550793760259</v>
      </c>
      <c r="P442" s="50">
        <v>138</v>
      </c>
      <c r="Q442" s="51">
        <v>9.799048498189307E-3</v>
      </c>
      <c r="R442" s="52">
        <f t="shared" si="152"/>
        <v>247</v>
      </c>
      <c r="S442" s="53">
        <f t="shared" si="161"/>
        <v>0.74322212592601988</v>
      </c>
      <c r="T442" s="51">
        <v>0.38440111420612816</v>
      </c>
      <c r="U442" s="52">
        <f t="shared" si="153"/>
        <v>76</v>
      </c>
      <c r="V442" s="54">
        <f t="shared" si="162"/>
        <v>1.9106325377501387</v>
      </c>
      <c r="W442" s="45">
        <v>48</v>
      </c>
      <c r="X442" s="46">
        <v>3.4083646950223674E-3</v>
      </c>
      <c r="Y442" s="47">
        <f t="shared" si="154"/>
        <v>413</v>
      </c>
      <c r="Z442" s="48">
        <f t="shared" si="163"/>
        <v>0.21000806006357531</v>
      </c>
      <c r="AA442" s="46">
        <v>0.13370473537604458</v>
      </c>
      <c r="AB442" s="47">
        <f t="shared" si="155"/>
        <v>413</v>
      </c>
      <c r="AC442" s="49">
        <f t="shared" si="164"/>
        <v>0.53987659779008335</v>
      </c>
      <c r="AD442" s="50">
        <v>135</v>
      </c>
      <c r="AE442" s="51">
        <v>9.5860257047504088E-3</v>
      </c>
      <c r="AF442" s="52">
        <f t="shared" si="156"/>
        <v>459</v>
      </c>
      <c r="AG442" s="53">
        <f t="shared" si="165"/>
        <v>0.3137561762203056</v>
      </c>
      <c r="AH442" s="51">
        <v>0.37604456824512533</v>
      </c>
      <c r="AI442" s="52">
        <f t="shared" si="157"/>
        <v>490</v>
      </c>
      <c r="AJ442" s="54">
        <f t="shared" si="166"/>
        <v>0.80658626579458648</v>
      </c>
      <c r="AK442" s="45">
        <v>359</v>
      </c>
      <c r="AL442" s="46">
        <v>2.5491727614854791E-2</v>
      </c>
      <c r="AM442" s="47">
        <f t="shared" si="158"/>
        <v>428</v>
      </c>
      <c r="AN442" s="55">
        <f t="shared" si="167"/>
        <v>0.38899270856195062</v>
      </c>
      <c r="AO442" s="56">
        <v>14083</v>
      </c>
    </row>
    <row r="443" spans="1:41">
      <c r="A443" s="41">
        <f t="shared" si="145"/>
        <v>6</v>
      </c>
      <c r="B443" s="42">
        <f t="shared" si="146"/>
        <v>4</v>
      </c>
      <c r="C443" s="42">
        <f t="shared" si="147"/>
        <v>0</v>
      </c>
      <c r="D443" s="42">
        <f t="shared" si="148"/>
        <v>1</v>
      </c>
      <c r="E443" s="42">
        <f t="shared" si="149"/>
        <v>1</v>
      </c>
      <c r="F443" s="42">
        <f t="shared" si="150"/>
        <v>0</v>
      </c>
      <c r="G443" s="60">
        <v>19</v>
      </c>
      <c r="H443" s="59" t="s">
        <v>665</v>
      </c>
      <c r="I443" s="45">
        <v>102</v>
      </c>
      <c r="J443" s="46">
        <v>3.6038582482422359E-3</v>
      </c>
      <c r="K443" s="47">
        <f t="shared" si="151"/>
        <v>184</v>
      </c>
      <c r="L443" s="48">
        <f t="shared" si="159"/>
        <v>0.64748197870822499</v>
      </c>
      <c r="M443" s="46">
        <v>4.6237533998186767E-2</v>
      </c>
      <c r="N443" s="47">
        <f t="shared" si="144"/>
        <v>254</v>
      </c>
      <c r="O443" s="49">
        <f t="shared" si="160"/>
        <v>0.5443929056710326</v>
      </c>
      <c r="P443" s="50">
        <v>703</v>
      </c>
      <c r="Q443" s="51">
        <v>2.4838356357983253E-2</v>
      </c>
      <c r="R443" s="52">
        <f t="shared" si="152"/>
        <v>50</v>
      </c>
      <c r="S443" s="53">
        <f t="shared" si="161"/>
        <v>1.8838988316365155</v>
      </c>
      <c r="T443" s="51">
        <v>0.31867633726201267</v>
      </c>
      <c r="U443" s="52">
        <f t="shared" si="153"/>
        <v>104</v>
      </c>
      <c r="V443" s="54">
        <f t="shared" si="162"/>
        <v>1.5839532105449128</v>
      </c>
      <c r="W443" s="45">
        <v>547</v>
      </c>
      <c r="X443" s="46">
        <v>1.9326573154789244E-2</v>
      </c>
      <c r="Y443" s="47">
        <f t="shared" si="154"/>
        <v>124</v>
      </c>
      <c r="Z443" s="48">
        <f t="shared" si="163"/>
        <v>1.1908162708766192</v>
      </c>
      <c r="AA443" s="46">
        <v>0.24796010879419764</v>
      </c>
      <c r="AB443" s="47">
        <f t="shared" si="155"/>
        <v>216</v>
      </c>
      <c r="AC443" s="49">
        <f t="shared" si="164"/>
        <v>1.0012200356776217</v>
      </c>
      <c r="AD443" s="50">
        <v>854</v>
      </c>
      <c r="AE443" s="51">
        <v>3.0173479843126169E-2</v>
      </c>
      <c r="AF443" s="52">
        <f t="shared" si="156"/>
        <v>219</v>
      </c>
      <c r="AG443" s="53">
        <f t="shared" si="165"/>
        <v>0.98759548017362941</v>
      </c>
      <c r="AH443" s="51">
        <v>0.38712601994560292</v>
      </c>
      <c r="AI443" s="52">
        <f t="shared" si="157"/>
        <v>477</v>
      </c>
      <c r="AJ443" s="54">
        <f t="shared" si="166"/>
        <v>0.83035511529129014</v>
      </c>
      <c r="AK443" s="45">
        <v>2206</v>
      </c>
      <c r="AL443" s="46">
        <v>7.79422676041409E-2</v>
      </c>
      <c r="AM443" s="47">
        <f t="shared" si="158"/>
        <v>125</v>
      </c>
      <c r="AN443" s="55">
        <f t="shared" si="167"/>
        <v>1.189365202895365</v>
      </c>
      <c r="AO443" s="56">
        <v>28303</v>
      </c>
    </row>
    <row r="444" spans="1:41">
      <c r="A444" s="41">
        <f t="shared" si="145"/>
        <v>0</v>
      </c>
      <c r="B444" s="42">
        <f t="shared" si="146"/>
        <v>0</v>
      </c>
      <c r="C444" s="42">
        <f t="shared" si="147"/>
        <v>0</v>
      </c>
      <c r="D444" s="42">
        <f t="shared" si="148"/>
        <v>0</v>
      </c>
      <c r="E444" s="42">
        <f t="shared" si="149"/>
        <v>0</v>
      </c>
      <c r="F444" s="42">
        <f t="shared" si="150"/>
        <v>0</v>
      </c>
      <c r="G444" s="58">
        <v>461</v>
      </c>
      <c r="H444" s="59" t="s">
        <v>431</v>
      </c>
      <c r="I444" s="45">
        <v>153</v>
      </c>
      <c r="J444" s="46">
        <v>2.466429158673609E-3</v>
      </c>
      <c r="K444" s="47">
        <f t="shared" si="151"/>
        <v>241</v>
      </c>
      <c r="L444" s="48">
        <f t="shared" si="159"/>
        <v>0.44312742677394829</v>
      </c>
      <c r="M444" s="46">
        <v>9.7390197326543609E-2</v>
      </c>
      <c r="N444" s="47">
        <f t="shared" si="144"/>
        <v>94</v>
      </c>
      <c r="O444" s="49">
        <f t="shared" si="160"/>
        <v>1.1466557128360577</v>
      </c>
      <c r="P444" s="50">
        <v>306</v>
      </c>
      <c r="Q444" s="51">
        <v>4.932858317347218E-3</v>
      </c>
      <c r="R444" s="52">
        <f t="shared" si="152"/>
        <v>366</v>
      </c>
      <c r="S444" s="53">
        <f t="shared" si="161"/>
        <v>0.37413933058787291</v>
      </c>
      <c r="T444" s="51">
        <v>0.19478039465308722</v>
      </c>
      <c r="U444" s="52">
        <f t="shared" si="153"/>
        <v>265</v>
      </c>
      <c r="V444" s="54">
        <f t="shared" si="162"/>
        <v>0.96813912859898965</v>
      </c>
      <c r="W444" s="45">
        <v>484</v>
      </c>
      <c r="X444" s="46">
        <v>7.8022987764576916E-3</v>
      </c>
      <c r="Y444" s="47">
        <f t="shared" si="154"/>
        <v>305</v>
      </c>
      <c r="Z444" s="48">
        <f t="shared" si="163"/>
        <v>0.48074246059209752</v>
      </c>
      <c r="AA444" s="46">
        <v>0.30808402291534054</v>
      </c>
      <c r="AB444" s="47">
        <f t="shared" si="155"/>
        <v>128</v>
      </c>
      <c r="AC444" s="49">
        <f t="shared" si="164"/>
        <v>1.243990002726683</v>
      </c>
      <c r="AD444" s="50">
        <v>628</v>
      </c>
      <c r="AE444" s="51">
        <v>1.0123643866974031E-2</v>
      </c>
      <c r="AF444" s="52">
        <f t="shared" si="156"/>
        <v>448</v>
      </c>
      <c r="AG444" s="53">
        <f t="shared" si="165"/>
        <v>0.33135273020850126</v>
      </c>
      <c r="AH444" s="51">
        <v>0.39974538510502866</v>
      </c>
      <c r="AI444" s="52">
        <f t="shared" si="157"/>
        <v>465</v>
      </c>
      <c r="AJ444" s="54">
        <f t="shared" si="166"/>
        <v>0.85742266919358334</v>
      </c>
      <c r="AK444" s="45">
        <v>1571</v>
      </c>
      <c r="AL444" s="46">
        <v>2.5325230119452549E-2</v>
      </c>
      <c r="AM444" s="47">
        <f t="shared" si="158"/>
        <v>430</v>
      </c>
      <c r="AN444" s="55">
        <f t="shared" si="167"/>
        <v>0.38645202898605724</v>
      </c>
      <c r="AO444" s="56">
        <v>62033</v>
      </c>
    </row>
    <row r="445" spans="1:41">
      <c r="A445" s="41">
        <f t="shared" si="145"/>
        <v>0</v>
      </c>
      <c r="B445" s="42">
        <f t="shared" si="146"/>
        <v>0</v>
      </c>
      <c r="C445" s="42">
        <f t="shared" si="147"/>
        <v>0</v>
      </c>
      <c r="D445" s="42">
        <f t="shared" si="148"/>
        <v>0</v>
      </c>
      <c r="E445" s="42">
        <f t="shared" si="149"/>
        <v>0</v>
      </c>
      <c r="F445" s="42">
        <f t="shared" si="150"/>
        <v>0</v>
      </c>
      <c r="G445" s="58">
        <v>149</v>
      </c>
      <c r="H445" s="59" t="s">
        <v>117</v>
      </c>
      <c r="I445" s="45">
        <v>0</v>
      </c>
      <c r="J445" s="46">
        <v>0</v>
      </c>
      <c r="K445" s="47">
        <f t="shared" si="151"/>
        <v>467</v>
      </c>
      <c r="L445" s="48">
        <f t="shared" si="159"/>
        <v>0</v>
      </c>
      <c r="M445" s="46">
        <v>0</v>
      </c>
      <c r="N445" s="47">
        <f t="shared" si="144"/>
        <v>467</v>
      </c>
      <c r="O445" s="49">
        <f t="shared" si="160"/>
        <v>0</v>
      </c>
      <c r="P445" s="50">
        <v>31</v>
      </c>
      <c r="Q445" s="51">
        <v>6.0229259762968716E-3</v>
      </c>
      <c r="R445" s="52">
        <f t="shared" si="152"/>
        <v>340</v>
      </c>
      <c r="S445" s="53">
        <f t="shared" si="161"/>
        <v>0.45681699087677391</v>
      </c>
      <c r="T445" s="51">
        <v>0.23846153846153847</v>
      </c>
      <c r="U445" s="52">
        <f t="shared" si="153"/>
        <v>178</v>
      </c>
      <c r="V445" s="54">
        <f t="shared" si="162"/>
        <v>1.1852524811940521</v>
      </c>
      <c r="W445" s="45">
        <v>22</v>
      </c>
      <c r="X445" s="46">
        <v>4.2743345638235862E-3</v>
      </c>
      <c r="Y445" s="47">
        <f t="shared" si="154"/>
        <v>389</v>
      </c>
      <c r="Z445" s="48">
        <f t="shared" si="163"/>
        <v>0.26336521767233856</v>
      </c>
      <c r="AA445" s="46">
        <v>0.16923076923076924</v>
      </c>
      <c r="AB445" s="47">
        <f t="shared" si="155"/>
        <v>352</v>
      </c>
      <c r="AC445" s="49">
        <f t="shared" si="164"/>
        <v>0.68332457842084582</v>
      </c>
      <c r="AD445" s="50">
        <v>77</v>
      </c>
      <c r="AE445" s="51">
        <v>1.4960170973382553E-2</v>
      </c>
      <c r="AF445" s="52">
        <f t="shared" si="156"/>
        <v>387</v>
      </c>
      <c r="AG445" s="53">
        <f t="shared" si="165"/>
        <v>0.48965506506877565</v>
      </c>
      <c r="AH445" s="51">
        <v>0.59230769230769231</v>
      </c>
      <c r="AI445" s="52">
        <f t="shared" si="157"/>
        <v>232</v>
      </c>
      <c r="AJ445" s="54">
        <f t="shared" si="166"/>
        <v>1.2704537974563963</v>
      </c>
      <c r="AK445" s="45">
        <v>130</v>
      </c>
      <c r="AL445" s="46">
        <v>2.5257431513503011E-2</v>
      </c>
      <c r="AM445" s="47">
        <f t="shared" si="158"/>
        <v>431</v>
      </c>
      <c r="AN445" s="55">
        <f t="shared" si="167"/>
        <v>0.38541745166107177</v>
      </c>
      <c r="AO445" s="56">
        <v>5147</v>
      </c>
    </row>
    <row r="446" spans="1:41">
      <c r="A446" s="41">
        <f t="shared" si="145"/>
        <v>0</v>
      </c>
      <c r="B446" s="42">
        <f t="shared" si="146"/>
        <v>0</v>
      </c>
      <c r="C446" s="42">
        <f t="shared" si="147"/>
        <v>0</v>
      </c>
      <c r="D446" s="42">
        <f t="shared" si="148"/>
        <v>0</v>
      </c>
      <c r="E446" s="42">
        <f t="shared" si="149"/>
        <v>0</v>
      </c>
      <c r="F446" s="42">
        <f t="shared" si="150"/>
        <v>0</v>
      </c>
      <c r="G446" s="58">
        <v>192</v>
      </c>
      <c r="H446" s="59" t="s">
        <v>160</v>
      </c>
      <c r="I446" s="45">
        <v>11</v>
      </c>
      <c r="J446" s="46">
        <v>4.6697232127695704E-4</v>
      </c>
      <c r="K446" s="47">
        <f t="shared" si="151"/>
        <v>390</v>
      </c>
      <c r="L446" s="48">
        <f t="shared" si="159"/>
        <v>8.3897906564402144E-2</v>
      </c>
      <c r="M446" s="46">
        <v>1.8612521150592216E-2</v>
      </c>
      <c r="N446" s="47">
        <f t="shared" ref="N446:N509" si="168">RANK(M446,$M$7:$M$642)</f>
        <v>372</v>
      </c>
      <c r="O446" s="49">
        <f t="shared" si="160"/>
        <v>0.21914067630492146</v>
      </c>
      <c r="P446" s="50">
        <v>32</v>
      </c>
      <c r="Q446" s="51">
        <v>1.358464934623875E-3</v>
      </c>
      <c r="R446" s="52">
        <f t="shared" si="152"/>
        <v>484</v>
      </c>
      <c r="S446" s="53">
        <f t="shared" si="161"/>
        <v>0.10303461574801595</v>
      </c>
      <c r="T446" s="51">
        <v>5.4145516074450083E-2</v>
      </c>
      <c r="U446" s="52">
        <f t="shared" si="153"/>
        <v>494</v>
      </c>
      <c r="V446" s="54">
        <f t="shared" si="162"/>
        <v>0.26912561114389261</v>
      </c>
      <c r="W446" s="45">
        <v>68</v>
      </c>
      <c r="X446" s="46">
        <v>2.8867379860757344E-3</v>
      </c>
      <c r="Y446" s="47">
        <f t="shared" si="154"/>
        <v>429</v>
      </c>
      <c r="Z446" s="48">
        <f t="shared" si="163"/>
        <v>0.17786777490476816</v>
      </c>
      <c r="AA446" s="46">
        <v>0.11505922165820642</v>
      </c>
      <c r="AB446" s="47">
        <f t="shared" si="155"/>
        <v>435</v>
      </c>
      <c r="AC446" s="49">
        <f t="shared" si="164"/>
        <v>0.46458923805878144</v>
      </c>
      <c r="AD446" s="50">
        <v>480</v>
      </c>
      <c r="AE446" s="51">
        <v>2.0376974019358125E-2</v>
      </c>
      <c r="AF446" s="52">
        <f t="shared" si="156"/>
        <v>331</v>
      </c>
      <c r="AG446" s="53">
        <f t="shared" si="165"/>
        <v>0.66695016768899662</v>
      </c>
      <c r="AH446" s="51">
        <v>0.81218274111675126</v>
      </c>
      <c r="AI446" s="52">
        <f t="shared" si="157"/>
        <v>94</v>
      </c>
      <c r="AJ446" s="54">
        <f t="shared" si="166"/>
        <v>1.7420686259537901</v>
      </c>
      <c r="AK446" s="45">
        <v>591</v>
      </c>
      <c r="AL446" s="46">
        <v>2.5089149261334692E-2</v>
      </c>
      <c r="AM446" s="47">
        <f t="shared" si="158"/>
        <v>432</v>
      </c>
      <c r="AN446" s="55">
        <f t="shared" si="167"/>
        <v>0.38284953747091249</v>
      </c>
      <c r="AO446" s="56">
        <v>23556</v>
      </c>
    </row>
    <row r="447" spans="1:41">
      <c r="A447" s="41">
        <f t="shared" si="145"/>
        <v>0</v>
      </c>
      <c r="B447" s="42">
        <f t="shared" si="146"/>
        <v>0</v>
      </c>
      <c r="C447" s="42">
        <f t="shared" si="147"/>
        <v>0</v>
      </c>
      <c r="D447" s="42">
        <f t="shared" si="148"/>
        <v>0</v>
      </c>
      <c r="E447" s="42">
        <f t="shared" si="149"/>
        <v>0</v>
      </c>
      <c r="F447" s="42">
        <f t="shared" si="150"/>
        <v>0</v>
      </c>
      <c r="G447" s="58">
        <v>505</v>
      </c>
      <c r="H447" s="59" t="s">
        <v>475</v>
      </c>
      <c r="I447" s="45">
        <v>42</v>
      </c>
      <c r="J447" s="46">
        <v>5.0848688830238016E-4</v>
      </c>
      <c r="K447" s="47">
        <f t="shared" si="151"/>
        <v>383</v>
      </c>
      <c r="L447" s="48">
        <f t="shared" si="159"/>
        <v>9.1356561192659724E-2</v>
      </c>
      <c r="M447" s="46">
        <v>2.0457866536775452E-2</v>
      </c>
      <c r="N447" s="47">
        <f t="shared" si="168"/>
        <v>357</v>
      </c>
      <c r="O447" s="49">
        <f t="shared" si="160"/>
        <v>0.2408674607997503</v>
      </c>
      <c r="P447" s="50">
        <v>823</v>
      </c>
      <c r="Q447" s="51">
        <v>9.9639216445918787E-3</v>
      </c>
      <c r="R447" s="52">
        <f t="shared" si="152"/>
        <v>241</v>
      </c>
      <c r="S447" s="53">
        <f t="shared" si="161"/>
        <v>0.75572715336823271</v>
      </c>
      <c r="T447" s="51">
        <v>0.40087676570871894</v>
      </c>
      <c r="U447" s="52">
        <f t="shared" si="153"/>
        <v>69</v>
      </c>
      <c r="V447" s="54">
        <f t="shared" si="162"/>
        <v>1.9925233405551535</v>
      </c>
      <c r="W447" s="45">
        <v>483</v>
      </c>
      <c r="X447" s="46">
        <v>5.8475992154773723E-3</v>
      </c>
      <c r="Y447" s="47">
        <f t="shared" si="154"/>
        <v>352</v>
      </c>
      <c r="Z447" s="48">
        <f t="shared" si="163"/>
        <v>0.36030268975181623</v>
      </c>
      <c r="AA447" s="46">
        <v>0.23526546517291769</v>
      </c>
      <c r="AB447" s="47">
        <f t="shared" si="155"/>
        <v>237</v>
      </c>
      <c r="AC447" s="49">
        <f t="shared" si="164"/>
        <v>0.9499612602188573</v>
      </c>
      <c r="AD447" s="50">
        <v>705</v>
      </c>
      <c r="AE447" s="51">
        <v>8.5353156250756682E-3</v>
      </c>
      <c r="AF447" s="52">
        <f t="shared" si="156"/>
        <v>471</v>
      </c>
      <c r="AG447" s="53">
        <f t="shared" si="165"/>
        <v>0.27936582644777047</v>
      </c>
      <c r="AH447" s="51">
        <v>0.34339990258158792</v>
      </c>
      <c r="AI447" s="52">
        <f t="shared" si="157"/>
        <v>510</v>
      </c>
      <c r="AJ447" s="54">
        <f t="shared" si="166"/>
        <v>0.73656600437040964</v>
      </c>
      <c r="AK447" s="45">
        <v>2053</v>
      </c>
      <c r="AL447" s="46">
        <v>2.4855323373447299E-2</v>
      </c>
      <c r="AM447" s="47">
        <f t="shared" si="158"/>
        <v>433</v>
      </c>
      <c r="AN447" s="55">
        <f t="shared" si="167"/>
        <v>0.37928145582358563</v>
      </c>
      <c r="AO447" s="56">
        <v>82598</v>
      </c>
    </row>
    <row r="448" spans="1:41">
      <c r="A448" s="41">
        <f t="shared" si="145"/>
        <v>0</v>
      </c>
      <c r="B448" s="42">
        <f t="shared" si="146"/>
        <v>0</v>
      </c>
      <c r="C448" s="42">
        <f t="shared" si="147"/>
        <v>0</v>
      </c>
      <c r="D448" s="42">
        <f t="shared" si="148"/>
        <v>0</v>
      </c>
      <c r="E448" s="42">
        <f t="shared" si="149"/>
        <v>0</v>
      </c>
      <c r="F448" s="42">
        <f t="shared" si="150"/>
        <v>0</v>
      </c>
      <c r="G448" s="58">
        <v>374</v>
      </c>
      <c r="H448" s="59" t="s">
        <v>343</v>
      </c>
      <c r="I448" s="45">
        <v>14</v>
      </c>
      <c r="J448" s="46">
        <v>2.5878003696857672E-3</v>
      </c>
      <c r="K448" s="47">
        <f t="shared" si="151"/>
        <v>236</v>
      </c>
      <c r="L448" s="48">
        <f t="shared" si="159"/>
        <v>0.46493340982078302</v>
      </c>
      <c r="M448" s="46">
        <v>0.1044776119402985</v>
      </c>
      <c r="N448" s="47">
        <f t="shared" si="168"/>
        <v>89</v>
      </c>
      <c r="O448" s="49">
        <f t="shared" si="160"/>
        <v>1.2301017338852918</v>
      </c>
      <c r="P448" s="50">
        <v>40</v>
      </c>
      <c r="Q448" s="51">
        <v>7.3937153419593345E-3</v>
      </c>
      <c r="R448" s="52">
        <f t="shared" si="152"/>
        <v>304</v>
      </c>
      <c r="S448" s="53">
        <f t="shared" si="161"/>
        <v>0.56078636981521801</v>
      </c>
      <c r="T448" s="51">
        <v>0.29850746268656714</v>
      </c>
      <c r="U448" s="52">
        <f t="shared" si="153"/>
        <v>115</v>
      </c>
      <c r="V448" s="54">
        <f t="shared" si="162"/>
        <v>1.4837055614369452</v>
      </c>
      <c r="W448" s="45">
        <v>15</v>
      </c>
      <c r="X448" s="46">
        <v>2.7726432532347504E-3</v>
      </c>
      <c r="Y448" s="47">
        <f t="shared" si="154"/>
        <v>434</v>
      </c>
      <c r="Z448" s="48">
        <f t="shared" si="163"/>
        <v>0.17083777205841791</v>
      </c>
      <c r="AA448" s="46">
        <v>0.11194029850746269</v>
      </c>
      <c r="AB448" s="47">
        <f t="shared" si="155"/>
        <v>438</v>
      </c>
      <c r="AC448" s="49">
        <f t="shared" si="164"/>
        <v>0.45199556578041022</v>
      </c>
      <c r="AD448" s="50">
        <v>65</v>
      </c>
      <c r="AE448" s="51">
        <v>1.2014787430683918E-2</v>
      </c>
      <c r="AF448" s="52">
        <f t="shared" si="156"/>
        <v>420</v>
      </c>
      <c r="AG448" s="53">
        <f t="shared" si="165"/>
        <v>0.3932509549273453</v>
      </c>
      <c r="AH448" s="51">
        <v>0.48507462686567165</v>
      </c>
      <c r="AI448" s="52">
        <f t="shared" si="157"/>
        <v>359</v>
      </c>
      <c r="AJ448" s="54">
        <f t="shared" si="166"/>
        <v>1.0404472367228677</v>
      </c>
      <c r="AK448" s="45">
        <v>134</v>
      </c>
      <c r="AL448" s="46">
        <v>2.4768946395563769E-2</v>
      </c>
      <c r="AM448" s="47">
        <f t="shared" si="158"/>
        <v>434</v>
      </c>
      <c r="AN448" s="55">
        <f t="shared" si="167"/>
        <v>0.37796338059965567</v>
      </c>
      <c r="AO448" s="56">
        <v>5410</v>
      </c>
    </row>
    <row r="449" spans="1:41">
      <c r="A449" s="41">
        <f t="shared" si="145"/>
        <v>0</v>
      </c>
      <c r="B449" s="42">
        <f t="shared" si="146"/>
        <v>0</v>
      </c>
      <c r="C449" s="42">
        <f t="shared" si="147"/>
        <v>0</v>
      </c>
      <c r="D449" s="42">
        <f t="shared" si="148"/>
        <v>0</v>
      </c>
      <c r="E449" s="42">
        <f t="shared" si="149"/>
        <v>0</v>
      </c>
      <c r="F449" s="42">
        <f t="shared" si="150"/>
        <v>0</v>
      </c>
      <c r="G449" s="58">
        <v>222</v>
      </c>
      <c r="H449" s="59" t="s">
        <v>190</v>
      </c>
      <c r="I449" s="45">
        <v>96</v>
      </c>
      <c r="J449" s="46">
        <v>9.270167442399428E-4</v>
      </c>
      <c r="K449" s="47">
        <f t="shared" si="151"/>
        <v>347</v>
      </c>
      <c r="L449" s="48">
        <f t="shared" si="159"/>
        <v>0.16655112230035471</v>
      </c>
      <c r="M449" s="46">
        <v>3.7426900584795322E-2</v>
      </c>
      <c r="N449" s="47">
        <f t="shared" si="168"/>
        <v>289</v>
      </c>
      <c r="O449" s="49">
        <f t="shared" si="160"/>
        <v>0.44065799790310206</v>
      </c>
      <c r="P449" s="50">
        <v>293</v>
      </c>
      <c r="Q449" s="51">
        <v>2.829332354815659E-3</v>
      </c>
      <c r="R449" s="52">
        <f t="shared" si="152"/>
        <v>426</v>
      </c>
      <c r="S449" s="53">
        <f t="shared" si="161"/>
        <v>0.21459455048986961</v>
      </c>
      <c r="T449" s="51">
        <v>0.11423001949317739</v>
      </c>
      <c r="U449" s="52">
        <f t="shared" si="153"/>
        <v>406</v>
      </c>
      <c r="V449" s="54">
        <f t="shared" si="162"/>
        <v>0.5677704459370112</v>
      </c>
      <c r="W449" s="45">
        <v>395</v>
      </c>
      <c r="X449" s="46">
        <v>3.8142876455705983E-3</v>
      </c>
      <c r="Y449" s="47">
        <f t="shared" si="154"/>
        <v>399</v>
      </c>
      <c r="Z449" s="48">
        <f t="shared" si="163"/>
        <v>0.23501920147822875</v>
      </c>
      <c r="AA449" s="46">
        <v>0.15399610136452241</v>
      </c>
      <c r="AB449" s="47">
        <f t="shared" si="155"/>
        <v>377</v>
      </c>
      <c r="AC449" s="49">
        <f t="shared" si="164"/>
        <v>0.62180962434716336</v>
      </c>
      <c r="AD449" s="50">
        <v>1781</v>
      </c>
      <c r="AE449" s="51">
        <v>1.7198091890534773E-2</v>
      </c>
      <c r="AF449" s="52">
        <f t="shared" si="156"/>
        <v>366</v>
      </c>
      <c r="AG449" s="53">
        <f t="shared" si="165"/>
        <v>0.56290351351609824</v>
      </c>
      <c r="AH449" s="51">
        <v>0.69434697855750482</v>
      </c>
      <c r="AI449" s="52">
        <f t="shared" si="157"/>
        <v>155</v>
      </c>
      <c r="AJ449" s="54">
        <f t="shared" si="166"/>
        <v>1.4893201069597195</v>
      </c>
      <c r="AK449" s="45">
        <v>2565</v>
      </c>
      <c r="AL449" s="46">
        <v>2.4768728635160973E-2</v>
      </c>
      <c r="AM449" s="47">
        <f t="shared" si="158"/>
        <v>435</v>
      </c>
      <c r="AN449" s="55">
        <f t="shared" si="167"/>
        <v>0.37796005767034385</v>
      </c>
      <c r="AO449" s="56">
        <v>103558</v>
      </c>
    </row>
    <row r="450" spans="1:41">
      <c r="A450" s="41">
        <f t="shared" si="145"/>
        <v>0</v>
      </c>
      <c r="B450" s="42">
        <f t="shared" si="146"/>
        <v>0</v>
      </c>
      <c r="C450" s="42">
        <f t="shared" si="147"/>
        <v>0</v>
      </c>
      <c r="D450" s="42">
        <f t="shared" si="148"/>
        <v>0</v>
      </c>
      <c r="E450" s="42">
        <f t="shared" si="149"/>
        <v>0</v>
      </c>
      <c r="F450" s="42">
        <f t="shared" si="150"/>
        <v>0</v>
      </c>
      <c r="G450" s="58">
        <v>549</v>
      </c>
      <c r="H450" s="59" t="s">
        <v>519</v>
      </c>
      <c r="I450" s="45">
        <v>1</v>
      </c>
      <c r="J450" s="46">
        <v>4.0617384240454913E-4</v>
      </c>
      <c r="K450" s="47">
        <f t="shared" si="151"/>
        <v>403</v>
      </c>
      <c r="L450" s="48">
        <f t="shared" si="159"/>
        <v>7.297463581090971E-2</v>
      </c>
      <c r="M450" s="46">
        <v>1.6666666666666666E-2</v>
      </c>
      <c r="N450" s="47">
        <f t="shared" si="168"/>
        <v>384</v>
      </c>
      <c r="O450" s="49">
        <f t="shared" si="160"/>
        <v>0.19623051469122513</v>
      </c>
      <c r="P450" s="50">
        <v>4</v>
      </c>
      <c r="Q450" s="51">
        <v>1.6246953696181965E-3</v>
      </c>
      <c r="R450" s="52">
        <f t="shared" si="152"/>
        <v>468</v>
      </c>
      <c r="S450" s="53">
        <f t="shared" si="161"/>
        <v>0.12322722423640656</v>
      </c>
      <c r="T450" s="51">
        <v>6.6666666666666666E-2</v>
      </c>
      <c r="U450" s="52">
        <f t="shared" si="153"/>
        <v>474</v>
      </c>
      <c r="V450" s="54">
        <f t="shared" si="162"/>
        <v>0.33136090872091778</v>
      </c>
      <c r="W450" s="45">
        <v>18</v>
      </c>
      <c r="X450" s="46">
        <v>7.311129163281885E-3</v>
      </c>
      <c r="Y450" s="47">
        <f t="shared" si="154"/>
        <v>316</v>
      </c>
      <c r="Z450" s="48">
        <f t="shared" si="163"/>
        <v>0.45047880430676246</v>
      </c>
      <c r="AA450" s="46">
        <v>0.3</v>
      </c>
      <c r="AB450" s="47">
        <f t="shared" si="155"/>
        <v>137</v>
      </c>
      <c r="AC450" s="49">
        <f t="shared" si="164"/>
        <v>1.2113481162914994</v>
      </c>
      <c r="AD450" s="50">
        <v>37</v>
      </c>
      <c r="AE450" s="51">
        <v>1.5028432168968318E-2</v>
      </c>
      <c r="AF450" s="52">
        <f t="shared" si="156"/>
        <v>386</v>
      </c>
      <c r="AG450" s="53">
        <f t="shared" si="165"/>
        <v>0.49188929355625016</v>
      </c>
      <c r="AH450" s="51">
        <v>0.6166666666666667</v>
      </c>
      <c r="AI450" s="52">
        <f t="shared" si="157"/>
        <v>210</v>
      </c>
      <c r="AJ450" s="54">
        <f t="shared" si="166"/>
        <v>1.3227018973517892</v>
      </c>
      <c r="AK450" s="45">
        <v>60</v>
      </c>
      <c r="AL450" s="46">
        <v>2.4370430544272948E-2</v>
      </c>
      <c r="AM450" s="47">
        <f t="shared" si="158"/>
        <v>437</v>
      </c>
      <c r="AN450" s="55">
        <f t="shared" si="167"/>
        <v>0.37188220153087603</v>
      </c>
      <c r="AO450" s="56">
        <v>2462</v>
      </c>
    </row>
    <row r="451" spans="1:41">
      <c r="A451" s="41">
        <f t="shared" si="145"/>
        <v>0</v>
      </c>
      <c r="B451" s="42">
        <f t="shared" si="146"/>
        <v>0</v>
      </c>
      <c r="C451" s="42">
        <f t="shared" si="147"/>
        <v>0</v>
      </c>
      <c r="D451" s="42">
        <f t="shared" si="148"/>
        <v>0</v>
      </c>
      <c r="E451" s="42">
        <f t="shared" si="149"/>
        <v>0</v>
      </c>
      <c r="F451" s="42">
        <f t="shared" si="150"/>
        <v>0</v>
      </c>
      <c r="G451" s="58">
        <v>328</v>
      </c>
      <c r="H451" s="59" t="s">
        <v>297</v>
      </c>
      <c r="I451" s="45">
        <v>0</v>
      </c>
      <c r="J451" s="46">
        <v>0</v>
      </c>
      <c r="K451" s="47">
        <f t="shared" si="151"/>
        <v>467</v>
      </c>
      <c r="L451" s="48">
        <f t="shared" si="159"/>
        <v>0</v>
      </c>
      <c r="M451" s="46">
        <v>0</v>
      </c>
      <c r="N451" s="47">
        <f t="shared" si="168"/>
        <v>467</v>
      </c>
      <c r="O451" s="49">
        <f t="shared" si="160"/>
        <v>0</v>
      </c>
      <c r="P451" s="50">
        <v>0</v>
      </c>
      <c r="Q451" s="51">
        <v>0</v>
      </c>
      <c r="R451" s="52">
        <f t="shared" si="152"/>
        <v>559</v>
      </c>
      <c r="S451" s="53">
        <f t="shared" si="161"/>
        <v>0</v>
      </c>
      <c r="T451" s="51">
        <v>0</v>
      </c>
      <c r="U451" s="52">
        <f t="shared" si="153"/>
        <v>559</v>
      </c>
      <c r="V451" s="54">
        <f t="shared" si="162"/>
        <v>0</v>
      </c>
      <c r="W451" s="45">
        <v>2</v>
      </c>
      <c r="X451" s="46">
        <v>1.3114754098360656E-3</v>
      </c>
      <c r="Y451" s="47">
        <f t="shared" si="154"/>
        <v>481</v>
      </c>
      <c r="Z451" s="48">
        <f t="shared" si="163"/>
        <v>8.0807199723369694E-2</v>
      </c>
      <c r="AA451" s="46">
        <v>5.4054054054054057E-2</v>
      </c>
      <c r="AB451" s="47">
        <f t="shared" si="155"/>
        <v>499</v>
      </c>
      <c r="AC451" s="49">
        <f t="shared" si="164"/>
        <v>0.21826092185432422</v>
      </c>
      <c r="AD451" s="50">
        <v>35</v>
      </c>
      <c r="AE451" s="51">
        <v>2.2950819672131147E-2</v>
      </c>
      <c r="AF451" s="52">
        <f t="shared" si="156"/>
        <v>306</v>
      </c>
      <c r="AG451" s="53">
        <f t="shared" si="165"/>
        <v>0.75119362739463136</v>
      </c>
      <c r="AH451" s="51">
        <v>0.94594594594594594</v>
      </c>
      <c r="AI451" s="52">
        <f t="shared" si="157"/>
        <v>52</v>
      </c>
      <c r="AJ451" s="54">
        <f t="shared" si="166"/>
        <v>2.0289802662080039</v>
      </c>
      <c r="AK451" s="45">
        <v>37</v>
      </c>
      <c r="AL451" s="46">
        <v>2.4262295081967214E-2</v>
      </c>
      <c r="AM451" s="47">
        <f t="shared" si="158"/>
        <v>438</v>
      </c>
      <c r="AN451" s="55">
        <f t="shared" si="167"/>
        <v>0.37023210127053136</v>
      </c>
      <c r="AO451" s="56">
        <v>1525</v>
      </c>
    </row>
    <row r="452" spans="1:41">
      <c r="A452" s="41">
        <f t="shared" si="145"/>
        <v>0</v>
      </c>
      <c r="B452" s="42">
        <f t="shared" si="146"/>
        <v>0</v>
      </c>
      <c r="C452" s="42">
        <f t="shared" si="147"/>
        <v>0</v>
      </c>
      <c r="D452" s="42">
        <f t="shared" si="148"/>
        <v>0</v>
      </c>
      <c r="E452" s="42">
        <f t="shared" si="149"/>
        <v>0</v>
      </c>
      <c r="F452" s="42">
        <f t="shared" si="150"/>
        <v>0</v>
      </c>
      <c r="G452" s="58">
        <v>246</v>
      </c>
      <c r="H452" s="59" t="s">
        <v>214</v>
      </c>
      <c r="I452" s="45">
        <v>0</v>
      </c>
      <c r="J452" s="46">
        <v>0</v>
      </c>
      <c r="K452" s="47">
        <f t="shared" si="151"/>
        <v>467</v>
      </c>
      <c r="L452" s="48">
        <f t="shared" si="159"/>
        <v>0</v>
      </c>
      <c r="M452" s="46">
        <v>0</v>
      </c>
      <c r="N452" s="47">
        <f t="shared" si="168"/>
        <v>467</v>
      </c>
      <c r="O452" s="49">
        <f t="shared" si="160"/>
        <v>0</v>
      </c>
      <c r="P452" s="50">
        <v>0</v>
      </c>
      <c r="Q452" s="51">
        <v>0</v>
      </c>
      <c r="R452" s="52">
        <f t="shared" si="152"/>
        <v>559</v>
      </c>
      <c r="S452" s="53">
        <f t="shared" si="161"/>
        <v>0</v>
      </c>
      <c r="T452" s="51">
        <v>0</v>
      </c>
      <c r="U452" s="52">
        <f t="shared" si="153"/>
        <v>559</v>
      </c>
      <c r="V452" s="54">
        <f t="shared" si="162"/>
        <v>0</v>
      </c>
      <c r="W452" s="45">
        <v>1</v>
      </c>
      <c r="X452" s="46">
        <v>5.4127198917456019E-5</v>
      </c>
      <c r="Y452" s="47">
        <f t="shared" si="154"/>
        <v>557</v>
      </c>
      <c r="Z452" s="48">
        <f t="shared" si="163"/>
        <v>3.3350738722094393E-3</v>
      </c>
      <c r="AA452" s="46">
        <v>2.2471910112359553E-3</v>
      </c>
      <c r="AB452" s="47">
        <f t="shared" si="155"/>
        <v>557</v>
      </c>
      <c r="AC452" s="49">
        <f t="shared" si="164"/>
        <v>9.0737686613595464E-3</v>
      </c>
      <c r="AD452" s="50">
        <v>444</v>
      </c>
      <c r="AE452" s="51">
        <v>2.4032476319350474E-2</v>
      </c>
      <c r="AF452" s="52">
        <f t="shared" si="156"/>
        <v>291</v>
      </c>
      <c r="AG452" s="53">
        <f t="shared" si="165"/>
        <v>0.78659687625579722</v>
      </c>
      <c r="AH452" s="51">
        <v>0.99775280898876406</v>
      </c>
      <c r="AI452" s="52">
        <f t="shared" si="157"/>
        <v>34</v>
      </c>
      <c r="AJ452" s="54">
        <f t="shared" si="166"/>
        <v>2.1401019462770523</v>
      </c>
      <c r="AK452" s="45">
        <v>445</v>
      </c>
      <c r="AL452" s="46">
        <v>2.408660351826793E-2</v>
      </c>
      <c r="AM452" s="47">
        <f t="shared" si="158"/>
        <v>440</v>
      </c>
      <c r="AN452" s="55">
        <f t="shared" si="167"/>
        <v>0.36755112419956021</v>
      </c>
      <c r="AO452" s="56">
        <v>18475</v>
      </c>
    </row>
    <row r="453" spans="1:41">
      <c r="A453" s="41">
        <f t="shared" si="145"/>
        <v>0</v>
      </c>
      <c r="B453" s="42">
        <f t="shared" si="146"/>
        <v>0</v>
      </c>
      <c r="C453" s="42">
        <f t="shared" si="147"/>
        <v>0</v>
      </c>
      <c r="D453" s="42">
        <f t="shared" si="148"/>
        <v>0</v>
      </c>
      <c r="E453" s="42">
        <f t="shared" si="149"/>
        <v>0</v>
      </c>
      <c r="F453" s="42">
        <f t="shared" si="150"/>
        <v>0</v>
      </c>
      <c r="G453" s="58">
        <v>640</v>
      </c>
      <c r="H453" s="59" t="s">
        <v>612</v>
      </c>
      <c r="I453" s="45">
        <v>26</v>
      </c>
      <c r="J453" s="46">
        <v>2.6026026026026027E-3</v>
      </c>
      <c r="K453" s="47">
        <f t="shared" si="151"/>
        <v>234</v>
      </c>
      <c r="L453" s="48">
        <f t="shared" si="159"/>
        <v>0.46759283158437964</v>
      </c>
      <c r="M453" s="46">
        <v>0.10833333333333334</v>
      </c>
      <c r="N453" s="47">
        <f t="shared" si="168"/>
        <v>87</v>
      </c>
      <c r="O453" s="49">
        <f t="shared" si="160"/>
        <v>1.2754983454929634</v>
      </c>
      <c r="P453" s="50">
        <v>27</v>
      </c>
      <c r="Q453" s="51">
        <v>2.7027027027027029E-3</v>
      </c>
      <c r="R453" s="52">
        <f t="shared" si="152"/>
        <v>429</v>
      </c>
      <c r="S453" s="53">
        <f t="shared" si="161"/>
        <v>0.2049901527500223</v>
      </c>
      <c r="T453" s="51">
        <v>0.1125</v>
      </c>
      <c r="U453" s="52">
        <f t="shared" si="153"/>
        <v>408</v>
      </c>
      <c r="V453" s="54">
        <f t="shared" si="162"/>
        <v>0.5591715334665488</v>
      </c>
      <c r="W453" s="45">
        <v>77</v>
      </c>
      <c r="X453" s="46">
        <v>7.7077077077077078E-3</v>
      </c>
      <c r="Y453" s="47">
        <f t="shared" si="154"/>
        <v>306</v>
      </c>
      <c r="Z453" s="48">
        <f t="shared" si="163"/>
        <v>0.47491418556139575</v>
      </c>
      <c r="AA453" s="46">
        <v>0.32083333333333336</v>
      </c>
      <c r="AB453" s="47">
        <f t="shared" si="155"/>
        <v>111</v>
      </c>
      <c r="AC453" s="49">
        <f t="shared" si="164"/>
        <v>1.2954695132561869</v>
      </c>
      <c r="AD453" s="50">
        <v>110</v>
      </c>
      <c r="AE453" s="51">
        <v>1.1011011011011011E-2</v>
      </c>
      <c r="AF453" s="52">
        <f t="shared" si="156"/>
        <v>434</v>
      </c>
      <c r="AG453" s="53">
        <f t="shared" si="165"/>
        <v>0.36039677104375634</v>
      </c>
      <c r="AH453" s="51">
        <v>0.45833333333333331</v>
      </c>
      <c r="AI453" s="52">
        <f t="shared" si="157"/>
        <v>393</v>
      </c>
      <c r="AJ453" s="54">
        <f t="shared" si="166"/>
        <v>0.98308924803173514</v>
      </c>
      <c r="AK453" s="45">
        <v>240</v>
      </c>
      <c r="AL453" s="46">
        <v>2.4024024024024024E-2</v>
      </c>
      <c r="AM453" s="47">
        <f t="shared" si="158"/>
        <v>441</v>
      </c>
      <c r="AN453" s="55">
        <f t="shared" si="167"/>
        <v>0.36659618825586254</v>
      </c>
      <c r="AO453" s="56">
        <v>9990</v>
      </c>
    </row>
    <row r="454" spans="1:41">
      <c r="A454" s="41">
        <f t="shared" si="145"/>
        <v>0</v>
      </c>
      <c r="B454" s="42">
        <f t="shared" si="146"/>
        <v>0</v>
      </c>
      <c r="C454" s="42">
        <f t="shared" si="147"/>
        <v>0</v>
      </c>
      <c r="D454" s="42">
        <f t="shared" si="148"/>
        <v>0</v>
      </c>
      <c r="E454" s="42">
        <f t="shared" si="149"/>
        <v>0</v>
      </c>
      <c r="F454" s="42">
        <f t="shared" si="150"/>
        <v>0</v>
      </c>
      <c r="G454" s="58">
        <v>365</v>
      </c>
      <c r="H454" s="59" t="s">
        <v>334</v>
      </c>
      <c r="I454" s="45">
        <v>6</v>
      </c>
      <c r="J454" s="46">
        <v>3.2404406999351912E-4</v>
      </c>
      <c r="K454" s="47">
        <f t="shared" si="151"/>
        <v>411</v>
      </c>
      <c r="L454" s="48">
        <f t="shared" si="159"/>
        <v>5.8218909062365432E-2</v>
      </c>
      <c r="M454" s="46">
        <v>1.3605442176870748E-2</v>
      </c>
      <c r="N454" s="47">
        <f t="shared" si="168"/>
        <v>397</v>
      </c>
      <c r="O454" s="49">
        <f t="shared" si="160"/>
        <v>0.16018817525814294</v>
      </c>
      <c r="P454" s="50">
        <v>131</v>
      </c>
      <c r="Q454" s="51">
        <v>7.0749621948585006E-3</v>
      </c>
      <c r="R454" s="52">
        <f t="shared" si="152"/>
        <v>313</v>
      </c>
      <c r="S454" s="53">
        <f t="shared" si="161"/>
        <v>0.53661010497913042</v>
      </c>
      <c r="T454" s="51">
        <v>0.29705215419501135</v>
      </c>
      <c r="U454" s="52">
        <f t="shared" si="153"/>
        <v>116</v>
      </c>
      <c r="V454" s="54">
        <f t="shared" si="162"/>
        <v>1.4764720762734773</v>
      </c>
      <c r="W454" s="45">
        <v>93</v>
      </c>
      <c r="X454" s="46">
        <v>5.0226830848995466E-3</v>
      </c>
      <c r="Y454" s="47">
        <f t="shared" si="154"/>
        <v>370</v>
      </c>
      <c r="Z454" s="48">
        <f t="shared" si="163"/>
        <v>0.30947507833135957</v>
      </c>
      <c r="AA454" s="46">
        <v>0.21088435374149661</v>
      </c>
      <c r="AB454" s="47">
        <f t="shared" si="155"/>
        <v>278</v>
      </c>
      <c r="AC454" s="49">
        <f t="shared" si="164"/>
        <v>0.85151454886704048</v>
      </c>
      <c r="AD454" s="50">
        <v>211</v>
      </c>
      <c r="AE454" s="51">
        <v>1.139554979477209E-2</v>
      </c>
      <c r="AF454" s="52">
        <f t="shared" si="156"/>
        <v>427</v>
      </c>
      <c r="AG454" s="53">
        <f t="shared" si="165"/>
        <v>0.37298294826853612</v>
      </c>
      <c r="AH454" s="51">
        <v>0.47845804988662133</v>
      </c>
      <c r="AI454" s="52">
        <f t="shared" si="157"/>
        <v>367</v>
      </c>
      <c r="AJ454" s="54">
        <f t="shared" si="166"/>
        <v>1.0262551952242234</v>
      </c>
      <c r="AK454" s="45">
        <v>441</v>
      </c>
      <c r="AL454" s="46">
        <v>2.3817239144523654E-2</v>
      </c>
      <c r="AM454" s="47">
        <f t="shared" si="158"/>
        <v>443</v>
      </c>
      <c r="AN454" s="55">
        <f t="shared" si="167"/>
        <v>0.36344074066981386</v>
      </c>
      <c r="AO454" s="56">
        <v>18516</v>
      </c>
    </row>
    <row r="455" spans="1:41">
      <c r="A455" s="41">
        <f t="shared" ref="A455:A518" si="169">SUM(B455:F455)</f>
        <v>0</v>
      </c>
      <c r="B455" s="42">
        <f t="shared" ref="B455:B518" si="170">IF(AN455&gt;1,4,0)</f>
        <v>0</v>
      </c>
      <c r="C455" s="42">
        <f t="shared" ref="C455:C518" si="171">IF(L455&gt;1,1,0)</f>
        <v>0</v>
      </c>
      <c r="D455" s="42">
        <f t="shared" ref="D455:D518" si="172">IF(S455&gt;1,1,0)</f>
        <v>0</v>
      </c>
      <c r="E455" s="42">
        <f t="shared" ref="E455:E518" si="173">IF(Z455&gt;1,1,0)</f>
        <v>0</v>
      </c>
      <c r="F455" s="42">
        <f t="shared" ref="F455:F518" si="174">IF(AG455&gt;1,1,0)</f>
        <v>0</v>
      </c>
      <c r="G455" s="58">
        <v>633</v>
      </c>
      <c r="H455" s="59" t="s">
        <v>605</v>
      </c>
      <c r="I455" s="45">
        <v>15</v>
      </c>
      <c r="J455" s="46">
        <v>4.9867021276595747E-3</v>
      </c>
      <c r="K455" s="47">
        <f t="shared" ref="K455:K518" si="175">RANK(J455,$J$7:$J$642)</f>
        <v>112</v>
      </c>
      <c r="L455" s="48">
        <f t="shared" si="159"/>
        <v>0.89592862383540417</v>
      </c>
      <c r="M455" s="46">
        <v>0.21126760563380281</v>
      </c>
      <c r="N455" s="47">
        <f t="shared" si="168"/>
        <v>31</v>
      </c>
      <c r="O455" s="49">
        <f t="shared" si="160"/>
        <v>2.4874290594662338</v>
      </c>
      <c r="P455" s="50">
        <v>24</v>
      </c>
      <c r="Q455" s="51">
        <v>7.9787234042553185E-3</v>
      </c>
      <c r="R455" s="52">
        <f t="shared" ref="R455:R518" si="176">RANK(Q455,Q$7:Q$642)</f>
        <v>284</v>
      </c>
      <c r="S455" s="53">
        <f t="shared" si="161"/>
        <v>0.60515709987373589</v>
      </c>
      <c r="T455" s="51">
        <v>0.3380281690140845</v>
      </c>
      <c r="U455" s="52">
        <f t="shared" ref="U455:U518" si="177">RANK(T455,T$7:T$642)</f>
        <v>96</v>
      </c>
      <c r="V455" s="54">
        <f t="shared" si="162"/>
        <v>1.6801398188666252</v>
      </c>
      <c r="W455" s="45">
        <v>3</v>
      </c>
      <c r="X455" s="46">
        <v>9.9734042553191482E-4</v>
      </c>
      <c r="Y455" s="47">
        <f t="shared" ref="Y455:Y518" si="178">RANK(X455,X$7:X$642)</f>
        <v>494</v>
      </c>
      <c r="Z455" s="48">
        <f t="shared" si="163"/>
        <v>6.1451618805587818E-2</v>
      </c>
      <c r="AA455" s="46">
        <v>4.2253521126760563E-2</v>
      </c>
      <c r="AB455" s="47">
        <f t="shared" ref="AB455:AB518" si="179">RANK(AA455,AA$7:AA$642)</f>
        <v>511</v>
      </c>
      <c r="AC455" s="49">
        <f t="shared" si="164"/>
        <v>0.17061241074528161</v>
      </c>
      <c r="AD455" s="50">
        <v>29</v>
      </c>
      <c r="AE455" s="51">
        <v>9.6409574468085107E-3</v>
      </c>
      <c r="AF455" s="52">
        <f t="shared" ref="AF455:AF518" si="180">RANK(AE455,AE$7:AE$642)</f>
        <v>456</v>
      </c>
      <c r="AG455" s="53">
        <f t="shared" si="165"/>
        <v>0.3155541239696768</v>
      </c>
      <c r="AH455" s="51">
        <v>0.40845070422535212</v>
      </c>
      <c r="AI455" s="52">
        <f t="shared" ref="AI455:AI518" si="181">RANK(AH455,AH$7:AH$642)</f>
        <v>458</v>
      </c>
      <c r="AJ455" s="54">
        <f t="shared" si="166"/>
        <v>0.87609489965440168</v>
      </c>
      <c r="AK455" s="45">
        <v>71</v>
      </c>
      <c r="AL455" s="46">
        <v>2.360372340425532E-2</v>
      </c>
      <c r="AM455" s="47">
        <f t="shared" ref="AM455:AM518" si="182">RANK(AL455,AL$7:AL$642)</f>
        <v>444</v>
      </c>
      <c r="AN455" s="55">
        <f t="shared" si="167"/>
        <v>0.36018258306737694</v>
      </c>
      <c r="AO455" s="56">
        <v>3008</v>
      </c>
    </row>
    <row r="456" spans="1:41">
      <c r="A456" s="41">
        <f t="shared" si="169"/>
        <v>0</v>
      </c>
      <c r="B456" s="42">
        <f t="shared" si="170"/>
        <v>0</v>
      </c>
      <c r="C456" s="42">
        <f t="shared" si="171"/>
        <v>0</v>
      </c>
      <c r="D456" s="42">
        <f t="shared" si="172"/>
        <v>0</v>
      </c>
      <c r="E456" s="42">
        <f t="shared" si="173"/>
        <v>0</v>
      </c>
      <c r="F456" s="42">
        <f t="shared" si="174"/>
        <v>0</v>
      </c>
      <c r="G456" s="58">
        <v>663</v>
      </c>
      <c r="H456" s="59" t="s">
        <v>635</v>
      </c>
      <c r="I456" s="45">
        <v>14</v>
      </c>
      <c r="J456" s="46">
        <v>7.403098725609434E-4</v>
      </c>
      <c r="K456" s="47">
        <f t="shared" si="175"/>
        <v>368</v>
      </c>
      <c r="L456" s="48">
        <f t="shared" ref="L456:L519" si="183">J456/J$4</f>
        <v>0.13300670229657005</v>
      </c>
      <c r="M456" s="46">
        <v>3.1460674157303373E-2</v>
      </c>
      <c r="N456" s="47">
        <f t="shared" si="168"/>
        <v>321</v>
      </c>
      <c r="O456" s="49">
        <f t="shared" ref="O456:O519" si="184">M456/M$4</f>
        <v>0.37041265694523395</v>
      </c>
      <c r="P456" s="50">
        <v>122</v>
      </c>
      <c r="Q456" s="51">
        <v>6.4512717466025061E-3</v>
      </c>
      <c r="R456" s="52">
        <f t="shared" si="176"/>
        <v>328</v>
      </c>
      <c r="S456" s="53">
        <f t="shared" ref="S456:S519" si="185">Q456/Q$4</f>
        <v>0.48930545688414179</v>
      </c>
      <c r="T456" s="51">
        <v>0.27415730337078653</v>
      </c>
      <c r="U456" s="52">
        <f t="shared" si="177"/>
        <v>135</v>
      </c>
      <c r="V456" s="54">
        <f t="shared" ref="V456:V519" si="186">T456/T$4</f>
        <v>1.3626751976613023</v>
      </c>
      <c r="W456" s="45">
        <v>76</v>
      </c>
      <c r="X456" s="46">
        <v>4.0188250224736924E-3</v>
      </c>
      <c r="Y456" s="47">
        <f t="shared" si="178"/>
        <v>395</v>
      </c>
      <c r="Z456" s="48">
        <f t="shared" ref="Z456:Z519" si="187">X456/X$4</f>
        <v>0.24762187213628437</v>
      </c>
      <c r="AA456" s="46">
        <v>0.17078651685393259</v>
      </c>
      <c r="AB456" s="47">
        <f t="shared" si="179"/>
        <v>350</v>
      </c>
      <c r="AC456" s="49">
        <f t="shared" ref="AC456:AC519" si="188">AA456/AA$4</f>
        <v>0.68960641826332547</v>
      </c>
      <c r="AD456" s="50">
        <v>233</v>
      </c>
      <c r="AE456" s="51">
        <v>1.2320871450478558E-2</v>
      </c>
      <c r="AF456" s="52">
        <f t="shared" si="180"/>
        <v>415</v>
      </c>
      <c r="AG456" s="53">
        <f t="shared" ref="AG456:AG519" si="189">AE456/AE$4</f>
        <v>0.40326926226458887</v>
      </c>
      <c r="AH456" s="51">
        <v>0.52359550561797752</v>
      </c>
      <c r="AI456" s="52">
        <f t="shared" si="181"/>
        <v>311</v>
      </c>
      <c r="AJ456" s="54">
        <f t="shared" ref="AJ456:AJ519" si="190">AH456/AH$4</f>
        <v>1.1230715168525973</v>
      </c>
      <c r="AK456" s="45">
        <v>445</v>
      </c>
      <c r="AL456" s="46">
        <v>2.35312780921157E-2</v>
      </c>
      <c r="AM456" s="47">
        <f t="shared" si="182"/>
        <v>445</v>
      </c>
      <c r="AN456" s="55">
        <f t="shared" ref="AN456:AN519" si="191">AL456/AL$4</f>
        <v>0.35907709902103929</v>
      </c>
      <c r="AO456" s="56">
        <v>18911</v>
      </c>
    </row>
    <row r="457" spans="1:41">
      <c r="A457" s="41">
        <f t="shared" si="169"/>
        <v>0</v>
      </c>
      <c r="B457" s="42">
        <f t="shared" si="170"/>
        <v>0</v>
      </c>
      <c r="C457" s="42">
        <f t="shared" si="171"/>
        <v>0</v>
      </c>
      <c r="D457" s="42">
        <f t="shared" si="172"/>
        <v>0</v>
      </c>
      <c r="E457" s="42">
        <f t="shared" si="173"/>
        <v>0</v>
      </c>
      <c r="F457" s="42">
        <f t="shared" si="174"/>
        <v>0</v>
      </c>
      <c r="G457" s="58">
        <v>509</v>
      </c>
      <c r="H457" s="59" t="s">
        <v>479</v>
      </c>
      <c r="I457" s="45">
        <v>80</v>
      </c>
      <c r="J457" s="46">
        <v>1.0719980704034732E-3</v>
      </c>
      <c r="K457" s="47">
        <f t="shared" si="175"/>
        <v>335</v>
      </c>
      <c r="L457" s="48">
        <f t="shared" si="183"/>
        <v>0.19259898253067625</v>
      </c>
      <c r="M457" s="46">
        <v>4.5558086560364468E-2</v>
      </c>
      <c r="N457" s="47">
        <f t="shared" si="168"/>
        <v>259</v>
      </c>
      <c r="O457" s="49">
        <f t="shared" si="184"/>
        <v>0.53639320644526234</v>
      </c>
      <c r="P457" s="50">
        <v>146</v>
      </c>
      <c r="Q457" s="51">
        <v>1.9563964784863387E-3</v>
      </c>
      <c r="R457" s="52">
        <f t="shared" si="176"/>
        <v>456</v>
      </c>
      <c r="S457" s="53">
        <f t="shared" si="185"/>
        <v>0.14838554479687249</v>
      </c>
      <c r="T457" s="51">
        <v>8.3143507972665148E-2</v>
      </c>
      <c r="U457" s="52">
        <f t="shared" si="177"/>
        <v>452</v>
      </c>
      <c r="V457" s="54">
        <f t="shared" si="186"/>
        <v>0.41325762534100791</v>
      </c>
      <c r="W457" s="45">
        <v>254</v>
      </c>
      <c r="X457" s="46">
        <v>3.4035938735310278E-3</v>
      </c>
      <c r="Y457" s="47">
        <f t="shared" si="178"/>
        <v>414</v>
      </c>
      <c r="Z457" s="48">
        <f t="shared" si="187"/>
        <v>0.20971410356069017</v>
      </c>
      <c r="AA457" s="46">
        <v>0.14464692482915717</v>
      </c>
      <c r="AB457" s="47">
        <f t="shared" si="179"/>
        <v>395</v>
      </c>
      <c r="AC457" s="49">
        <f t="shared" si="188"/>
        <v>0.58405926639719219</v>
      </c>
      <c r="AD457" s="50">
        <v>1276</v>
      </c>
      <c r="AE457" s="51">
        <v>1.7098369222935398E-2</v>
      </c>
      <c r="AF457" s="52">
        <f t="shared" si="180"/>
        <v>368</v>
      </c>
      <c r="AG457" s="53">
        <f t="shared" si="189"/>
        <v>0.55963953281834533</v>
      </c>
      <c r="AH457" s="51">
        <v>0.72665148063781326</v>
      </c>
      <c r="AI457" s="52">
        <f t="shared" si="181"/>
        <v>135</v>
      </c>
      <c r="AJ457" s="54">
        <f t="shared" si="190"/>
        <v>1.5586107440320907</v>
      </c>
      <c r="AK457" s="45">
        <v>1756</v>
      </c>
      <c r="AL457" s="46">
        <v>2.3530357645356239E-2</v>
      </c>
      <c r="AM457" s="47">
        <f t="shared" si="182"/>
        <v>446</v>
      </c>
      <c r="AN457" s="55">
        <f t="shared" si="191"/>
        <v>0.35906305340265443</v>
      </c>
      <c r="AO457" s="56">
        <v>74627</v>
      </c>
    </row>
    <row r="458" spans="1:41">
      <c r="A458" s="41">
        <f t="shared" si="169"/>
        <v>0</v>
      </c>
      <c r="B458" s="42">
        <f t="shared" si="170"/>
        <v>0</v>
      </c>
      <c r="C458" s="42">
        <f t="shared" si="171"/>
        <v>0</v>
      </c>
      <c r="D458" s="42">
        <f t="shared" si="172"/>
        <v>0</v>
      </c>
      <c r="E458" s="42">
        <f t="shared" si="173"/>
        <v>0</v>
      </c>
      <c r="F458" s="42">
        <f t="shared" si="174"/>
        <v>0</v>
      </c>
      <c r="G458" s="58">
        <v>401</v>
      </c>
      <c r="H458" s="59" t="s">
        <v>370</v>
      </c>
      <c r="I458" s="45">
        <v>11</v>
      </c>
      <c r="J458" s="46">
        <v>7.7339520494972935E-4</v>
      </c>
      <c r="K458" s="47">
        <f t="shared" si="175"/>
        <v>364</v>
      </c>
      <c r="L458" s="48">
        <f t="shared" si="183"/>
        <v>0.13895093067784975</v>
      </c>
      <c r="M458" s="46">
        <v>3.313253012048193E-2</v>
      </c>
      <c r="N458" s="47">
        <f t="shared" si="168"/>
        <v>310</v>
      </c>
      <c r="O458" s="49">
        <f t="shared" si="184"/>
        <v>0.39009680631388133</v>
      </c>
      <c r="P458" s="50">
        <v>88</v>
      </c>
      <c r="Q458" s="51">
        <v>6.1871616395978348E-3</v>
      </c>
      <c r="R458" s="52">
        <f t="shared" si="176"/>
        <v>336</v>
      </c>
      <c r="S458" s="53">
        <f t="shared" si="185"/>
        <v>0.46927366754838823</v>
      </c>
      <c r="T458" s="51">
        <v>0.26506024096385544</v>
      </c>
      <c r="U458" s="52">
        <f t="shared" si="177"/>
        <v>143</v>
      </c>
      <c r="V458" s="54">
        <f t="shared" si="186"/>
        <v>1.3174590346735287</v>
      </c>
      <c r="W458" s="45">
        <v>79</v>
      </c>
      <c r="X458" s="46">
        <v>5.5543837446389655E-3</v>
      </c>
      <c r="Y458" s="47">
        <f t="shared" si="178"/>
        <v>356</v>
      </c>
      <c r="Z458" s="48">
        <f t="shared" si="187"/>
        <v>0.34223607490237518</v>
      </c>
      <c r="AA458" s="46">
        <v>0.23795180722891565</v>
      </c>
      <c r="AB458" s="47">
        <f t="shared" si="179"/>
        <v>231</v>
      </c>
      <c r="AC458" s="49">
        <f t="shared" si="188"/>
        <v>0.96080824484968319</v>
      </c>
      <c r="AD458" s="50">
        <v>154</v>
      </c>
      <c r="AE458" s="51">
        <v>1.082753286929621E-2</v>
      </c>
      <c r="AF458" s="52">
        <f t="shared" si="180"/>
        <v>438</v>
      </c>
      <c r="AG458" s="53">
        <f t="shared" si="189"/>
        <v>0.35439142514363892</v>
      </c>
      <c r="AH458" s="51">
        <v>0.46385542168674698</v>
      </c>
      <c r="AI458" s="52">
        <f t="shared" si="181"/>
        <v>390</v>
      </c>
      <c r="AJ458" s="54">
        <f t="shared" si="190"/>
        <v>0.99493369680320187</v>
      </c>
      <c r="AK458" s="45">
        <v>332</v>
      </c>
      <c r="AL458" s="46">
        <v>2.334247345848274E-2</v>
      </c>
      <c r="AM458" s="47">
        <f t="shared" si="182"/>
        <v>447</v>
      </c>
      <c r="AN458" s="55">
        <f t="shared" si="191"/>
        <v>0.3561960221895446</v>
      </c>
      <c r="AO458" s="56">
        <v>14223</v>
      </c>
    </row>
    <row r="459" spans="1:41">
      <c r="A459" s="41">
        <f t="shared" si="169"/>
        <v>0</v>
      </c>
      <c r="B459" s="42">
        <f t="shared" si="170"/>
        <v>0</v>
      </c>
      <c r="C459" s="42">
        <f t="shared" si="171"/>
        <v>0</v>
      </c>
      <c r="D459" s="42">
        <f t="shared" si="172"/>
        <v>0</v>
      </c>
      <c r="E459" s="42">
        <f t="shared" si="173"/>
        <v>0</v>
      </c>
      <c r="F459" s="42">
        <f t="shared" si="174"/>
        <v>0</v>
      </c>
      <c r="G459" s="58">
        <v>153</v>
      </c>
      <c r="H459" s="59" t="s">
        <v>121</v>
      </c>
      <c r="I459" s="45">
        <v>6</v>
      </c>
      <c r="J459" s="46">
        <v>4.7262701851122487E-4</v>
      </c>
      <c r="K459" s="47">
        <f t="shared" si="175"/>
        <v>388</v>
      </c>
      <c r="L459" s="48">
        <f t="shared" si="183"/>
        <v>8.4913849562722188E-2</v>
      </c>
      <c r="M459" s="46">
        <v>2.0408163265306121E-2</v>
      </c>
      <c r="N459" s="47">
        <f t="shared" si="168"/>
        <v>358</v>
      </c>
      <c r="O459" s="49">
        <f t="shared" si="184"/>
        <v>0.24028226288721441</v>
      </c>
      <c r="P459" s="50">
        <v>77</v>
      </c>
      <c r="Q459" s="51">
        <v>6.0653800708940532E-3</v>
      </c>
      <c r="R459" s="52">
        <f t="shared" si="176"/>
        <v>338</v>
      </c>
      <c r="S459" s="53">
        <f t="shared" si="185"/>
        <v>0.46003697927121978</v>
      </c>
      <c r="T459" s="51">
        <v>0.26190476190476192</v>
      </c>
      <c r="U459" s="52">
        <f t="shared" si="177"/>
        <v>146</v>
      </c>
      <c r="V459" s="54">
        <f t="shared" si="186"/>
        <v>1.3017749985464628</v>
      </c>
      <c r="W459" s="45">
        <v>121</v>
      </c>
      <c r="X459" s="46">
        <v>9.5313115399763681E-3</v>
      </c>
      <c r="Y459" s="47">
        <f t="shared" si="178"/>
        <v>255</v>
      </c>
      <c r="Z459" s="48">
        <f t="shared" si="187"/>
        <v>0.58727642886785314</v>
      </c>
      <c r="AA459" s="46">
        <v>0.41156462585034015</v>
      </c>
      <c r="AB459" s="47">
        <f t="shared" si="179"/>
        <v>75</v>
      </c>
      <c r="AC459" s="49">
        <f t="shared" si="188"/>
        <v>1.6618267808534175</v>
      </c>
      <c r="AD459" s="50">
        <v>90</v>
      </c>
      <c r="AE459" s="51">
        <v>7.0894052776683735E-3</v>
      </c>
      <c r="AF459" s="52">
        <f t="shared" si="180"/>
        <v>489</v>
      </c>
      <c r="AG459" s="53">
        <f t="shared" si="189"/>
        <v>0.23204034290195952</v>
      </c>
      <c r="AH459" s="51">
        <v>0.30612244897959184</v>
      </c>
      <c r="AI459" s="52">
        <f t="shared" si="181"/>
        <v>536</v>
      </c>
      <c r="AJ459" s="54">
        <f t="shared" si="190"/>
        <v>0.65660877419559316</v>
      </c>
      <c r="AK459" s="45">
        <v>294</v>
      </c>
      <c r="AL459" s="46">
        <v>2.3158723907050021E-2</v>
      </c>
      <c r="AM459" s="47">
        <f t="shared" si="182"/>
        <v>448</v>
      </c>
      <c r="AN459" s="55">
        <f t="shared" si="191"/>
        <v>0.35339208372021919</v>
      </c>
      <c r="AO459" s="56">
        <v>12695</v>
      </c>
    </row>
    <row r="460" spans="1:41">
      <c r="A460" s="41">
        <f t="shared" si="169"/>
        <v>0</v>
      </c>
      <c r="B460" s="42">
        <f t="shared" si="170"/>
        <v>0</v>
      </c>
      <c r="C460" s="42">
        <f t="shared" si="171"/>
        <v>0</v>
      </c>
      <c r="D460" s="42">
        <f t="shared" si="172"/>
        <v>0</v>
      </c>
      <c r="E460" s="42">
        <f t="shared" si="173"/>
        <v>0</v>
      </c>
      <c r="F460" s="42">
        <f t="shared" si="174"/>
        <v>0</v>
      </c>
      <c r="G460" s="58">
        <v>127</v>
      </c>
      <c r="H460" s="59" t="s">
        <v>95</v>
      </c>
      <c r="I460" s="45">
        <v>2</v>
      </c>
      <c r="J460" s="46">
        <v>5.1757155426737743E-5</v>
      </c>
      <c r="K460" s="47">
        <f t="shared" si="175"/>
        <v>452</v>
      </c>
      <c r="L460" s="48">
        <f t="shared" si="183"/>
        <v>9.2988744561078463E-3</v>
      </c>
      <c r="M460" s="46">
        <v>2.257336343115124E-3</v>
      </c>
      <c r="N460" s="47">
        <f t="shared" si="168"/>
        <v>456</v>
      </c>
      <c r="O460" s="49">
        <f t="shared" si="184"/>
        <v>2.6577496346441323E-2</v>
      </c>
      <c r="P460" s="50">
        <v>214</v>
      </c>
      <c r="Q460" s="51">
        <v>5.5380156306609387E-3</v>
      </c>
      <c r="R460" s="52">
        <f t="shared" si="176"/>
        <v>355</v>
      </c>
      <c r="S460" s="53">
        <f t="shared" si="185"/>
        <v>0.4200383079226428</v>
      </c>
      <c r="T460" s="51">
        <v>0.24153498871331827</v>
      </c>
      <c r="U460" s="52">
        <f t="shared" si="177"/>
        <v>172</v>
      </c>
      <c r="V460" s="54">
        <f t="shared" si="186"/>
        <v>1.2005288002191263</v>
      </c>
      <c r="W460" s="45">
        <v>7</v>
      </c>
      <c r="X460" s="46">
        <v>1.8115004399358212E-4</v>
      </c>
      <c r="Y460" s="47">
        <f t="shared" si="178"/>
        <v>542</v>
      </c>
      <c r="Z460" s="48">
        <f t="shared" si="187"/>
        <v>1.1161648685976031E-2</v>
      </c>
      <c r="AA460" s="46">
        <v>7.900677200902935E-3</v>
      </c>
      <c r="AB460" s="47">
        <f t="shared" si="179"/>
        <v>550</v>
      </c>
      <c r="AC460" s="49">
        <f t="shared" si="188"/>
        <v>3.1901568149136555E-2</v>
      </c>
      <c r="AD460" s="50">
        <v>663</v>
      </c>
      <c r="AE460" s="51">
        <v>1.7157497023963564E-2</v>
      </c>
      <c r="AF460" s="52">
        <f t="shared" si="180"/>
        <v>367</v>
      </c>
      <c r="AG460" s="53">
        <f t="shared" si="189"/>
        <v>0.56157482000933623</v>
      </c>
      <c r="AH460" s="51">
        <v>0.74830699774266363</v>
      </c>
      <c r="AI460" s="52">
        <f t="shared" si="181"/>
        <v>126</v>
      </c>
      <c r="AJ460" s="54">
        <f t="shared" si="190"/>
        <v>1.6050601389986632</v>
      </c>
      <c r="AK460" s="45">
        <v>886</v>
      </c>
      <c r="AL460" s="46">
        <v>2.2928419854044823E-2</v>
      </c>
      <c r="AM460" s="47">
        <f t="shared" si="182"/>
        <v>449</v>
      </c>
      <c r="AN460" s="55">
        <f t="shared" si="191"/>
        <v>0.34987774374590208</v>
      </c>
      <c r="AO460" s="56">
        <v>38642</v>
      </c>
    </row>
    <row r="461" spans="1:41">
      <c r="A461" s="41">
        <f t="shared" si="169"/>
        <v>0</v>
      </c>
      <c r="B461" s="42">
        <f t="shared" si="170"/>
        <v>0</v>
      </c>
      <c r="C461" s="42">
        <f t="shared" si="171"/>
        <v>0</v>
      </c>
      <c r="D461" s="42">
        <f t="shared" si="172"/>
        <v>0</v>
      </c>
      <c r="E461" s="42">
        <f t="shared" si="173"/>
        <v>0</v>
      </c>
      <c r="F461" s="42">
        <f t="shared" si="174"/>
        <v>0</v>
      </c>
      <c r="G461" s="58">
        <v>251</v>
      </c>
      <c r="H461" s="59" t="s">
        <v>219</v>
      </c>
      <c r="I461" s="45">
        <v>32</v>
      </c>
      <c r="J461" s="46">
        <v>1.4855392043080637E-3</v>
      </c>
      <c r="K461" s="47">
        <f t="shared" si="175"/>
        <v>304</v>
      </c>
      <c r="L461" s="48">
        <f t="shared" si="183"/>
        <v>0.26689725211116988</v>
      </c>
      <c r="M461" s="46">
        <v>6.5306122448979598E-2</v>
      </c>
      <c r="N461" s="47">
        <f t="shared" si="168"/>
        <v>173</v>
      </c>
      <c r="O461" s="49">
        <f t="shared" si="184"/>
        <v>0.76890324123908627</v>
      </c>
      <c r="P461" s="50">
        <v>65</v>
      </c>
      <c r="Q461" s="51">
        <v>3.0175015087507543E-3</v>
      </c>
      <c r="R461" s="52">
        <f t="shared" si="176"/>
        <v>418</v>
      </c>
      <c r="S461" s="53">
        <f t="shared" si="185"/>
        <v>0.22886649522482874</v>
      </c>
      <c r="T461" s="51">
        <v>0.1326530612244898</v>
      </c>
      <c r="U461" s="52">
        <f t="shared" si="177"/>
        <v>376</v>
      </c>
      <c r="V461" s="54">
        <f t="shared" si="186"/>
        <v>0.6593405836793772</v>
      </c>
      <c r="W461" s="45">
        <v>188</v>
      </c>
      <c r="X461" s="46">
        <v>8.7275428253098739E-3</v>
      </c>
      <c r="Y461" s="47">
        <f t="shared" si="178"/>
        <v>280</v>
      </c>
      <c r="Z461" s="48">
        <f t="shared" si="187"/>
        <v>0.53775182583654635</v>
      </c>
      <c r="AA461" s="46">
        <v>0.3836734693877551</v>
      </c>
      <c r="AB461" s="47">
        <f t="shared" si="179"/>
        <v>79</v>
      </c>
      <c r="AC461" s="49">
        <f t="shared" si="188"/>
        <v>1.549207114712938</v>
      </c>
      <c r="AD461" s="50">
        <v>205</v>
      </c>
      <c r="AE461" s="51">
        <v>9.5167355275985327E-3</v>
      </c>
      <c r="AF461" s="52">
        <f t="shared" si="180"/>
        <v>462</v>
      </c>
      <c r="AG461" s="53">
        <f t="shared" si="189"/>
        <v>0.31148826856989875</v>
      </c>
      <c r="AH461" s="51">
        <v>0.41836734693877553</v>
      </c>
      <c r="AI461" s="52">
        <f t="shared" si="181"/>
        <v>441</v>
      </c>
      <c r="AJ461" s="54">
        <f t="shared" si="190"/>
        <v>0.89736532473397734</v>
      </c>
      <c r="AK461" s="45">
        <v>490</v>
      </c>
      <c r="AL461" s="46">
        <v>2.2747319065967227E-2</v>
      </c>
      <c r="AM461" s="47">
        <f t="shared" si="182"/>
        <v>450</v>
      </c>
      <c r="AN461" s="55">
        <f t="shared" si="191"/>
        <v>0.34711422425670291</v>
      </c>
      <c r="AO461" s="56">
        <v>21541</v>
      </c>
    </row>
    <row r="462" spans="1:41">
      <c r="A462" s="41">
        <f t="shared" si="169"/>
        <v>0</v>
      </c>
      <c r="B462" s="42">
        <f t="shared" si="170"/>
        <v>0</v>
      </c>
      <c r="C462" s="42">
        <f t="shared" si="171"/>
        <v>0</v>
      </c>
      <c r="D462" s="42">
        <f t="shared" si="172"/>
        <v>0</v>
      </c>
      <c r="E462" s="42">
        <f t="shared" si="173"/>
        <v>0</v>
      </c>
      <c r="F462" s="42">
        <f t="shared" si="174"/>
        <v>0</v>
      </c>
      <c r="G462" s="58">
        <v>485</v>
      </c>
      <c r="H462" s="59" t="s">
        <v>455</v>
      </c>
      <c r="I462" s="45">
        <v>0</v>
      </c>
      <c r="J462" s="46">
        <v>0</v>
      </c>
      <c r="K462" s="47">
        <f t="shared" si="175"/>
        <v>467</v>
      </c>
      <c r="L462" s="48">
        <f t="shared" si="183"/>
        <v>0</v>
      </c>
      <c r="M462" s="46">
        <v>0</v>
      </c>
      <c r="N462" s="47">
        <f t="shared" si="168"/>
        <v>467</v>
      </c>
      <c r="O462" s="49">
        <f t="shared" si="184"/>
        <v>0</v>
      </c>
      <c r="P462" s="50">
        <v>43</v>
      </c>
      <c r="Q462" s="51">
        <v>1.0894350139346339E-2</v>
      </c>
      <c r="R462" s="52">
        <f t="shared" si="176"/>
        <v>218</v>
      </c>
      <c r="S462" s="53">
        <f t="shared" si="185"/>
        <v>0.82629676469542801</v>
      </c>
      <c r="T462" s="51">
        <v>0.48314606741573035</v>
      </c>
      <c r="U462" s="52">
        <f t="shared" si="177"/>
        <v>50</v>
      </c>
      <c r="V462" s="54">
        <f t="shared" si="186"/>
        <v>2.4014357991572131</v>
      </c>
      <c r="W462" s="45">
        <v>8</v>
      </c>
      <c r="X462" s="46">
        <v>2.0268558398783888E-3</v>
      </c>
      <c r="Y462" s="47">
        <f t="shared" si="178"/>
        <v>451</v>
      </c>
      <c r="Z462" s="48">
        <f t="shared" si="187"/>
        <v>0.12488571530594253</v>
      </c>
      <c r="AA462" s="46">
        <v>8.98876404494382E-2</v>
      </c>
      <c r="AB462" s="47">
        <f t="shared" si="179"/>
        <v>462</v>
      </c>
      <c r="AC462" s="49">
        <f t="shared" si="188"/>
        <v>0.3629507464543818</v>
      </c>
      <c r="AD462" s="50">
        <v>38</v>
      </c>
      <c r="AE462" s="51">
        <v>9.6275652394223459E-3</v>
      </c>
      <c r="AF462" s="52">
        <f t="shared" si="180"/>
        <v>457</v>
      </c>
      <c r="AG462" s="53">
        <f t="shared" si="189"/>
        <v>0.31511578926142014</v>
      </c>
      <c r="AH462" s="51">
        <v>0.42696629213483145</v>
      </c>
      <c r="AI462" s="52">
        <f t="shared" si="181"/>
        <v>430</v>
      </c>
      <c r="AJ462" s="54">
        <f t="shared" si="190"/>
        <v>0.91580939142486462</v>
      </c>
      <c r="AK462" s="45">
        <v>89</v>
      </c>
      <c r="AL462" s="46">
        <v>2.2548771218647075E-2</v>
      </c>
      <c r="AM462" s="47">
        <f t="shared" si="182"/>
        <v>451</v>
      </c>
      <c r="AN462" s="55">
        <f t="shared" si="191"/>
        <v>0.34408447020962124</v>
      </c>
      <c r="AO462" s="56">
        <v>3947</v>
      </c>
    </row>
    <row r="463" spans="1:41">
      <c r="A463" s="41">
        <f t="shared" si="169"/>
        <v>0</v>
      </c>
      <c r="B463" s="42">
        <f t="shared" si="170"/>
        <v>0</v>
      </c>
      <c r="C463" s="42">
        <f t="shared" si="171"/>
        <v>0</v>
      </c>
      <c r="D463" s="42">
        <f t="shared" si="172"/>
        <v>0</v>
      </c>
      <c r="E463" s="42">
        <f t="shared" si="173"/>
        <v>0</v>
      </c>
      <c r="F463" s="42">
        <f t="shared" si="174"/>
        <v>0</v>
      </c>
      <c r="G463" s="58">
        <v>114</v>
      </c>
      <c r="H463" s="59" t="s">
        <v>82</v>
      </c>
      <c r="I463" s="45">
        <v>7</v>
      </c>
      <c r="J463" s="46">
        <v>4.7515612272603855E-4</v>
      </c>
      <c r="K463" s="47">
        <f t="shared" si="175"/>
        <v>387</v>
      </c>
      <c r="L463" s="48">
        <f t="shared" si="183"/>
        <v>8.5368237412789705E-2</v>
      </c>
      <c r="M463" s="46">
        <v>2.1084337349397589E-2</v>
      </c>
      <c r="N463" s="47">
        <f t="shared" si="168"/>
        <v>355</v>
      </c>
      <c r="O463" s="49">
        <f t="shared" si="184"/>
        <v>0.2482434221997426</v>
      </c>
      <c r="P463" s="50">
        <v>12</v>
      </c>
      <c r="Q463" s="51">
        <v>8.1455335324463751E-4</v>
      </c>
      <c r="R463" s="52">
        <f t="shared" si="176"/>
        <v>502</v>
      </c>
      <c r="S463" s="53">
        <f t="shared" si="185"/>
        <v>6.1780904032724605E-2</v>
      </c>
      <c r="T463" s="51">
        <v>3.614457831325301E-2</v>
      </c>
      <c r="U463" s="52">
        <f t="shared" si="177"/>
        <v>514</v>
      </c>
      <c r="V463" s="54">
        <f t="shared" si="186"/>
        <v>0.17965350472820843</v>
      </c>
      <c r="W463" s="45">
        <v>14</v>
      </c>
      <c r="X463" s="46">
        <v>9.503122454520771E-4</v>
      </c>
      <c r="Y463" s="47">
        <f t="shared" si="178"/>
        <v>497</v>
      </c>
      <c r="Z463" s="48">
        <f t="shared" si="187"/>
        <v>5.8553954456080061E-2</v>
      </c>
      <c r="AA463" s="46">
        <v>4.2168674698795178E-2</v>
      </c>
      <c r="AB463" s="47">
        <f t="shared" si="179"/>
        <v>513</v>
      </c>
      <c r="AC463" s="49">
        <f t="shared" si="188"/>
        <v>0.17026981554298182</v>
      </c>
      <c r="AD463" s="50">
        <v>299</v>
      </c>
      <c r="AE463" s="51">
        <v>2.0295954385012218E-2</v>
      </c>
      <c r="AF463" s="52">
        <f t="shared" si="180"/>
        <v>332</v>
      </c>
      <c r="AG463" s="53">
        <f t="shared" si="189"/>
        <v>0.66429834810765109</v>
      </c>
      <c r="AH463" s="51">
        <v>0.9006024096385542</v>
      </c>
      <c r="AI463" s="52">
        <f t="shared" si="181"/>
        <v>71</v>
      </c>
      <c r="AJ463" s="54">
        <f t="shared" si="190"/>
        <v>1.9317219178192038</v>
      </c>
      <c r="AK463" s="45">
        <v>332</v>
      </c>
      <c r="AL463" s="46">
        <v>2.2535976106434971E-2</v>
      </c>
      <c r="AM463" s="47">
        <f t="shared" si="182"/>
        <v>452</v>
      </c>
      <c r="AN463" s="55">
        <f t="shared" si="191"/>
        <v>0.34388922234604213</v>
      </c>
      <c r="AO463" s="56">
        <v>14732</v>
      </c>
    </row>
    <row r="464" spans="1:41">
      <c r="A464" s="41">
        <f t="shared" si="169"/>
        <v>0</v>
      </c>
      <c r="B464" s="42">
        <f t="shared" si="170"/>
        <v>0</v>
      </c>
      <c r="C464" s="42">
        <f t="shared" si="171"/>
        <v>0</v>
      </c>
      <c r="D464" s="42">
        <f t="shared" si="172"/>
        <v>0</v>
      </c>
      <c r="E464" s="42">
        <f t="shared" si="173"/>
        <v>0</v>
      </c>
      <c r="F464" s="42">
        <f t="shared" si="174"/>
        <v>0</v>
      </c>
      <c r="G464" s="58">
        <v>639</v>
      </c>
      <c r="H464" s="59" t="s">
        <v>719</v>
      </c>
      <c r="I464" s="45">
        <v>6</v>
      </c>
      <c r="J464" s="46">
        <v>1.2631313024988948E-4</v>
      </c>
      <c r="K464" s="47">
        <f t="shared" si="175"/>
        <v>438</v>
      </c>
      <c r="L464" s="48">
        <f t="shared" si="183"/>
        <v>2.2693865817535595E-2</v>
      </c>
      <c r="M464" s="46">
        <v>5.6657223796033997E-3</v>
      </c>
      <c r="N464" s="47">
        <f t="shared" si="168"/>
        <v>431</v>
      </c>
      <c r="O464" s="49">
        <f t="shared" si="184"/>
        <v>6.6707257118830077E-2</v>
      </c>
      <c r="P464" s="50">
        <v>427</v>
      </c>
      <c r="Q464" s="51">
        <v>8.9892844361171339E-3</v>
      </c>
      <c r="R464" s="52">
        <f t="shared" si="176"/>
        <v>261</v>
      </c>
      <c r="S464" s="53">
        <f t="shared" si="185"/>
        <v>0.68180447217902818</v>
      </c>
      <c r="T464" s="51">
        <v>0.40321057601510857</v>
      </c>
      <c r="U464" s="52">
        <f t="shared" si="177"/>
        <v>67</v>
      </c>
      <c r="V464" s="54">
        <f t="shared" si="186"/>
        <v>2.0041233431137662</v>
      </c>
      <c r="W464" s="45">
        <v>170</v>
      </c>
      <c r="X464" s="46">
        <v>3.5788720237468685E-3</v>
      </c>
      <c r="Y464" s="47">
        <f t="shared" si="178"/>
        <v>406</v>
      </c>
      <c r="Z464" s="48">
        <f t="shared" si="187"/>
        <v>0.22051395263556128</v>
      </c>
      <c r="AA464" s="46">
        <v>0.16052880075542966</v>
      </c>
      <c r="AB464" s="47">
        <f t="shared" si="179"/>
        <v>367</v>
      </c>
      <c r="AC464" s="49">
        <f t="shared" si="188"/>
        <v>0.64818753468541046</v>
      </c>
      <c r="AD464" s="50">
        <v>456</v>
      </c>
      <c r="AE464" s="51">
        <v>9.5997978989916001E-3</v>
      </c>
      <c r="AF464" s="52">
        <f t="shared" si="180"/>
        <v>458</v>
      </c>
      <c r="AG464" s="53">
        <f t="shared" si="189"/>
        <v>0.31420694811852179</v>
      </c>
      <c r="AH464" s="51">
        <v>0.43059490084985835</v>
      </c>
      <c r="AI464" s="52">
        <f t="shared" si="181"/>
        <v>426</v>
      </c>
      <c r="AJ464" s="54">
        <f t="shared" si="190"/>
        <v>0.92359247407153489</v>
      </c>
      <c r="AK464" s="45">
        <v>1059</v>
      </c>
      <c r="AL464" s="46">
        <v>2.2294267489105492E-2</v>
      </c>
      <c r="AM464" s="47">
        <f t="shared" si="182"/>
        <v>454</v>
      </c>
      <c r="AN464" s="55">
        <f t="shared" si="191"/>
        <v>0.34020085366588376</v>
      </c>
      <c r="AO464" s="56">
        <v>47501</v>
      </c>
    </row>
    <row r="465" spans="1:41">
      <c r="A465" s="41">
        <f t="shared" si="169"/>
        <v>0</v>
      </c>
      <c r="B465" s="42">
        <f t="shared" si="170"/>
        <v>0</v>
      </c>
      <c r="C465" s="42">
        <f t="shared" si="171"/>
        <v>0</v>
      </c>
      <c r="D465" s="42">
        <f t="shared" si="172"/>
        <v>0</v>
      </c>
      <c r="E465" s="42">
        <f t="shared" si="173"/>
        <v>0</v>
      </c>
      <c r="F465" s="42">
        <f t="shared" si="174"/>
        <v>0</v>
      </c>
      <c r="G465" s="58">
        <v>264</v>
      </c>
      <c r="H465" s="59" t="s">
        <v>232</v>
      </c>
      <c r="I465" s="45">
        <v>0</v>
      </c>
      <c r="J465" s="46">
        <v>0</v>
      </c>
      <c r="K465" s="47">
        <f t="shared" si="175"/>
        <v>467</v>
      </c>
      <c r="L465" s="48">
        <f t="shared" si="183"/>
        <v>0</v>
      </c>
      <c r="M465" s="46">
        <v>0</v>
      </c>
      <c r="N465" s="47">
        <f t="shared" si="168"/>
        <v>467</v>
      </c>
      <c r="O465" s="49">
        <f t="shared" si="184"/>
        <v>0</v>
      </c>
      <c r="P465" s="50">
        <v>0</v>
      </c>
      <c r="Q465" s="51">
        <v>0</v>
      </c>
      <c r="R465" s="52">
        <f t="shared" si="176"/>
        <v>559</v>
      </c>
      <c r="S465" s="53">
        <f t="shared" si="185"/>
        <v>0</v>
      </c>
      <c r="T465" s="51">
        <v>0</v>
      </c>
      <c r="U465" s="52">
        <f t="shared" si="177"/>
        <v>559</v>
      </c>
      <c r="V465" s="54">
        <f t="shared" si="186"/>
        <v>0</v>
      </c>
      <c r="W465" s="45">
        <v>44</v>
      </c>
      <c r="X465" s="46">
        <v>2.3563433834948855E-3</v>
      </c>
      <c r="Y465" s="47">
        <f t="shared" si="178"/>
        <v>444</v>
      </c>
      <c r="Z465" s="48">
        <f t="shared" si="187"/>
        <v>0.14518725168527033</v>
      </c>
      <c r="AA465" s="46">
        <v>0.10653753026634383</v>
      </c>
      <c r="AB465" s="47">
        <f t="shared" si="179"/>
        <v>443</v>
      </c>
      <c r="AC465" s="49">
        <f t="shared" si="188"/>
        <v>0.43018012200828065</v>
      </c>
      <c r="AD465" s="50">
        <v>369</v>
      </c>
      <c r="AE465" s="51">
        <v>1.9761152466127564E-2</v>
      </c>
      <c r="AF465" s="52">
        <f t="shared" si="180"/>
        <v>341</v>
      </c>
      <c r="AG465" s="53">
        <f t="shared" si="189"/>
        <v>0.64679397139589467</v>
      </c>
      <c r="AH465" s="51">
        <v>0.89346246973365617</v>
      </c>
      <c r="AI465" s="52">
        <f t="shared" si="181"/>
        <v>72</v>
      </c>
      <c r="AJ465" s="54">
        <f t="shared" si="190"/>
        <v>1.9164073036691718</v>
      </c>
      <c r="AK465" s="45">
        <v>413</v>
      </c>
      <c r="AL465" s="46">
        <v>2.211749584962245E-2</v>
      </c>
      <c r="AM465" s="47">
        <f t="shared" si="182"/>
        <v>455</v>
      </c>
      <c r="AN465" s="55">
        <f t="shared" si="191"/>
        <v>0.33750339510684224</v>
      </c>
      <c r="AO465" s="56">
        <v>18673</v>
      </c>
    </row>
    <row r="466" spans="1:41">
      <c r="A466" s="41">
        <f t="shared" si="169"/>
        <v>0</v>
      </c>
      <c r="B466" s="42">
        <f t="shared" si="170"/>
        <v>0</v>
      </c>
      <c r="C466" s="42">
        <f t="shared" si="171"/>
        <v>0</v>
      </c>
      <c r="D466" s="42">
        <f t="shared" si="172"/>
        <v>0</v>
      </c>
      <c r="E466" s="42">
        <f t="shared" si="173"/>
        <v>0</v>
      </c>
      <c r="F466" s="42">
        <f t="shared" si="174"/>
        <v>0</v>
      </c>
      <c r="G466" s="58">
        <v>551</v>
      </c>
      <c r="H466" s="59" t="s">
        <v>521</v>
      </c>
      <c r="I466" s="45">
        <v>7</v>
      </c>
      <c r="J466" s="46">
        <v>1.0355029585798817E-3</v>
      </c>
      <c r="K466" s="47">
        <f t="shared" si="175"/>
        <v>339</v>
      </c>
      <c r="L466" s="48">
        <f t="shared" si="183"/>
        <v>0.18604214105994349</v>
      </c>
      <c r="M466" s="46">
        <v>4.6979865771812082E-2</v>
      </c>
      <c r="N466" s="47">
        <f t="shared" si="168"/>
        <v>248</v>
      </c>
      <c r="O466" s="49">
        <f t="shared" si="184"/>
        <v>0.55313299443164132</v>
      </c>
      <c r="P466" s="50">
        <v>67</v>
      </c>
      <c r="Q466" s="51">
        <v>9.9112426035502955E-3</v>
      </c>
      <c r="R466" s="52">
        <f t="shared" si="176"/>
        <v>242</v>
      </c>
      <c r="S466" s="53">
        <f t="shared" si="185"/>
        <v>0.75173164004039228</v>
      </c>
      <c r="T466" s="51">
        <v>0.44966442953020136</v>
      </c>
      <c r="U466" s="52">
        <f t="shared" si="177"/>
        <v>57</v>
      </c>
      <c r="V466" s="54">
        <f t="shared" si="186"/>
        <v>2.2350182098290095</v>
      </c>
      <c r="W466" s="45">
        <v>24</v>
      </c>
      <c r="X466" s="46">
        <v>3.5502958579881655E-3</v>
      </c>
      <c r="Y466" s="47">
        <f t="shared" si="178"/>
        <v>408</v>
      </c>
      <c r="Z466" s="48">
        <f t="shared" si="187"/>
        <v>0.21875321818604518</v>
      </c>
      <c r="AA466" s="46">
        <v>0.16107382550335569</v>
      </c>
      <c r="AB466" s="47">
        <f t="shared" si="179"/>
        <v>363</v>
      </c>
      <c r="AC466" s="49">
        <f t="shared" si="188"/>
        <v>0.65038825035785197</v>
      </c>
      <c r="AD466" s="50">
        <v>51</v>
      </c>
      <c r="AE466" s="51">
        <v>7.5443786982248521E-3</v>
      </c>
      <c r="AF466" s="52">
        <f t="shared" si="180"/>
        <v>483</v>
      </c>
      <c r="AG466" s="53">
        <f t="shared" si="189"/>
        <v>0.24693188660446938</v>
      </c>
      <c r="AH466" s="51">
        <v>0.34228187919463088</v>
      </c>
      <c r="AI466" s="52">
        <f t="shared" si="181"/>
        <v>513</v>
      </c>
      <c r="AJ466" s="54">
        <f t="shared" si="190"/>
        <v>0.73416793141601222</v>
      </c>
      <c r="AK466" s="45">
        <v>149</v>
      </c>
      <c r="AL466" s="46">
        <v>2.2041420118343195E-2</v>
      </c>
      <c r="AM466" s="47">
        <f t="shared" si="182"/>
        <v>456</v>
      </c>
      <c r="AN466" s="55">
        <f t="shared" si="191"/>
        <v>0.33634251243881536</v>
      </c>
      <c r="AO466" s="56">
        <v>6760</v>
      </c>
    </row>
    <row r="467" spans="1:41">
      <c r="A467" s="41">
        <f t="shared" si="169"/>
        <v>0</v>
      </c>
      <c r="B467" s="42">
        <f t="shared" si="170"/>
        <v>0</v>
      </c>
      <c r="C467" s="42">
        <f t="shared" si="171"/>
        <v>0</v>
      </c>
      <c r="D467" s="42">
        <f t="shared" si="172"/>
        <v>0</v>
      </c>
      <c r="E467" s="42">
        <f t="shared" si="173"/>
        <v>0</v>
      </c>
      <c r="F467" s="42">
        <f t="shared" si="174"/>
        <v>0</v>
      </c>
      <c r="G467" s="58">
        <v>654</v>
      </c>
      <c r="H467" s="59" t="s">
        <v>626</v>
      </c>
      <c r="I467" s="45">
        <v>13</v>
      </c>
      <c r="J467" s="46">
        <v>8.8749317312943748E-4</v>
      </c>
      <c r="K467" s="47">
        <f t="shared" si="175"/>
        <v>353</v>
      </c>
      <c r="L467" s="48">
        <f t="shared" si="183"/>
        <v>0.15945017707290937</v>
      </c>
      <c r="M467" s="46">
        <v>4.0498442367601244E-2</v>
      </c>
      <c r="N467" s="47">
        <f t="shared" si="168"/>
        <v>278</v>
      </c>
      <c r="O467" s="49">
        <f t="shared" si="184"/>
        <v>0.47682181139923857</v>
      </c>
      <c r="P467" s="50">
        <v>114</v>
      </c>
      <c r="Q467" s="51">
        <v>7.7826324412889128E-3</v>
      </c>
      <c r="R467" s="52">
        <f t="shared" si="176"/>
        <v>291</v>
      </c>
      <c r="S467" s="53">
        <f t="shared" si="185"/>
        <v>0.59028431478672438</v>
      </c>
      <c r="T467" s="51">
        <v>0.35514018691588783</v>
      </c>
      <c r="U467" s="52">
        <f t="shared" si="177"/>
        <v>86</v>
      </c>
      <c r="V467" s="54">
        <f t="shared" si="186"/>
        <v>1.7651936258964778</v>
      </c>
      <c r="W467" s="45">
        <v>33</v>
      </c>
      <c r="X467" s="46">
        <v>2.2528672856362642E-3</v>
      </c>
      <c r="Y467" s="47">
        <f t="shared" si="178"/>
        <v>448</v>
      </c>
      <c r="Z467" s="48">
        <f t="shared" si="187"/>
        <v>0.13881152123424972</v>
      </c>
      <c r="AA467" s="46">
        <v>0.10280373831775701</v>
      </c>
      <c r="AB467" s="47">
        <f t="shared" si="179"/>
        <v>445</v>
      </c>
      <c r="AC467" s="49">
        <f t="shared" si="188"/>
        <v>0.41510371586313061</v>
      </c>
      <c r="AD467" s="50">
        <v>161</v>
      </c>
      <c r="AE467" s="51">
        <v>1.0991261605679956E-2</v>
      </c>
      <c r="AF467" s="52">
        <f t="shared" si="180"/>
        <v>435</v>
      </c>
      <c r="AG467" s="53">
        <f t="shared" si="189"/>
        <v>0.35975036156289864</v>
      </c>
      <c r="AH467" s="51">
        <v>0.50155763239875384</v>
      </c>
      <c r="AI467" s="52">
        <f t="shared" si="181"/>
        <v>333</v>
      </c>
      <c r="AJ467" s="54">
        <f t="shared" si="190"/>
        <v>1.0758019978461129</v>
      </c>
      <c r="AK467" s="45">
        <v>321</v>
      </c>
      <c r="AL467" s="46">
        <v>2.191425450573457E-2</v>
      </c>
      <c r="AM467" s="47">
        <f t="shared" si="182"/>
        <v>457</v>
      </c>
      <c r="AN467" s="55">
        <f t="shared" si="191"/>
        <v>0.3344020203375368</v>
      </c>
      <c r="AO467" s="56">
        <v>14648</v>
      </c>
    </row>
    <row r="468" spans="1:41">
      <c r="A468" s="41">
        <f t="shared" si="169"/>
        <v>0</v>
      </c>
      <c r="B468" s="42">
        <f t="shared" si="170"/>
        <v>0</v>
      </c>
      <c r="C468" s="42">
        <f t="shared" si="171"/>
        <v>0</v>
      </c>
      <c r="D468" s="42">
        <f t="shared" si="172"/>
        <v>0</v>
      </c>
      <c r="E468" s="42">
        <f t="shared" si="173"/>
        <v>0</v>
      </c>
      <c r="F468" s="42">
        <f t="shared" si="174"/>
        <v>0</v>
      </c>
      <c r="G468" s="58">
        <v>469</v>
      </c>
      <c r="H468" s="59" t="s">
        <v>439</v>
      </c>
      <c r="I468" s="45">
        <v>29</v>
      </c>
      <c r="J468" s="46">
        <v>4.0148966510224139E-4</v>
      </c>
      <c r="K468" s="47">
        <f t="shared" si="175"/>
        <v>404</v>
      </c>
      <c r="L468" s="48">
        <f t="shared" si="183"/>
        <v>7.2133059872178593E-2</v>
      </c>
      <c r="M468" s="46">
        <v>1.8389346861128725E-2</v>
      </c>
      <c r="N468" s="47">
        <f t="shared" si="168"/>
        <v>374</v>
      </c>
      <c r="O468" s="49">
        <f t="shared" si="184"/>
        <v>0.21651305996368528</v>
      </c>
      <c r="P468" s="50">
        <v>382</v>
      </c>
      <c r="Q468" s="51">
        <v>5.2885880023812492E-3</v>
      </c>
      <c r="R468" s="52">
        <f t="shared" si="176"/>
        <v>360</v>
      </c>
      <c r="S468" s="53">
        <f t="shared" si="185"/>
        <v>0.40112013110282496</v>
      </c>
      <c r="T468" s="51">
        <v>0.24223208623969564</v>
      </c>
      <c r="U468" s="52">
        <f t="shared" si="177"/>
        <v>170</v>
      </c>
      <c r="V468" s="54">
        <f t="shared" si="186"/>
        <v>1.2039936632662391</v>
      </c>
      <c r="W468" s="45">
        <v>324</v>
      </c>
      <c r="X468" s="46">
        <v>4.4856086721767659E-3</v>
      </c>
      <c r="Y468" s="47">
        <f t="shared" si="178"/>
        <v>387</v>
      </c>
      <c r="Z468" s="48">
        <f t="shared" si="187"/>
        <v>0.27638297533826867</v>
      </c>
      <c r="AA468" s="46">
        <v>0.20545339251743816</v>
      </c>
      <c r="AB468" s="47">
        <f t="shared" si="179"/>
        <v>287</v>
      </c>
      <c r="AC468" s="49">
        <f t="shared" si="188"/>
        <v>0.8295852667056558</v>
      </c>
      <c r="AD468" s="50">
        <v>842</v>
      </c>
      <c r="AE468" s="51">
        <v>1.1657044759175424E-2</v>
      </c>
      <c r="AF468" s="52">
        <f t="shared" si="180"/>
        <v>423</v>
      </c>
      <c r="AG468" s="53">
        <f t="shared" si="189"/>
        <v>0.38154182998438602</v>
      </c>
      <c r="AH468" s="51">
        <v>0.53392517438173748</v>
      </c>
      <c r="AI468" s="52">
        <f t="shared" si="181"/>
        <v>300</v>
      </c>
      <c r="AJ468" s="54">
        <f t="shared" si="190"/>
        <v>1.145227850592339</v>
      </c>
      <c r="AK468" s="45">
        <v>1577</v>
      </c>
      <c r="AL468" s="46">
        <v>2.183273109883568E-2</v>
      </c>
      <c r="AM468" s="47">
        <f t="shared" si="182"/>
        <v>458</v>
      </c>
      <c r="AN468" s="55">
        <f t="shared" si="191"/>
        <v>0.33315800850201427</v>
      </c>
      <c r="AO468" s="56">
        <v>72231</v>
      </c>
    </row>
    <row r="469" spans="1:41">
      <c r="A469" s="41">
        <f t="shared" si="169"/>
        <v>0</v>
      </c>
      <c r="B469" s="42">
        <f t="shared" si="170"/>
        <v>0</v>
      </c>
      <c r="C469" s="42">
        <f t="shared" si="171"/>
        <v>0</v>
      </c>
      <c r="D469" s="42">
        <f t="shared" si="172"/>
        <v>0</v>
      </c>
      <c r="E469" s="42">
        <f t="shared" si="173"/>
        <v>0</v>
      </c>
      <c r="F469" s="42">
        <f t="shared" si="174"/>
        <v>0</v>
      </c>
      <c r="G469" s="58">
        <v>484</v>
      </c>
      <c r="H469" s="59" t="s">
        <v>454</v>
      </c>
      <c r="I469" s="45">
        <v>7</v>
      </c>
      <c r="J469" s="46">
        <v>6.8526676456191879E-4</v>
      </c>
      <c r="K469" s="47">
        <f t="shared" si="175"/>
        <v>373</v>
      </c>
      <c r="L469" s="48">
        <f t="shared" si="183"/>
        <v>0.12311746192513148</v>
      </c>
      <c r="M469" s="46">
        <v>3.1531531531531529E-2</v>
      </c>
      <c r="N469" s="47">
        <f t="shared" si="168"/>
        <v>319</v>
      </c>
      <c r="O469" s="49">
        <f t="shared" si="184"/>
        <v>0.37124691968610157</v>
      </c>
      <c r="P469" s="50">
        <v>102</v>
      </c>
      <c r="Q469" s="51">
        <v>9.9853157121879595E-3</v>
      </c>
      <c r="R469" s="52">
        <f t="shared" si="176"/>
        <v>239</v>
      </c>
      <c r="S469" s="53">
        <f t="shared" si="185"/>
        <v>0.75734981544648472</v>
      </c>
      <c r="T469" s="51">
        <v>0.45945945945945948</v>
      </c>
      <c r="U469" s="52">
        <f t="shared" si="177"/>
        <v>54</v>
      </c>
      <c r="V469" s="54">
        <f t="shared" si="186"/>
        <v>2.2837035601036226</v>
      </c>
      <c r="W469" s="45">
        <v>71</v>
      </c>
      <c r="X469" s="46">
        <v>6.9505628976994612E-3</v>
      </c>
      <c r="Y469" s="47">
        <f t="shared" si="178"/>
        <v>329</v>
      </c>
      <c r="Z469" s="48">
        <f t="shared" si="187"/>
        <v>0.42826233725148571</v>
      </c>
      <c r="AA469" s="46">
        <v>0.31981981981981983</v>
      </c>
      <c r="AB469" s="47">
        <f t="shared" si="179"/>
        <v>114</v>
      </c>
      <c r="AC469" s="49">
        <f t="shared" si="188"/>
        <v>1.2913771209714182</v>
      </c>
      <c r="AD469" s="50">
        <v>42</v>
      </c>
      <c r="AE469" s="51">
        <v>4.1116005873715125E-3</v>
      </c>
      <c r="AF469" s="52">
        <f t="shared" si="180"/>
        <v>522</v>
      </c>
      <c r="AG469" s="53">
        <f t="shared" si="189"/>
        <v>0.13457506981225409</v>
      </c>
      <c r="AH469" s="51">
        <v>0.1891891891891892</v>
      </c>
      <c r="AI469" s="52">
        <f t="shared" si="181"/>
        <v>575</v>
      </c>
      <c r="AJ469" s="54">
        <f t="shared" si="190"/>
        <v>0.40579605324160078</v>
      </c>
      <c r="AK469" s="45">
        <v>222</v>
      </c>
      <c r="AL469" s="46">
        <v>2.1732745961820853E-2</v>
      </c>
      <c r="AM469" s="47">
        <f t="shared" si="182"/>
        <v>460</v>
      </c>
      <c r="AN469" s="55">
        <f t="shared" si="191"/>
        <v>0.33163227867110739</v>
      </c>
      <c r="AO469" s="56">
        <v>10215</v>
      </c>
    </row>
    <row r="470" spans="1:41">
      <c r="A470" s="41">
        <f t="shared" si="169"/>
        <v>0</v>
      </c>
      <c r="B470" s="42">
        <f t="shared" si="170"/>
        <v>0</v>
      </c>
      <c r="C470" s="42">
        <f t="shared" si="171"/>
        <v>0</v>
      </c>
      <c r="D470" s="42">
        <f t="shared" si="172"/>
        <v>0</v>
      </c>
      <c r="E470" s="42">
        <f t="shared" si="173"/>
        <v>0</v>
      </c>
      <c r="F470" s="42">
        <f t="shared" si="174"/>
        <v>0</v>
      </c>
      <c r="G470" s="58">
        <v>647</v>
      </c>
      <c r="H470" s="59" t="s">
        <v>619</v>
      </c>
      <c r="I470" s="45">
        <v>0</v>
      </c>
      <c r="J470" s="46">
        <v>0</v>
      </c>
      <c r="K470" s="47">
        <f t="shared" si="175"/>
        <v>467</v>
      </c>
      <c r="L470" s="48">
        <f t="shared" si="183"/>
        <v>0</v>
      </c>
      <c r="M470" s="46">
        <v>0</v>
      </c>
      <c r="N470" s="47">
        <f t="shared" si="168"/>
        <v>467</v>
      </c>
      <c r="O470" s="49">
        <f t="shared" si="184"/>
        <v>0</v>
      </c>
      <c r="P470" s="50">
        <v>11</v>
      </c>
      <c r="Q470" s="51">
        <v>5.8047493403693929E-3</v>
      </c>
      <c r="R470" s="52">
        <f t="shared" si="176"/>
        <v>345</v>
      </c>
      <c r="S470" s="53">
        <f t="shared" si="185"/>
        <v>0.44026908796442776</v>
      </c>
      <c r="T470" s="51">
        <v>0.26829268292682928</v>
      </c>
      <c r="U470" s="52">
        <f t="shared" si="177"/>
        <v>140</v>
      </c>
      <c r="V470" s="54">
        <f t="shared" si="186"/>
        <v>1.3335256082671081</v>
      </c>
      <c r="W470" s="45">
        <v>2</v>
      </c>
      <c r="X470" s="46">
        <v>1.0554089709762533E-3</v>
      </c>
      <c r="Y470" s="47">
        <f t="shared" si="178"/>
        <v>490</v>
      </c>
      <c r="Z470" s="48">
        <f t="shared" si="187"/>
        <v>6.5029540674479566E-2</v>
      </c>
      <c r="AA470" s="46">
        <v>4.878048780487805E-2</v>
      </c>
      <c r="AB470" s="47">
        <f t="shared" si="179"/>
        <v>507</v>
      </c>
      <c r="AC470" s="49">
        <f t="shared" si="188"/>
        <v>0.19696717338073161</v>
      </c>
      <c r="AD470" s="50">
        <v>28</v>
      </c>
      <c r="AE470" s="51">
        <v>1.4775725593667546E-2</v>
      </c>
      <c r="AF470" s="52">
        <f t="shared" si="180"/>
        <v>390</v>
      </c>
      <c r="AG470" s="53">
        <f t="shared" si="189"/>
        <v>0.48361806090841702</v>
      </c>
      <c r="AH470" s="51">
        <v>0.68292682926829273</v>
      </c>
      <c r="AI470" s="52">
        <f t="shared" si="181"/>
        <v>162</v>
      </c>
      <c r="AJ470" s="54">
        <f t="shared" si="190"/>
        <v>1.4648247775550469</v>
      </c>
      <c r="AK470" s="45">
        <v>41</v>
      </c>
      <c r="AL470" s="46">
        <v>2.1635883905013191E-2</v>
      </c>
      <c r="AM470" s="47">
        <f t="shared" si="182"/>
        <v>461</v>
      </c>
      <c r="AN470" s="55">
        <f t="shared" si="191"/>
        <v>0.33015420568979492</v>
      </c>
      <c r="AO470" s="56">
        <v>1895</v>
      </c>
    </row>
    <row r="471" spans="1:41">
      <c r="A471" s="41">
        <f t="shared" si="169"/>
        <v>0</v>
      </c>
      <c r="B471" s="42">
        <f t="shared" si="170"/>
        <v>0</v>
      </c>
      <c r="C471" s="42">
        <f t="shared" si="171"/>
        <v>0</v>
      </c>
      <c r="D471" s="42">
        <f t="shared" si="172"/>
        <v>0</v>
      </c>
      <c r="E471" s="42">
        <f t="shared" si="173"/>
        <v>0</v>
      </c>
      <c r="F471" s="42">
        <f t="shared" si="174"/>
        <v>0</v>
      </c>
      <c r="G471" s="58">
        <v>293</v>
      </c>
      <c r="H471" s="59" t="s">
        <v>262</v>
      </c>
      <c r="I471" s="45">
        <v>13</v>
      </c>
      <c r="J471" s="46">
        <v>1.0146737433655948E-3</v>
      </c>
      <c r="K471" s="47">
        <f t="shared" si="175"/>
        <v>341</v>
      </c>
      <c r="L471" s="48">
        <f t="shared" si="183"/>
        <v>0.18229989024071</v>
      </c>
      <c r="M471" s="46">
        <v>4.6931407942238268E-2</v>
      </c>
      <c r="N471" s="47">
        <f t="shared" si="168"/>
        <v>249</v>
      </c>
      <c r="O471" s="49">
        <f t="shared" si="184"/>
        <v>0.5525624601413559</v>
      </c>
      <c r="P471" s="50">
        <v>10</v>
      </c>
      <c r="Q471" s="51">
        <v>7.8051826412738057E-4</v>
      </c>
      <c r="R471" s="52">
        <f t="shared" si="176"/>
        <v>503</v>
      </c>
      <c r="S471" s="53">
        <f t="shared" si="185"/>
        <v>5.919946652943197E-2</v>
      </c>
      <c r="T471" s="51">
        <v>3.6101083032490974E-2</v>
      </c>
      <c r="U471" s="52">
        <f t="shared" si="177"/>
        <v>515</v>
      </c>
      <c r="V471" s="54">
        <f t="shared" si="186"/>
        <v>0.17943731519183273</v>
      </c>
      <c r="W471" s="45">
        <v>19</v>
      </c>
      <c r="X471" s="46">
        <v>1.4829847018420232E-3</v>
      </c>
      <c r="Y471" s="47">
        <f t="shared" si="178"/>
        <v>474</v>
      </c>
      <c r="Z471" s="48">
        <f t="shared" si="187"/>
        <v>9.1374828753693293E-2</v>
      </c>
      <c r="AA471" s="46">
        <v>6.8592057761732855E-2</v>
      </c>
      <c r="AB471" s="47">
        <f t="shared" si="179"/>
        <v>482</v>
      </c>
      <c r="AC471" s="49">
        <f t="shared" si="188"/>
        <v>0.27696286654077606</v>
      </c>
      <c r="AD471" s="50">
        <v>235</v>
      </c>
      <c r="AE471" s="51">
        <v>1.8342179206993443E-2</v>
      </c>
      <c r="AF471" s="52">
        <f t="shared" si="180"/>
        <v>353</v>
      </c>
      <c r="AG471" s="53">
        <f t="shared" si="189"/>
        <v>0.60035015435875072</v>
      </c>
      <c r="AH471" s="51">
        <v>0.84837545126353786</v>
      </c>
      <c r="AI471" s="52">
        <f t="shared" si="181"/>
        <v>84</v>
      </c>
      <c r="AJ471" s="54">
        <f t="shared" si="190"/>
        <v>1.8196991660318302</v>
      </c>
      <c r="AK471" s="45">
        <v>277</v>
      </c>
      <c r="AL471" s="46">
        <v>2.1620355916328441E-2</v>
      </c>
      <c r="AM471" s="47">
        <f t="shared" si="182"/>
        <v>462</v>
      </c>
      <c r="AN471" s="55">
        <f t="shared" si="191"/>
        <v>0.32991725531639299</v>
      </c>
      <c r="AO471" s="56">
        <v>12812</v>
      </c>
    </row>
    <row r="472" spans="1:41">
      <c r="A472" s="41">
        <f t="shared" si="169"/>
        <v>0</v>
      </c>
      <c r="B472" s="42">
        <f t="shared" si="170"/>
        <v>0</v>
      </c>
      <c r="C472" s="42">
        <f t="shared" si="171"/>
        <v>0</v>
      </c>
      <c r="D472" s="42">
        <f t="shared" si="172"/>
        <v>0</v>
      </c>
      <c r="E472" s="42">
        <f t="shared" si="173"/>
        <v>0</v>
      </c>
      <c r="F472" s="42">
        <f t="shared" si="174"/>
        <v>0</v>
      </c>
      <c r="G472" s="58">
        <v>390</v>
      </c>
      <c r="H472" s="59" t="s">
        <v>720</v>
      </c>
      <c r="I472" s="45">
        <v>44</v>
      </c>
      <c r="J472" s="46">
        <v>4.1113810502709774E-3</v>
      </c>
      <c r="K472" s="47">
        <f t="shared" si="175"/>
        <v>154</v>
      </c>
      <c r="L472" s="48">
        <f t="shared" si="183"/>
        <v>0.73866532873521096</v>
      </c>
      <c r="M472" s="46">
        <v>0.19047619047619047</v>
      </c>
      <c r="N472" s="47">
        <f t="shared" si="168"/>
        <v>37</v>
      </c>
      <c r="O472" s="49">
        <f t="shared" si="184"/>
        <v>2.2426344536140013</v>
      </c>
      <c r="P472" s="50">
        <v>18</v>
      </c>
      <c r="Q472" s="51">
        <v>1.6819286114744907E-3</v>
      </c>
      <c r="R472" s="52">
        <f t="shared" si="176"/>
        <v>465</v>
      </c>
      <c r="S472" s="53">
        <f t="shared" si="185"/>
        <v>0.12756815710289182</v>
      </c>
      <c r="T472" s="51">
        <v>7.792207792207792E-2</v>
      </c>
      <c r="U472" s="52">
        <f t="shared" si="177"/>
        <v>461</v>
      </c>
      <c r="V472" s="54">
        <f t="shared" si="186"/>
        <v>0.38730495824522854</v>
      </c>
      <c r="W472" s="45">
        <v>17</v>
      </c>
      <c r="X472" s="46">
        <v>1.5884881330592412E-3</v>
      </c>
      <c r="Y472" s="47">
        <f t="shared" si="178"/>
        <v>468</v>
      </c>
      <c r="Z472" s="48">
        <f t="shared" si="187"/>
        <v>9.7875474342569588E-2</v>
      </c>
      <c r="AA472" s="46">
        <v>7.3593073593073599E-2</v>
      </c>
      <c r="AB472" s="47">
        <f t="shared" si="179"/>
        <v>477</v>
      </c>
      <c r="AC472" s="49">
        <f t="shared" si="188"/>
        <v>0.29715610356357131</v>
      </c>
      <c r="AD472" s="50">
        <v>152</v>
      </c>
      <c r="AE472" s="51">
        <v>1.4202952719117921E-2</v>
      </c>
      <c r="AF472" s="52">
        <f t="shared" si="180"/>
        <v>397</v>
      </c>
      <c r="AG472" s="53">
        <f t="shared" si="189"/>
        <v>0.4648708728143619</v>
      </c>
      <c r="AH472" s="51">
        <v>0.65800865800865804</v>
      </c>
      <c r="AI472" s="52">
        <f t="shared" si="181"/>
        <v>181</v>
      </c>
      <c r="AJ472" s="54">
        <f t="shared" si="190"/>
        <v>1.4113772439274972</v>
      </c>
      <c r="AK472" s="45">
        <v>231</v>
      </c>
      <c r="AL472" s="46">
        <v>2.158475051392263E-2</v>
      </c>
      <c r="AM472" s="47">
        <f t="shared" si="182"/>
        <v>463</v>
      </c>
      <c r="AN472" s="55">
        <f t="shared" si="191"/>
        <v>0.32937393231645623</v>
      </c>
      <c r="AO472" s="56">
        <v>10702</v>
      </c>
    </row>
    <row r="473" spans="1:41">
      <c r="A473" s="41">
        <f t="shared" si="169"/>
        <v>0</v>
      </c>
      <c r="B473" s="42">
        <f t="shared" si="170"/>
        <v>0</v>
      </c>
      <c r="C473" s="42">
        <f t="shared" si="171"/>
        <v>0</v>
      </c>
      <c r="D473" s="42">
        <f t="shared" si="172"/>
        <v>0</v>
      </c>
      <c r="E473" s="42">
        <f t="shared" si="173"/>
        <v>0</v>
      </c>
      <c r="F473" s="42">
        <f t="shared" si="174"/>
        <v>0</v>
      </c>
      <c r="G473" s="58">
        <v>189</v>
      </c>
      <c r="H473" s="59" t="s">
        <v>157</v>
      </c>
      <c r="I473" s="45">
        <v>0</v>
      </c>
      <c r="J473" s="46">
        <v>0</v>
      </c>
      <c r="K473" s="47">
        <f t="shared" si="175"/>
        <v>467</v>
      </c>
      <c r="L473" s="48">
        <f t="shared" si="183"/>
        <v>0</v>
      </c>
      <c r="M473" s="46">
        <v>0</v>
      </c>
      <c r="N473" s="47">
        <f t="shared" si="168"/>
        <v>467</v>
      </c>
      <c r="O473" s="49">
        <f t="shared" si="184"/>
        <v>0</v>
      </c>
      <c r="P473" s="50">
        <v>180</v>
      </c>
      <c r="Q473" s="51">
        <v>7.2364718179625314E-3</v>
      </c>
      <c r="R473" s="52">
        <f t="shared" si="176"/>
        <v>309</v>
      </c>
      <c r="S473" s="53">
        <f t="shared" si="185"/>
        <v>0.54886002143408719</v>
      </c>
      <c r="T473" s="51">
        <v>0.3364485981308411</v>
      </c>
      <c r="U473" s="52">
        <f t="shared" si="177"/>
        <v>98</v>
      </c>
      <c r="V473" s="54">
        <f t="shared" si="186"/>
        <v>1.6722886982177159</v>
      </c>
      <c r="W473" s="45">
        <v>77</v>
      </c>
      <c r="X473" s="46">
        <v>3.0956018332395272E-3</v>
      </c>
      <c r="Y473" s="47">
        <f t="shared" si="178"/>
        <v>424</v>
      </c>
      <c r="Z473" s="48">
        <f t="shared" si="187"/>
        <v>0.19073702314699459</v>
      </c>
      <c r="AA473" s="46">
        <v>0.14392523364485982</v>
      </c>
      <c r="AB473" s="47">
        <f t="shared" si="179"/>
        <v>396</v>
      </c>
      <c r="AC473" s="49">
        <f t="shared" si="188"/>
        <v>0.58114520220838295</v>
      </c>
      <c r="AD473" s="50">
        <v>278</v>
      </c>
      <c r="AE473" s="51">
        <v>1.1176328696631019E-2</v>
      </c>
      <c r="AF473" s="52">
        <f t="shared" si="180"/>
        <v>430</v>
      </c>
      <c r="AG473" s="53">
        <f t="shared" si="189"/>
        <v>0.36580771469228218</v>
      </c>
      <c r="AH473" s="51">
        <v>0.51962616822429908</v>
      </c>
      <c r="AI473" s="52">
        <f t="shared" si="181"/>
        <v>317</v>
      </c>
      <c r="AJ473" s="54">
        <f t="shared" si="190"/>
        <v>1.1145575977685196</v>
      </c>
      <c r="AK473" s="45">
        <v>535</v>
      </c>
      <c r="AL473" s="46">
        <v>2.1508402347833078E-2</v>
      </c>
      <c r="AM473" s="47">
        <f t="shared" si="182"/>
        <v>464</v>
      </c>
      <c r="AN473" s="55">
        <f t="shared" si="191"/>
        <v>0.32820889241136925</v>
      </c>
      <c r="AO473" s="56">
        <v>24874</v>
      </c>
    </row>
    <row r="474" spans="1:41">
      <c r="A474" s="41">
        <f t="shared" si="169"/>
        <v>0</v>
      </c>
      <c r="B474" s="42">
        <f t="shared" si="170"/>
        <v>0</v>
      </c>
      <c r="C474" s="42">
        <f t="shared" si="171"/>
        <v>0</v>
      </c>
      <c r="D474" s="42">
        <f t="shared" si="172"/>
        <v>0</v>
      </c>
      <c r="E474" s="42">
        <f t="shared" si="173"/>
        <v>0</v>
      </c>
      <c r="F474" s="42">
        <f t="shared" si="174"/>
        <v>0</v>
      </c>
      <c r="G474" s="58">
        <v>92</v>
      </c>
      <c r="H474" s="59" t="s">
        <v>60</v>
      </c>
      <c r="I474" s="45">
        <v>5</v>
      </c>
      <c r="J474" s="46">
        <v>4.6032038298655866E-4</v>
      </c>
      <c r="K474" s="47">
        <f t="shared" si="175"/>
        <v>394</v>
      </c>
      <c r="L474" s="48">
        <f t="shared" si="183"/>
        <v>8.2702795694374762E-2</v>
      </c>
      <c r="M474" s="46">
        <v>2.1459227467811159E-2</v>
      </c>
      <c r="N474" s="47">
        <f t="shared" si="168"/>
        <v>352</v>
      </c>
      <c r="O474" s="49">
        <f t="shared" si="184"/>
        <v>0.25265731505307953</v>
      </c>
      <c r="P474" s="50">
        <v>37</v>
      </c>
      <c r="Q474" s="51">
        <v>3.406370834100534E-3</v>
      </c>
      <c r="R474" s="52">
        <f t="shared" si="176"/>
        <v>404</v>
      </c>
      <c r="S474" s="53">
        <f t="shared" si="185"/>
        <v>0.25836081671403105</v>
      </c>
      <c r="T474" s="51">
        <v>0.15879828326180256</v>
      </c>
      <c r="U474" s="52">
        <f t="shared" si="177"/>
        <v>335</v>
      </c>
      <c r="V474" s="54">
        <f t="shared" si="186"/>
        <v>0.78929315167428904</v>
      </c>
      <c r="W474" s="45">
        <v>43</v>
      </c>
      <c r="X474" s="46">
        <v>3.9587552936844045E-3</v>
      </c>
      <c r="Y474" s="47">
        <f t="shared" si="178"/>
        <v>397</v>
      </c>
      <c r="Z474" s="48">
        <f t="shared" si="187"/>
        <v>0.24392064637543584</v>
      </c>
      <c r="AA474" s="46">
        <v>0.18454935622317598</v>
      </c>
      <c r="AB474" s="47">
        <f t="shared" si="179"/>
        <v>323</v>
      </c>
      <c r="AC474" s="49">
        <f t="shared" si="188"/>
        <v>0.74517838341251041</v>
      </c>
      <c r="AD474" s="50">
        <v>148</v>
      </c>
      <c r="AE474" s="51">
        <v>1.3625483336402136E-2</v>
      </c>
      <c r="AF474" s="52">
        <f t="shared" si="180"/>
        <v>405</v>
      </c>
      <c r="AG474" s="53">
        <f t="shared" si="189"/>
        <v>0.44596996528649896</v>
      </c>
      <c r="AH474" s="51">
        <v>0.63519313304721026</v>
      </c>
      <c r="AI474" s="52">
        <f t="shared" si="181"/>
        <v>200</v>
      </c>
      <c r="AJ474" s="54">
        <f t="shared" si="190"/>
        <v>1.3624397225941176</v>
      </c>
      <c r="AK474" s="45">
        <v>233</v>
      </c>
      <c r="AL474" s="46">
        <v>2.1450929847173634E-2</v>
      </c>
      <c r="AM474" s="47">
        <f t="shared" si="182"/>
        <v>465</v>
      </c>
      <c r="AN474" s="55">
        <f t="shared" si="191"/>
        <v>0.32733188697505206</v>
      </c>
      <c r="AO474" s="56">
        <v>10862</v>
      </c>
    </row>
    <row r="475" spans="1:41">
      <c r="A475" s="41">
        <f t="shared" si="169"/>
        <v>0</v>
      </c>
      <c r="B475" s="42">
        <f t="shared" si="170"/>
        <v>0</v>
      </c>
      <c r="C475" s="42">
        <f t="shared" si="171"/>
        <v>0</v>
      </c>
      <c r="D475" s="42">
        <f t="shared" si="172"/>
        <v>0</v>
      </c>
      <c r="E475" s="42">
        <f t="shared" si="173"/>
        <v>0</v>
      </c>
      <c r="F475" s="42">
        <f t="shared" si="174"/>
        <v>0</v>
      </c>
      <c r="G475" s="58">
        <v>452</v>
      </c>
      <c r="H475" s="59" t="s">
        <v>422</v>
      </c>
      <c r="I475" s="45">
        <v>0</v>
      </c>
      <c r="J475" s="46">
        <v>0</v>
      </c>
      <c r="K475" s="47">
        <f t="shared" si="175"/>
        <v>467</v>
      </c>
      <c r="L475" s="48">
        <f t="shared" si="183"/>
        <v>0</v>
      </c>
      <c r="M475" s="46">
        <v>0</v>
      </c>
      <c r="N475" s="47">
        <f t="shared" si="168"/>
        <v>467</v>
      </c>
      <c r="O475" s="49">
        <f t="shared" si="184"/>
        <v>0</v>
      </c>
      <c r="P475" s="50">
        <v>26</v>
      </c>
      <c r="Q475" s="51">
        <v>7.575757575757576E-3</v>
      </c>
      <c r="R475" s="52">
        <f t="shared" si="176"/>
        <v>297</v>
      </c>
      <c r="S475" s="53">
        <f t="shared" si="185"/>
        <v>0.57459360998112308</v>
      </c>
      <c r="T475" s="51">
        <v>0.35616438356164382</v>
      </c>
      <c r="U475" s="52">
        <f t="shared" si="177"/>
        <v>85</v>
      </c>
      <c r="V475" s="54">
        <f t="shared" si="186"/>
        <v>1.770284306865177</v>
      </c>
      <c r="W475" s="45">
        <v>0</v>
      </c>
      <c r="X475" s="46">
        <v>0</v>
      </c>
      <c r="Y475" s="47">
        <f t="shared" si="178"/>
        <v>563</v>
      </c>
      <c r="Z475" s="48">
        <f t="shared" si="187"/>
        <v>0</v>
      </c>
      <c r="AA475" s="46">
        <v>0</v>
      </c>
      <c r="AB475" s="47">
        <f t="shared" si="179"/>
        <v>563</v>
      </c>
      <c r="AC475" s="49">
        <f t="shared" si="188"/>
        <v>0</v>
      </c>
      <c r="AD475" s="50">
        <v>47</v>
      </c>
      <c r="AE475" s="51">
        <v>1.3694638694638694E-2</v>
      </c>
      <c r="AF475" s="52">
        <f t="shared" si="180"/>
        <v>404</v>
      </c>
      <c r="AG475" s="53">
        <f t="shared" si="189"/>
        <v>0.44823346023568267</v>
      </c>
      <c r="AH475" s="51">
        <v>0.64383561643835618</v>
      </c>
      <c r="AI475" s="52">
        <f t="shared" si="181"/>
        <v>193</v>
      </c>
      <c r="AJ475" s="54">
        <f t="shared" si="190"/>
        <v>1.3809771753173068</v>
      </c>
      <c r="AK475" s="45">
        <v>73</v>
      </c>
      <c r="AL475" s="46">
        <v>2.1270396270396272E-2</v>
      </c>
      <c r="AM475" s="47">
        <f t="shared" si="182"/>
        <v>466</v>
      </c>
      <c r="AN475" s="55">
        <f t="shared" si="191"/>
        <v>0.32457702288431539</v>
      </c>
      <c r="AO475" s="56">
        <v>3432</v>
      </c>
    </row>
    <row r="476" spans="1:41">
      <c r="A476" s="41">
        <f t="shared" si="169"/>
        <v>1</v>
      </c>
      <c r="B476" s="42">
        <f t="shared" si="170"/>
        <v>0</v>
      </c>
      <c r="C476" s="42">
        <f t="shared" si="171"/>
        <v>0</v>
      </c>
      <c r="D476" s="42">
        <f t="shared" si="172"/>
        <v>0</v>
      </c>
      <c r="E476" s="42">
        <f t="shared" si="173"/>
        <v>0</v>
      </c>
      <c r="F476" s="42">
        <f t="shared" si="174"/>
        <v>1</v>
      </c>
      <c r="G476" s="60">
        <v>11</v>
      </c>
      <c r="H476" s="59" t="s">
        <v>657</v>
      </c>
      <c r="I476" s="45">
        <v>169</v>
      </c>
      <c r="J476" s="46">
        <v>3.2591506923284608E-3</v>
      </c>
      <c r="K476" s="47">
        <f t="shared" si="175"/>
        <v>200</v>
      </c>
      <c r="L476" s="48">
        <f t="shared" si="183"/>
        <v>0.58555059434048851</v>
      </c>
      <c r="M476" s="46">
        <v>5.04778972520908E-2</v>
      </c>
      <c r="N476" s="47">
        <f t="shared" si="168"/>
        <v>225</v>
      </c>
      <c r="O476" s="49">
        <f t="shared" si="184"/>
        <v>0.59431822549851332</v>
      </c>
      <c r="P476" s="50">
        <v>439</v>
      </c>
      <c r="Q476" s="51">
        <v>8.4660778339183083E-3</v>
      </c>
      <c r="R476" s="52">
        <f t="shared" si="176"/>
        <v>276</v>
      </c>
      <c r="S476" s="53">
        <f t="shared" si="185"/>
        <v>0.64212115769634193</v>
      </c>
      <c r="T476" s="51">
        <v>0.13112305854241338</v>
      </c>
      <c r="U476" s="52">
        <f t="shared" si="177"/>
        <v>378</v>
      </c>
      <c r="V476" s="54">
        <f t="shared" si="186"/>
        <v>0.65173583749320296</v>
      </c>
      <c r="W476" s="45">
        <v>210</v>
      </c>
      <c r="X476" s="46">
        <v>4.0498322212365488E-3</v>
      </c>
      <c r="Y476" s="47">
        <f t="shared" si="178"/>
        <v>394</v>
      </c>
      <c r="Z476" s="48">
        <f t="shared" si="187"/>
        <v>0.2495323958750448</v>
      </c>
      <c r="AA476" s="46">
        <v>6.2724014336917558E-2</v>
      </c>
      <c r="AB476" s="47">
        <f t="shared" si="179"/>
        <v>490</v>
      </c>
      <c r="AC476" s="49">
        <f t="shared" si="188"/>
        <v>0.2532687220442203</v>
      </c>
      <c r="AD476" s="50">
        <v>2530</v>
      </c>
      <c r="AE476" s="51">
        <v>4.8790835808230799E-2</v>
      </c>
      <c r="AF476" s="52">
        <f t="shared" si="180"/>
        <v>78</v>
      </c>
      <c r="AG476" s="53">
        <f t="shared" si="189"/>
        <v>1.5969523292846048</v>
      </c>
      <c r="AH476" s="51">
        <v>0.75567502986857826</v>
      </c>
      <c r="AI476" s="52">
        <f t="shared" si="181"/>
        <v>121</v>
      </c>
      <c r="AJ476" s="54">
        <f t="shared" si="190"/>
        <v>1.6208639931706028</v>
      </c>
      <c r="AK476" s="45">
        <v>3348</v>
      </c>
      <c r="AL476" s="46">
        <v>6.4565896555714125E-2</v>
      </c>
      <c r="AM476" s="47">
        <f t="shared" si="182"/>
        <v>181</v>
      </c>
      <c r="AN476" s="55">
        <f t="shared" si="191"/>
        <v>0.98524758154493652</v>
      </c>
      <c r="AO476" s="56">
        <v>51854</v>
      </c>
    </row>
    <row r="477" spans="1:41">
      <c r="A477" s="41">
        <f t="shared" si="169"/>
        <v>2</v>
      </c>
      <c r="B477" s="42">
        <f t="shared" si="170"/>
        <v>0</v>
      </c>
      <c r="C477" s="42">
        <f t="shared" si="171"/>
        <v>1</v>
      </c>
      <c r="D477" s="42">
        <f t="shared" si="172"/>
        <v>1</v>
      </c>
      <c r="E477" s="42">
        <f t="shared" si="173"/>
        <v>0</v>
      </c>
      <c r="F477" s="42">
        <f t="shared" si="174"/>
        <v>0</v>
      </c>
      <c r="G477" s="60">
        <v>24</v>
      </c>
      <c r="H477" s="59" t="s">
        <v>670</v>
      </c>
      <c r="I477" s="45">
        <v>16</v>
      </c>
      <c r="J477" s="46">
        <v>8.4566596194503175E-3</v>
      </c>
      <c r="K477" s="47">
        <f t="shared" si="175"/>
        <v>59</v>
      </c>
      <c r="L477" s="48">
        <f t="shared" si="183"/>
        <v>1.519353516841097</v>
      </c>
      <c r="M477" s="46">
        <v>0.13114754098360656</v>
      </c>
      <c r="N477" s="47">
        <f t="shared" si="168"/>
        <v>65</v>
      </c>
      <c r="O477" s="49">
        <f t="shared" si="184"/>
        <v>1.5441089680620994</v>
      </c>
      <c r="P477" s="50">
        <v>63</v>
      </c>
      <c r="Q477" s="51">
        <v>3.3298097251585626E-2</v>
      </c>
      <c r="R477" s="52">
        <f t="shared" si="176"/>
        <v>33</v>
      </c>
      <c r="S477" s="53">
        <f t="shared" si="185"/>
        <v>2.5255393554984247</v>
      </c>
      <c r="T477" s="51">
        <v>0.51639344262295084</v>
      </c>
      <c r="U477" s="52">
        <f t="shared" si="177"/>
        <v>44</v>
      </c>
      <c r="V477" s="54">
        <f t="shared" si="186"/>
        <v>2.5666890060759617</v>
      </c>
      <c r="W477" s="45">
        <v>22</v>
      </c>
      <c r="X477" s="46">
        <v>1.1627906976744186E-2</v>
      </c>
      <c r="Y477" s="47">
        <f t="shared" si="178"/>
        <v>217</v>
      </c>
      <c r="Z477" s="48">
        <f t="shared" si="187"/>
        <v>0.7164591835938301</v>
      </c>
      <c r="AA477" s="46">
        <v>0.18032786885245902</v>
      </c>
      <c r="AB477" s="47">
        <f t="shared" si="179"/>
        <v>335</v>
      </c>
      <c r="AC477" s="49">
        <f t="shared" si="188"/>
        <v>0.72813274749762258</v>
      </c>
      <c r="AD477" s="50">
        <v>21</v>
      </c>
      <c r="AE477" s="51">
        <v>1.1099365750528542E-2</v>
      </c>
      <c r="AF477" s="52">
        <f t="shared" si="180"/>
        <v>432</v>
      </c>
      <c r="AG477" s="53">
        <f t="shared" si="189"/>
        <v>0.36328867286791106</v>
      </c>
      <c r="AH477" s="51">
        <v>0.1721311475409836</v>
      </c>
      <c r="AI477" s="52">
        <f t="shared" si="181"/>
        <v>579</v>
      </c>
      <c r="AJ477" s="54">
        <f t="shared" si="190"/>
        <v>0.36920788450670233</v>
      </c>
      <c r="AK477" s="45">
        <v>122</v>
      </c>
      <c r="AL477" s="46">
        <v>6.4482029598308663E-2</v>
      </c>
      <c r="AM477" s="47">
        <f t="shared" si="182"/>
        <v>183</v>
      </c>
      <c r="AN477" s="55">
        <f t="shared" si="191"/>
        <v>0.98396780814499674</v>
      </c>
      <c r="AO477" s="56">
        <v>1892</v>
      </c>
    </row>
    <row r="478" spans="1:41">
      <c r="A478" s="41">
        <f t="shared" si="169"/>
        <v>0</v>
      </c>
      <c r="B478" s="42">
        <f t="shared" si="170"/>
        <v>0</v>
      </c>
      <c r="C478" s="42">
        <f t="shared" si="171"/>
        <v>0</v>
      </c>
      <c r="D478" s="42">
        <f t="shared" si="172"/>
        <v>0</v>
      </c>
      <c r="E478" s="42">
        <f t="shared" si="173"/>
        <v>0</v>
      </c>
      <c r="F478" s="42">
        <f t="shared" si="174"/>
        <v>0</v>
      </c>
      <c r="G478" s="58">
        <v>369</v>
      </c>
      <c r="H478" s="59" t="s">
        <v>338</v>
      </c>
      <c r="I478" s="45">
        <v>83</v>
      </c>
      <c r="J478" s="46">
        <v>4.207218167072182E-3</v>
      </c>
      <c r="K478" s="47">
        <f t="shared" si="175"/>
        <v>148</v>
      </c>
      <c r="L478" s="48">
        <f t="shared" si="183"/>
        <v>0.75588376568411175</v>
      </c>
      <c r="M478" s="46">
        <v>0.21173469387755103</v>
      </c>
      <c r="N478" s="47">
        <f t="shared" si="168"/>
        <v>29</v>
      </c>
      <c r="O478" s="49">
        <f t="shared" si="184"/>
        <v>2.4929284774548499</v>
      </c>
      <c r="P478" s="50">
        <v>57</v>
      </c>
      <c r="Q478" s="51">
        <v>2.889294403892944E-3</v>
      </c>
      <c r="R478" s="52">
        <f t="shared" si="176"/>
        <v>423</v>
      </c>
      <c r="S478" s="53">
        <f t="shared" si="185"/>
        <v>0.21914245344170569</v>
      </c>
      <c r="T478" s="51">
        <v>0.14540816326530612</v>
      </c>
      <c r="U478" s="52">
        <f t="shared" si="177"/>
        <v>358</v>
      </c>
      <c r="V478" s="54">
        <f t="shared" si="186"/>
        <v>0.72273871672547119</v>
      </c>
      <c r="W478" s="45">
        <v>59</v>
      </c>
      <c r="X478" s="46">
        <v>2.9906731549067317E-3</v>
      </c>
      <c r="Y478" s="47">
        <f t="shared" si="178"/>
        <v>425</v>
      </c>
      <c r="Z478" s="48">
        <f t="shared" si="187"/>
        <v>0.18427179123859966</v>
      </c>
      <c r="AA478" s="46">
        <v>0.15051020408163265</v>
      </c>
      <c r="AB478" s="47">
        <f t="shared" si="179"/>
        <v>381</v>
      </c>
      <c r="AC478" s="49">
        <f t="shared" si="188"/>
        <v>0.6077341739897828</v>
      </c>
      <c r="AD478" s="50">
        <v>193</v>
      </c>
      <c r="AE478" s="51">
        <v>9.7830494728304955E-3</v>
      </c>
      <c r="AF478" s="52">
        <f t="shared" si="180"/>
        <v>453</v>
      </c>
      <c r="AG478" s="53">
        <f t="shared" si="189"/>
        <v>0.32020487832076944</v>
      </c>
      <c r="AH478" s="51">
        <v>0.49234693877551022</v>
      </c>
      <c r="AI478" s="52">
        <f t="shared" si="181"/>
        <v>350</v>
      </c>
      <c r="AJ478" s="54">
        <f t="shared" si="190"/>
        <v>1.0560457784979123</v>
      </c>
      <c r="AK478" s="45">
        <v>392</v>
      </c>
      <c r="AL478" s="46">
        <v>1.9870235198702353E-2</v>
      </c>
      <c r="AM478" s="47">
        <f t="shared" si="182"/>
        <v>467</v>
      </c>
      <c r="AN478" s="55">
        <f t="shared" si="191"/>
        <v>0.30321117212950677</v>
      </c>
      <c r="AO478" s="56">
        <v>19728</v>
      </c>
    </row>
    <row r="479" spans="1:41">
      <c r="A479" s="41">
        <f t="shared" si="169"/>
        <v>0</v>
      </c>
      <c r="B479" s="42">
        <f t="shared" si="170"/>
        <v>0</v>
      </c>
      <c r="C479" s="42">
        <f t="shared" si="171"/>
        <v>0</v>
      </c>
      <c r="D479" s="42">
        <f t="shared" si="172"/>
        <v>0</v>
      </c>
      <c r="E479" s="42">
        <f t="shared" si="173"/>
        <v>0</v>
      </c>
      <c r="F479" s="42">
        <f t="shared" si="174"/>
        <v>0</v>
      </c>
      <c r="G479" s="58">
        <v>245</v>
      </c>
      <c r="H479" s="59" t="s">
        <v>213</v>
      </c>
      <c r="I479" s="45">
        <v>10</v>
      </c>
      <c r="J479" s="46">
        <v>8.0560702489325712E-4</v>
      </c>
      <c r="K479" s="47">
        <f t="shared" si="175"/>
        <v>359</v>
      </c>
      <c r="L479" s="48">
        <f t="shared" si="183"/>
        <v>0.14473822070930453</v>
      </c>
      <c r="M479" s="46">
        <v>4.1152263374485597E-2</v>
      </c>
      <c r="N479" s="47">
        <f t="shared" si="168"/>
        <v>275</v>
      </c>
      <c r="O479" s="49">
        <f t="shared" si="184"/>
        <v>0.48451978936104967</v>
      </c>
      <c r="P479" s="50">
        <v>0</v>
      </c>
      <c r="Q479" s="51">
        <v>0</v>
      </c>
      <c r="R479" s="52">
        <f t="shared" si="176"/>
        <v>559</v>
      </c>
      <c r="S479" s="53">
        <f t="shared" si="185"/>
        <v>0</v>
      </c>
      <c r="T479" s="51">
        <v>0</v>
      </c>
      <c r="U479" s="52">
        <f t="shared" si="177"/>
        <v>559</v>
      </c>
      <c r="V479" s="54">
        <f t="shared" si="186"/>
        <v>0</v>
      </c>
      <c r="W479" s="45">
        <v>11</v>
      </c>
      <c r="X479" s="46">
        <v>8.8616772738258276E-4</v>
      </c>
      <c r="Y479" s="47">
        <f t="shared" si="178"/>
        <v>499</v>
      </c>
      <c r="Z479" s="48">
        <f t="shared" si="187"/>
        <v>5.4601658557944355E-2</v>
      </c>
      <c r="AA479" s="46">
        <v>4.5267489711934158E-2</v>
      </c>
      <c r="AB479" s="47">
        <f t="shared" si="179"/>
        <v>508</v>
      </c>
      <c r="AC479" s="49">
        <f t="shared" si="188"/>
        <v>0.18278229463932091</v>
      </c>
      <c r="AD479" s="50">
        <v>222</v>
      </c>
      <c r="AE479" s="51">
        <v>1.7884475952630308E-2</v>
      </c>
      <c r="AF479" s="52">
        <f t="shared" si="180"/>
        <v>357</v>
      </c>
      <c r="AG479" s="53">
        <f t="shared" si="189"/>
        <v>0.58536926161386671</v>
      </c>
      <c r="AH479" s="51">
        <v>0.9135802469135802</v>
      </c>
      <c r="AI479" s="52">
        <f t="shared" si="181"/>
        <v>68</v>
      </c>
      <c r="AJ479" s="54">
        <f t="shared" si="190"/>
        <v>1.959558366447095</v>
      </c>
      <c r="AK479" s="45">
        <v>243</v>
      </c>
      <c r="AL479" s="46">
        <v>1.9576250704906147E-2</v>
      </c>
      <c r="AM479" s="47">
        <f t="shared" si="182"/>
        <v>469</v>
      </c>
      <c r="AN479" s="55">
        <f t="shared" si="191"/>
        <v>0.29872509624462401</v>
      </c>
      <c r="AO479" s="56">
        <v>12413</v>
      </c>
    </row>
    <row r="480" spans="1:41">
      <c r="A480" s="41">
        <f t="shared" si="169"/>
        <v>0</v>
      </c>
      <c r="B480" s="42">
        <f t="shared" si="170"/>
        <v>0</v>
      </c>
      <c r="C480" s="42">
        <f t="shared" si="171"/>
        <v>0</v>
      </c>
      <c r="D480" s="42">
        <f t="shared" si="172"/>
        <v>0</v>
      </c>
      <c r="E480" s="42">
        <f t="shared" si="173"/>
        <v>0</v>
      </c>
      <c r="F480" s="42">
        <f t="shared" si="174"/>
        <v>0</v>
      </c>
      <c r="G480" s="58">
        <v>214</v>
      </c>
      <c r="H480" s="59" t="s">
        <v>182</v>
      </c>
      <c r="I480" s="45">
        <v>55</v>
      </c>
      <c r="J480" s="46">
        <v>1.2179998228363895E-3</v>
      </c>
      <c r="K480" s="47">
        <f t="shared" si="175"/>
        <v>322</v>
      </c>
      <c r="L480" s="48">
        <f t="shared" si="183"/>
        <v>0.21883017617050415</v>
      </c>
      <c r="M480" s="46">
        <v>6.2429057888762768E-2</v>
      </c>
      <c r="N480" s="47">
        <f t="shared" si="168"/>
        <v>179</v>
      </c>
      <c r="O480" s="49">
        <f t="shared" si="184"/>
        <v>0.73502916967201237</v>
      </c>
      <c r="P480" s="50">
        <v>181</v>
      </c>
      <c r="Q480" s="51">
        <v>4.0083266896979363E-3</v>
      </c>
      <c r="R480" s="52">
        <f t="shared" si="176"/>
        <v>391</v>
      </c>
      <c r="S480" s="53">
        <f t="shared" si="185"/>
        <v>0.30401697514547332</v>
      </c>
      <c r="T480" s="51">
        <v>0.20544835414301929</v>
      </c>
      <c r="U480" s="52">
        <f t="shared" si="177"/>
        <v>247</v>
      </c>
      <c r="V480" s="54">
        <f t="shared" si="186"/>
        <v>1.021163299860717</v>
      </c>
      <c r="W480" s="45">
        <v>280</v>
      </c>
      <c r="X480" s="46">
        <v>6.2007263708034367E-3</v>
      </c>
      <c r="Y480" s="47">
        <f t="shared" si="178"/>
        <v>340</v>
      </c>
      <c r="Z480" s="48">
        <f t="shared" si="187"/>
        <v>0.38206079238505247</v>
      </c>
      <c r="AA480" s="46">
        <v>0.31782065834279227</v>
      </c>
      <c r="AB480" s="47">
        <f t="shared" si="179"/>
        <v>119</v>
      </c>
      <c r="AC480" s="49">
        <f t="shared" si="188"/>
        <v>1.283304852673552</v>
      </c>
      <c r="AD480" s="50">
        <v>365</v>
      </c>
      <c r="AE480" s="51">
        <v>8.0830897333687667E-3</v>
      </c>
      <c r="AF480" s="52">
        <f t="shared" si="180"/>
        <v>477</v>
      </c>
      <c r="AG480" s="53">
        <f t="shared" si="189"/>
        <v>0.26456421095664345</v>
      </c>
      <c r="AH480" s="51">
        <v>0.41430192962542567</v>
      </c>
      <c r="AI480" s="52">
        <f t="shared" si="181"/>
        <v>450</v>
      </c>
      <c r="AJ480" s="54">
        <f t="shared" si="190"/>
        <v>0.88864532171685073</v>
      </c>
      <c r="AK480" s="45">
        <v>881</v>
      </c>
      <c r="AL480" s="46">
        <v>1.9510142616706527E-2</v>
      </c>
      <c r="AM480" s="47">
        <f t="shared" si="182"/>
        <v>470</v>
      </c>
      <c r="AN480" s="55">
        <f t="shared" si="191"/>
        <v>0.29771631548738586</v>
      </c>
      <c r="AO480" s="56">
        <v>45156</v>
      </c>
    </row>
    <row r="481" spans="1:41">
      <c r="A481" s="41">
        <f t="shared" si="169"/>
        <v>0</v>
      </c>
      <c r="B481" s="42">
        <f t="shared" si="170"/>
        <v>0</v>
      </c>
      <c r="C481" s="42">
        <f t="shared" si="171"/>
        <v>0</v>
      </c>
      <c r="D481" s="42">
        <f t="shared" si="172"/>
        <v>0</v>
      </c>
      <c r="E481" s="42">
        <f t="shared" si="173"/>
        <v>0</v>
      </c>
      <c r="F481" s="42">
        <f t="shared" si="174"/>
        <v>0</v>
      </c>
      <c r="G481" s="58">
        <v>119</v>
      </c>
      <c r="H481" s="59" t="s">
        <v>87</v>
      </c>
      <c r="I481" s="45">
        <v>0</v>
      </c>
      <c r="J481" s="46">
        <v>0</v>
      </c>
      <c r="K481" s="47">
        <f t="shared" si="175"/>
        <v>467</v>
      </c>
      <c r="L481" s="48">
        <f t="shared" si="183"/>
        <v>0</v>
      </c>
      <c r="M481" s="46">
        <v>0</v>
      </c>
      <c r="N481" s="47">
        <f t="shared" si="168"/>
        <v>467</v>
      </c>
      <c r="O481" s="49">
        <f t="shared" si="184"/>
        <v>0</v>
      </c>
      <c r="P481" s="50">
        <v>387</v>
      </c>
      <c r="Q481" s="51">
        <v>1.0989947180098825E-2</v>
      </c>
      <c r="R481" s="52">
        <f t="shared" si="176"/>
        <v>212</v>
      </c>
      <c r="S481" s="53">
        <f t="shared" si="185"/>
        <v>0.83354745193035984</v>
      </c>
      <c r="T481" s="51">
        <v>0.56578947368421051</v>
      </c>
      <c r="U481" s="52">
        <f t="shared" si="177"/>
        <v>38</v>
      </c>
      <c r="V481" s="54">
        <f t="shared" si="186"/>
        <v>2.812207712170947</v>
      </c>
      <c r="W481" s="45">
        <v>10</v>
      </c>
      <c r="X481" s="46">
        <v>2.8397796331004716E-4</v>
      </c>
      <c r="Y481" s="47">
        <f t="shared" si="178"/>
        <v>536</v>
      </c>
      <c r="Z481" s="48">
        <f t="shared" si="187"/>
        <v>1.7497441298650933E-2</v>
      </c>
      <c r="AA481" s="46">
        <v>1.4619883040935672E-2</v>
      </c>
      <c r="AB481" s="47">
        <f t="shared" si="179"/>
        <v>538</v>
      </c>
      <c r="AC481" s="49">
        <f t="shared" si="188"/>
        <v>5.9032559273464881E-2</v>
      </c>
      <c r="AD481" s="50">
        <v>287</v>
      </c>
      <c r="AE481" s="51">
        <v>8.1501675469983527E-3</v>
      </c>
      <c r="AF481" s="52">
        <f t="shared" si="180"/>
        <v>475</v>
      </c>
      <c r="AG481" s="53">
        <f t="shared" si="189"/>
        <v>0.26675970666694682</v>
      </c>
      <c r="AH481" s="51">
        <v>0.41959064327485379</v>
      </c>
      <c r="AI481" s="52">
        <f t="shared" si="181"/>
        <v>438</v>
      </c>
      <c r="AJ481" s="54">
        <f t="shared" si="190"/>
        <v>0.8999891999524976</v>
      </c>
      <c r="AK481" s="45">
        <v>684</v>
      </c>
      <c r="AL481" s="46">
        <v>1.9424092690407225E-2</v>
      </c>
      <c r="AM481" s="47">
        <f t="shared" si="182"/>
        <v>471</v>
      </c>
      <c r="AN481" s="55">
        <f t="shared" si="191"/>
        <v>0.29640323092880078</v>
      </c>
      <c r="AO481" s="56">
        <v>35214</v>
      </c>
    </row>
    <row r="482" spans="1:41">
      <c r="A482" s="41">
        <f t="shared" si="169"/>
        <v>1</v>
      </c>
      <c r="B482" s="42">
        <f t="shared" si="170"/>
        <v>0</v>
      </c>
      <c r="C482" s="42">
        <f t="shared" si="171"/>
        <v>0</v>
      </c>
      <c r="D482" s="42">
        <f t="shared" si="172"/>
        <v>0</v>
      </c>
      <c r="E482" s="42">
        <f t="shared" si="173"/>
        <v>0</v>
      </c>
      <c r="F482" s="42">
        <f t="shared" si="174"/>
        <v>1</v>
      </c>
      <c r="G482" s="60">
        <v>12</v>
      </c>
      <c r="H482" s="59" t="s">
        <v>658</v>
      </c>
      <c r="I482" s="45">
        <v>90</v>
      </c>
      <c r="J482" s="46">
        <v>3.2886322943691307E-3</v>
      </c>
      <c r="K482" s="47">
        <f t="shared" si="175"/>
        <v>197</v>
      </c>
      <c r="L482" s="48">
        <f t="shared" si="183"/>
        <v>0.59084736372205116</v>
      </c>
      <c r="M482" s="46">
        <v>5.5487053020961775E-2</v>
      </c>
      <c r="N482" s="47">
        <f t="shared" si="168"/>
        <v>207</v>
      </c>
      <c r="O482" s="49">
        <f t="shared" si="184"/>
        <v>0.6532951783801576</v>
      </c>
      <c r="P482" s="50">
        <v>312</v>
      </c>
      <c r="Q482" s="51">
        <v>1.1400591953812987E-2</v>
      </c>
      <c r="R482" s="52">
        <f t="shared" si="176"/>
        <v>201</v>
      </c>
      <c r="S482" s="53">
        <f t="shared" si="185"/>
        <v>0.86469336183953571</v>
      </c>
      <c r="T482" s="51">
        <v>0.19235511713933415</v>
      </c>
      <c r="U482" s="52">
        <f t="shared" si="177"/>
        <v>271</v>
      </c>
      <c r="V482" s="54">
        <f t="shared" si="186"/>
        <v>0.95608449618612523</v>
      </c>
      <c r="W482" s="45">
        <v>378</v>
      </c>
      <c r="X482" s="46">
        <v>1.3812255636350348E-2</v>
      </c>
      <c r="Y482" s="47">
        <f t="shared" si="178"/>
        <v>180</v>
      </c>
      <c r="Z482" s="48">
        <f t="shared" si="187"/>
        <v>0.85104889612556101</v>
      </c>
      <c r="AA482" s="46">
        <v>0.23304562268803947</v>
      </c>
      <c r="AB482" s="47">
        <f t="shared" si="179"/>
        <v>238</v>
      </c>
      <c r="AC482" s="49">
        <f t="shared" si="188"/>
        <v>0.94099792017712036</v>
      </c>
      <c r="AD482" s="50">
        <v>842</v>
      </c>
      <c r="AE482" s="51">
        <v>3.0766982131764535E-2</v>
      </c>
      <c r="AF482" s="52">
        <f t="shared" si="180"/>
        <v>211</v>
      </c>
      <c r="AG482" s="53">
        <f t="shared" si="189"/>
        <v>1.0070211540030762</v>
      </c>
      <c r="AH482" s="51">
        <v>0.51911220715166462</v>
      </c>
      <c r="AI482" s="52">
        <f t="shared" si="181"/>
        <v>318</v>
      </c>
      <c r="AJ482" s="54">
        <f t="shared" si="190"/>
        <v>1.1134551913588895</v>
      </c>
      <c r="AK482" s="45">
        <v>1622</v>
      </c>
      <c r="AL482" s="46">
        <v>5.9268462016296999E-2</v>
      </c>
      <c r="AM482" s="47">
        <f t="shared" si="182"/>
        <v>216</v>
      </c>
      <c r="AN482" s="55">
        <f t="shared" si="191"/>
        <v>0.90441102777928717</v>
      </c>
      <c r="AO482" s="56">
        <v>27367</v>
      </c>
    </row>
    <row r="483" spans="1:41">
      <c r="A483" s="41">
        <f t="shared" si="169"/>
        <v>0</v>
      </c>
      <c r="B483" s="42">
        <f t="shared" si="170"/>
        <v>0</v>
      </c>
      <c r="C483" s="42">
        <f t="shared" si="171"/>
        <v>0</v>
      </c>
      <c r="D483" s="42">
        <f t="shared" si="172"/>
        <v>0</v>
      </c>
      <c r="E483" s="42">
        <f t="shared" si="173"/>
        <v>0</v>
      </c>
      <c r="F483" s="42">
        <f t="shared" si="174"/>
        <v>0</v>
      </c>
      <c r="G483" s="58">
        <v>82</v>
      </c>
      <c r="H483" s="59" t="s">
        <v>50</v>
      </c>
      <c r="I483" s="45">
        <v>21</v>
      </c>
      <c r="J483" s="46">
        <v>4.2451685938384409E-4</v>
      </c>
      <c r="K483" s="47">
        <f t="shared" si="175"/>
        <v>396</v>
      </c>
      <c r="L483" s="48">
        <f t="shared" si="183"/>
        <v>7.627020742087115E-2</v>
      </c>
      <c r="M483" s="46">
        <v>2.2058823529411766E-2</v>
      </c>
      <c r="N483" s="47">
        <f t="shared" si="168"/>
        <v>350</v>
      </c>
      <c r="O483" s="49">
        <f t="shared" si="184"/>
        <v>0.25971685767956271</v>
      </c>
      <c r="P483" s="50">
        <v>96</v>
      </c>
      <c r="Q483" s="51">
        <v>1.9406485000404302E-3</v>
      </c>
      <c r="R483" s="52">
        <f t="shared" si="176"/>
        <v>458</v>
      </c>
      <c r="S483" s="53">
        <f t="shared" si="185"/>
        <v>0.14719111800923407</v>
      </c>
      <c r="T483" s="51">
        <v>0.10084033613445378</v>
      </c>
      <c r="U483" s="52">
        <f t="shared" si="177"/>
        <v>421</v>
      </c>
      <c r="V483" s="54">
        <f t="shared" si="186"/>
        <v>0.50121818125853113</v>
      </c>
      <c r="W483" s="45">
        <v>66</v>
      </c>
      <c r="X483" s="46">
        <v>1.3341958437777957E-3</v>
      </c>
      <c r="Y483" s="47">
        <f t="shared" si="178"/>
        <v>480</v>
      </c>
      <c r="Z483" s="48">
        <f t="shared" si="187"/>
        <v>8.2207130388909602E-2</v>
      </c>
      <c r="AA483" s="46">
        <v>6.9327731092436978E-2</v>
      </c>
      <c r="AB483" s="47">
        <f t="shared" si="179"/>
        <v>481</v>
      </c>
      <c r="AC483" s="49">
        <f t="shared" si="188"/>
        <v>0.27993338821862385</v>
      </c>
      <c r="AD483" s="50">
        <v>769</v>
      </c>
      <c r="AE483" s="51">
        <v>1.5545403088865529E-2</v>
      </c>
      <c r="AF483" s="52">
        <f t="shared" si="180"/>
        <v>382</v>
      </c>
      <c r="AG483" s="53">
        <f t="shared" si="189"/>
        <v>0.50881005133845203</v>
      </c>
      <c r="AH483" s="51">
        <v>0.8077731092436975</v>
      </c>
      <c r="AI483" s="52">
        <f t="shared" si="181"/>
        <v>98</v>
      </c>
      <c r="AJ483" s="54">
        <f t="shared" si="190"/>
        <v>1.7326103095563126</v>
      </c>
      <c r="AK483" s="45">
        <v>952</v>
      </c>
      <c r="AL483" s="46">
        <v>1.92447642920676E-2</v>
      </c>
      <c r="AM483" s="47">
        <f t="shared" si="182"/>
        <v>472</v>
      </c>
      <c r="AN483" s="55">
        <f t="shared" si="191"/>
        <v>0.29366675733838171</v>
      </c>
      <c r="AO483" s="56">
        <v>49468</v>
      </c>
    </row>
    <row r="484" spans="1:41">
      <c r="A484" s="41">
        <f t="shared" si="169"/>
        <v>0</v>
      </c>
      <c r="B484" s="42">
        <f t="shared" si="170"/>
        <v>0</v>
      </c>
      <c r="C484" s="42">
        <f t="shared" si="171"/>
        <v>0</v>
      </c>
      <c r="D484" s="42">
        <f t="shared" si="172"/>
        <v>0</v>
      </c>
      <c r="E484" s="42">
        <f t="shared" si="173"/>
        <v>0</v>
      </c>
      <c r="F484" s="42">
        <f t="shared" si="174"/>
        <v>0</v>
      </c>
      <c r="G484" s="58">
        <v>542</v>
      </c>
      <c r="H484" s="59" t="s">
        <v>512</v>
      </c>
      <c r="I484" s="45">
        <v>31</v>
      </c>
      <c r="J484" s="46">
        <v>3.7210418917296845E-3</v>
      </c>
      <c r="K484" s="47">
        <f t="shared" si="175"/>
        <v>175</v>
      </c>
      <c r="L484" s="48">
        <f t="shared" si="183"/>
        <v>0.66853560849360838</v>
      </c>
      <c r="M484" s="46">
        <v>0.19375000000000001</v>
      </c>
      <c r="N484" s="47">
        <f t="shared" si="168"/>
        <v>35</v>
      </c>
      <c r="O484" s="49">
        <f t="shared" si="184"/>
        <v>2.2811797332854922</v>
      </c>
      <c r="P484" s="50">
        <v>31</v>
      </c>
      <c r="Q484" s="51">
        <v>3.7210418917296845E-3</v>
      </c>
      <c r="R484" s="52">
        <f t="shared" si="176"/>
        <v>399</v>
      </c>
      <c r="S484" s="53">
        <f t="shared" si="185"/>
        <v>0.28222746993671294</v>
      </c>
      <c r="T484" s="51">
        <v>0.19375000000000001</v>
      </c>
      <c r="U484" s="52">
        <f t="shared" si="177"/>
        <v>267</v>
      </c>
      <c r="V484" s="54">
        <f t="shared" si="186"/>
        <v>0.96301764097016729</v>
      </c>
      <c r="W484" s="45">
        <v>48</v>
      </c>
      <c r="X484" s="46">
        <v>5.7616132517104793E-3</v>
      </c>
      <c r="Y484" s="47">
        <f t="shared" si="178"/>
        <v>354</v>
      </c>
      <c r="Z484" s="48">
        <f t="shared" si="187"/>
        <v>0.35500462247933395</v>
      </c>
      <c r="AA484" s="46">
        <v>0.3</v>
      </c>
      <c r="AB484" s="47">
        <f t="shared" si="179"/>
        <v>137</v>
      </c>
      <c r="AC484" s="49">
        <f t="shared" si="188"/>
        <v>1.2113481162914994</v>
      </c>
      <c r="AD484" s="50">
        <v>50</v>
      </c>
      <c r="AE484" s="51">
        <v>6.0016804705317487E-3</v>
      </c>
      <c r="AF484" s="52">
        <f t="shared" si="180"/>
        <v>500</v>
      </c>
      <c r="AG484" s="53">
        <f t="shared" si="189"/>
        <v>0.19643847965032715</v>
      </c>
      <c r="AH484" s="51">
        <v>0.3125</v>
      </c>
      <c r="AI484" s="52">
        <f t="shared" si="181"/>
        <v>530</v>
      </c>
      <c r="AJ484" s="54">
        <f t="shared" si="190"/>
        <v>0.67028812365800128</v>
      </c>
      <c r="AK484" s="45">
        <v>160</v>
      </c>
      <c r="AL484" s="46">
        <v>1.9205377505701598E-2</v>
      </c>
      <c r="AM484" s="47">
        <f t="shared" si="182"/>
        <v>473</v>
      </c>
      <c r="AN484" s="55">
        <f t="shared" si="191"/>
        <v>0.29306573205906195</v>
      </c>
      <c r="AO484" s="56">
        <v>8331</v>
      </c>
    </row>
    <row r="485" spans="1:41">
      <c r="A485" s="41">
        <f t="shared" si="169"/>
        <v>1</v>
      </c>
      <c r="B485" s="42">
        <f t="shared" si="170"/>
        <v>0</v>
      </c>
      <c r="C485" s="42">
        <f t="shared" si="171"/>
        <v>0</v>
      </c>
      <c r="D485" s="42">
        <f t="shared" si="172"/>
        <v>0</v>
      </c>
      <c r="E485" s="42">
        <f t="shared" si="173"/>
        <v>0</v>
      </c>
      <c r="F485" s="42">
        <f t="shared" si="174"/>
        <v>1</v>
      </c>
      <c r="G485" s="60">
        <v>21</v>
      </c>
      <c r="H485" s="59" t="s">
        <v>667</v>
      </c>
      <c r="I485" s="45">
        <v>14</v>
      </c>
      <c r="J485" s="46">
        <v>2.9197080291970801E-3</v>
      </c>
      <c r="K485" s="47">
        <f t="shared" si="175"/>
        <v>215</v>
      </c>
      <c r="L485" s="48">
        <f t="shared" si="183"/>
        <v>0.52456511931813055</v>
      </c>
      <c r="M485" s="46">
        <v>5.0359712230215826E-2</v>
      </c>
      <c r="N485" s="47">
        <f t="shared" si="168"/>
        <v>226</v>
      </c>
      <c r="O485" s="49">
        <f t="shared" si="184"/>
        <v>0.59292673503823423</v>
      </c>
      <c r="P485" s="50">
        <v>15</v>
      </c>
      <c r="Q485" s="51">
        <v>3.1282586027111575E-3</v>
      </c>
      <c r="R485" s="52">
        <f t="shared" si="176"/>
        <v>411</v>
      </c>
      <c r="S485" s="53">
        <f t="shared" si="185"/>
        <v>0.23726701726019264</v>
      </c>
      <c r="T485" s="51">
        <v>5.3956834532374098E-2</v>
      </c>
      <c r="U485" s="52">
        <f t="shared" si="177"/>
        <v>495</v>
      </c>
      <c r="V485" s="54">
        <f t="shared" si="186"/>
        <v>0.26818778583527514</v>
      </c>
      <c r="W485" s="45">
        <v>41</v>
      </c>
      <c r="X485" s="46">
        <v>8.5505735140771633E-3</v>
      </c>
      <c r="Y485" s="47">
        <f t="shared" si="178"/>
        <v>288</v>
      </c>
      <c r="Z485" s="48">
        <f t="shared" si="187"/>
        <v>0.52684777504730862</v>
      </c>
      <c r="AA485" s="46">
        <v>0.14748201438848921</v>
      </c>
      <c r="AB485" s="47">
        <f t="shared" si="179"/>
        <v>387</v>
      </c>
      <c r="AC485" s="49">
        <f t="shared" si="188"/>
        <v>0.59550686772124073</v>
      </c>
      <c r="AD485" s="50">
        <v>208</v>
      </c>
      <c r="AE485" s="51">
        <v>4.337851929092805E-2</v>
      </c>
      <c r="AF485" s="52">
        <f t="shared" si="180"/>
        <v>100</v>
      </c>
      <c r="AG485" s="53">
        <f t="shared" si="189"/>
        <v>1.419804073347696</v>
      </c>
      <c r="AH485" s="51">
        <v>0.74820143884892087</v>
      </c>
      <c r="AI485" s="52">
        <f t="shared" si="181"/>
        <v>127</v>
      </c>
      <c r="AJ485" s="54">
        <f t="shared" si="190"/>
        <v>1.6048337234056318</v>
      </c>
      <c r="AK485" s="45">
        <v>278</v>
      </c>
      <c r="AL485" s="46">
        <v>5.7977059436913454E-2</v>
      </c>
      <c r="AM485" s="47">
        <f t="shared" si="182"/>
        <v>231</v>
      </c>
      <c r="AN485" s="55">
        <f t="shared" si="191"/>
        <v>0.88470478445250844</v>
      </c>
      <c r="AO485" s="56">
        <v>4795</v>
      </c>
    </row>
    <row r="486" spans="1:41">
      <c r="A486" s="41">
        <f t="shared" si="169"/>
        <v>0</v>
      </c>
      <c r="B486" s="42">
        <f t="shared" si="170"/>
        <v>0</v>
      </c>
      <c r="C486" s="42">
        <f t="shared" si="171"/>
        <v>0</v>
      </c>
      <c r="D486" s="42">
        <f t="shared" si="172"/>
        <v>0</v>
      </c>
      <c r="E486" s="42">
        <f t="shared" si="173"/>
        <v>0</v>
      </c>
      <c r="F486" s="42">
        <f t="shared" si="174"/>
        <v>0</v>
      </c>
      <c r="G486" s="58">
        <v>234</v>
      </c>
      <c r="H486" s="59" t="s">
        <v>202</v>
      </c>
      <c r="I486" s="45">
        <v>5</v>
      </c>
      <c r="J486" s="46">
        <v>1.2300728203109624E-4</v>
      </c>
      <c r="K486" s="47">
        <f t="shared" si="175"/>
        <v>439</v>
      </c>
      <c r="L486" s="48">
        <f t="shared" si="183"/>
        <v>2.2099925379657021E-2</v>
      </c>
      <c r="M486" s="46">
        <v>6.6844919786096255E-3</v>
      </c>
      <c r="N486" s="47">
        <f t="shared" si="168"/>
        <v>425</v>
      </c>
      <c r="O486" s="49">
        <f t="shared" si="184"/>
        <v>7.8702078084715951E-2</v>
      </c>
      <c r="P486" s="50">
        <v>41</v>
      </c>
      <c r="Q486" s="51">
        <v>1.0086597126549891E-3</v>
      </c>
      <c r="R486" s="52">
        <f t="shared" si="176"/>
        <v>496</v>
      </c>
      <c r="S486" s="53">
        <f t="shared" si="185"/>
        <v>7.6503164170877727E-2</v>
      </c>
      <c r="T486" s="51">
        <v>5.4812834224598928E-2</v>
      </c>
      <c r="U486" s="52">
        <f t="shared" si="177"/>
        <v>492</v>
      </c>
      <c r="V486" s="54">
        <f t="shared" si="186"/>
        <v>0.27244245837348186</v>
      </c>
      <c r="W486" s="45">
        <v>453</v>
      </c>
      <c r="X486" s="46">
        <v>1.1144459752017319E-2</v>
      </c>
      <c r="Y486" s="47">
        <f t="shared" si="178"/>
        <v>227</v>
      </c>
      <c r="Z486" s="48">
        <f t="shared" si="187"/>
        <v>0.68667134605511793</v>
      </c>
      <c r="AA486" s="46">
        <v>0.60561497326203206</v>
      </c>
      <c r="AB486" s="47">
        <f t="shared" si="179"/>
        <v>30</v>
      </c>
      <c r="AC486" s="49">
        <f t="shared" si="188"/>
        <v>2.445368523529631</v>
      </c>
      <c r="AD486" s="50">
        <v>249</v>
      </c>
      <c r="AE486" s="51">
        <v>6.1257626451485924E-3</v>
      </c>
      <c r="AF486" s="52">
        <f t="shared" si="180"/>
        <v>496</v>
      </c>
      <c r="AG486" s="53">
        <f t="shared" si="189"/>
        <v>0.20049976112859277</v>
      </c>
      <c r="AH486" s="51">
        <v>0.33288770053475936</v>
      </c>
      <c r="AI486" s="52">
        <f t="shared" si="181"/>
        <v>517</v>
      </c>
      <c r="AJ486" s="54">
        <f t="shared" si="190"/>
        <v>0.7140181509768655</v>
      </c>
      <c r="AK486" s="45">
        <v>748</v>
      </c>
      <c r="AL486" s="46">
        <v>1.8401889391851996E-2</v>
      </c>
      <c r="AM486" s="47">
        <f t="shared" si="182"/>
        <v>477</v>
      </c>
      <c r="AN486" s="55">
        <f t="shared" si="191"/>
        <v>0.28080485188546567</v>
      </c>
      <c r="AO486" s="56">
        <v>40648</v>
      </c>
    </row>
    <row r="487" spans="1:41">
      <c r="A487" s="41">
        <f t="shared" si="169"/>
        <v>0</v>
      </c>
      <c r="B487" s="42">
        <f t="shared" si="170"/>
        <v>0</v>
      </c>
      <c r="C487" s="42">
        <f t="shared" si="171"/>
        <v>0</v>
      </c>
      <c r="D487" s="42">
        <f t="shared" si="172"/>
        <v>0</v>
      </c>
      <c r="E487" s="42">
        <f t="shared" si="173"/>
        <v>0</v>
      </c>
      <c r="F487" s="42">
        <f t="shared" si="174"/>
        <v>0</v>
      </c>
      <c r="G487" s="58">
        <v>165</v>
      </c>
      <c r="H487" s="59" t="s">
        <v>133</v>
      </c>
      <c r="I487" s="45">
        <v>0</v>
      </c>
      <c r="J487" s="46">
        <v>0</v>
      </c>
      <c r="K487" s="47">
        <f t="shared" si="175"/>
        <v>467</v>
      </c>
      <c r="L487" s="48">
        <f t="shared" si="183"/>
        <v>0</v>
      </c>
      <c r="M487" s="46">
        <v>0</v>
      </c>
      <c r="N487" s="47">
        <f t="shared" si="168"/>
        <v>467</v>
      </c>
      <c r="O487" s="49">
        <f t="shared" si="184"/>
        <v>0</v>
      </c>
      <c r="P487" s="50">
        <v>0</v>
      </c>
      <c r="Q487" s="51">
        <v>0</v>
      </c>
      <c r="R487" s="52">
        <f t="shared" si="176"/>
        <v>559</v>
      </c>
      <c r="S487" s="53">
        <f t="shared" si="185"/>
        <v>0</v>
      </c>
      <c r="T487" s="51">
        <v>0</v>
      </c>
      <c r="U487" s="52">
        <f t="shared" si="177"/>
        <v>559</v>
      </c>
      <c r="V487" s="54">
        <f t="shared" si="186"/>
        <v>0</v>
      </c>
      <c r="W487" s="45">
        <v>15</v>
      </c>
      <c r="X487" s="46">
        <v>4.0927694406548429E-3</v>
      </c>
      <c r="Y487" s="47">
        <f t="shared" si="178"/>
        <v>392</v>
      </c>
      <c r="Z487" s="48">
        <f t="shared" si="187"/>
        <v>0.25217799367968374</v>
      </c>
      <c r="AA487" s="46">
        <v>0.22388059701492538</v>
      </c>
      <c r="AB487" s="47">
        <f t="shared" si="179"/>
        <v>252</v>
      </c>
      <c r="AC487" s="49">
        <f t="shared" si="188"/>
        <v>0.90399113156082045</v>
      </c>
      <c r="AD487" s="50">
        <v>52</v>
      </c>
      <c r="AE487" s="51">
        <v>1.4188267394270123E-2</v>
      </c>
      <c r="AF487" s="52">
        <f t="shared" si="180"/>
        <v>398</v>
      </c>
      <c r="AG487" s="53">
        <f t="shared" si="189"/>
        <v>0.46439021362225114</v>
      </c>
      <c r="AH487" s="51">
        <v>0.77611940298507465</v>
      </c>
      <c r="AI487" s="52">
        <f t="shared" si="181"/>
        <v>112</v>
      </c>
      <c r="AJ487" s="54">
        <f t="shared" si="190"/>
        <v>1.6647155787565884</v>
      </c>
      <c r="AK487" s="45">
        <v>67</v>
      </c>
      <c r="AL487" s="46">
        <v>1.8281036834924966E-2</v>
      </c>
      <c r="AM487" s="47">
        <f t="shared" si="182"/>
        <v>478</v>
      </c>
      <c r="AN487" s="55">
        <f t="shared" si="191"/>
        <v>0.27896069427614428</v>
      </c>
      <c r="AO487" s="56">
        <v>3665</v>
      </c>
    </row>
    <row r="488" spans="1:41">
      <c r="A488" s="41">
        <f t="shared" si="169"/>
        <v>0</v>
      </c>
      <c r="B488" s="42">
        <f t="shared" si="170"/>
        <v>0</v>
      </c>
      <c r="C488" s="42">
        <f t="shared" si="171"/>
        <v>0</v>
      </c>
      <c r="D488" s="42">
        <f t="shared" si="172"/>
        <v>0</v>
      </c>
      <c r="E488" s="42">
        <f t="shared" si="173"/>
        <v>0</v>
      </c>
      <c r="F488" s="42">
        <f t="shared" si="174"/>
        <v>0</v>
      </c>
      <c r="G488" s="58">
        <v>385</v>
      </c>
      <c r="H488" s="59" t="s">
        <v>354</v>
      </c>
      <c r="I488" s="45">
        <v>22</v>
      </c>
      <c r="J488" s="46">
        <v>8.3336490018561307E-4</v>
      </c>
      <c r="K488" s="47">
        <f t="shared" si="175"/>
        <v>358</v>
      </c>
      <c r="L488" s="48">
        <f t="shared" si="183"/>
        <v>0.14972529921823227</v>
      </c>
      <c r="M488" s="46">
        <v>4.5643153526970952E-2</v>
      </c>
      <c r="N488" s="47">
        <f t="shared" si="168"/>
        <v>257</v>
      </c>
      <c r="O488" s="49">
        <f t="shared" si="184"/>
        <v>0.537394770523687</v>
      </c>
      <c r="P488" s="50">
        <v>19</v>
      </c>
      <c r="Q488" s="51">
        <v>7.1972423197848398E-4</v>
      </c>
      <c r="R488" s="52">
        <f t="shared" si="176"/>
        <v>507</v>
      </c>
      <c r="S488" s="53">
        <f t="shared" si="185"/>
        <v>5.4588460692929906E-2</v>
      </c>
      <c r="T488" s="51">
        <v>3.9419087136929459E-2</v>
      </c>
      <c r="U488" s="52">
        <f t="shared" si="177"/>
        <v>509</v>
      </c>
      <c r="V488" s="54">
        <f t="shared" si="186"/>
        <v>0.19592916801962978</v>
      </c>
      <c r="W488" s="45">
        <v>231</v>
      </c>
      <c r="X488" s="46">
        <v>8.7503314519489367E-3</v>
      </c>
      <c r="Y488" s="47">
        <f t="shared" si="178"/>
        <v>278</v>
      </c>
      <c r="Z488" s="48">
        <f t="shared" si="187"/>
        <v>0.53915595822853246</v>
      </c>
      <c r="AA488" s="46">
        <v>0.47925311203319504</v>
      </c>
      <c r="AB488" s="47">
        <f t="shared" si="179"/>
        <v>58</v>
      </c>
      <c r="AC488" s="49">
        <f t="shared" si="188"/>
        <v>1.935141181627499</v>
      </c>
      <c r="AD488" s="50">
        <v>210</v>
      </c>
      <c r="AE488" s="51">
        <v>7.9548467744990341E-3</v>
      </c>
      <c r="AF488" s="52">
        <f t="shared" si="180"/>
        <v>480</v>
      </c>
      <c r="AG488" s="53">
        <f t="shared" si="189"/>
        <v>0.26036674459869225</v>
      </c>
      <c r="AH488" s="51">
        <v>0.43568464730290457</v>
      </c>
      <c r="AI488" s="52">
        <f t="shared" si="181"/>
        <v>417</v>
      </c>
      <c r="AJ488" s="54">
        <f t="shared" si="190"/>
        <v>0.93450958319123834</v>
      </c>
      <c r="AK488" s="45">
        <v>482</v>
      </c>
      <c r="AL488" s="46">
        <v>1.8258267358612069E-2</v>
      </c>
      <c r="AM488" s="47">
        <f t="shared" si="182"/>
        <v>479</v>
      </c>
      <c r="AN488" s="55">
        <f t="shared" si="191"/>
        <v>0.27861324194190823</v>
      </c>
      <c r="AO488" s="56">
        <v>26399</v>
      </c>
    </row>
    <row r="489" spans="1:41">
      <c r="A489" s="41">
        <f t="shared" si="169"/>
        <v>0</v>
      </c>
      <c r="B489" s="42">
        <f t="shared" si="170"/>
        <v>0</v>
      </c>
      <c r="C489" s="42">
        <f t="shared" si="171"/>
        <v>0</v>
      </c>
      <c r="D489" s="42">
        <f t="shared" si="172"/>
        <v>0</v>
      </c>
      <c r="E489" s="42">
        <f t="shared" si="173"/>
        <v>0</v>
      </c>
      <c r="F489" s="42">
        <f t="shared" si="174"/>
        <v>0</v>
      </c>
      <c r="G489" s="58">
        <v>258</v>
      </c>
      <c r="H489" s="59" t="s">
        <v>226</v>
      </c>
      <c r="I489" s="45">
        <v>0</v>
      </c>
      <c r="J489" s="46">
        <v>0</v>
      </c>
      <c r="K489" s="47">
        <f t="shared" si="175"/>
        <v>467</v>
      </c>
      <c r="L489" s="48">
        <f t="shared" si="183"/>
        <v>0</v>
      </c>
      <c r="M489" s="46">
        <v>0</v>
      </c>
      <c r="N489" s="47">
        <f t="shared" si="168"/>
        <v>467</v>
      </c>
      <c r="O489" s="49">
        <f t="shared" si="184"/>
        <v>0</v>
      </c>
      <c r="P489" s="50">
        <v>45</v>
      </c>
      <c r="Q489" s="51">
        <v>2.3383911868634379E-3</v>
      </c>
      <c r="R489" s="52">
        <f t="shared" si="176"/>
        <v>439</v>
      </c>
      <c r="S489" s="53">
        <f t="shared" si="185"/>
        <v>0.17735845163624356</v>
      </c>
      <c r="T489" s="51">
        <v>0.12820512820512819</v>
      </c>
      <c r="U489" s="52">
        <f t="shared" si="177"/>
        <v>384</v>
      </c>
      <c r="V489" s="54">
        <f t="shared" si="186"/>
        <v>0.63723251677099568</v>
      </c>
      <c r="W489" s="45">
        <v>57</v>
      </c>
      <c r="X489" s="46">
        <v>2.9619621700270214E-3</v>
      </c>
      <c r="Y489" s="47">
        <f t="shared" si="178"/>
        <v>426</v>
      </c>
      <c r="Z489" s="48">
        <f t="shared" si="187"/>
        <v>0.18250274984290976</v>
      </c>
      <c r="AA489" s="46">
        <v>0.1623931623931624</v>
      </c>
      <c r="AB489" s="47">
        <f t="shared" si="179"/>
        <v>361</v>
      </c>
      <c r="AC489" s="49">
        <f t="shared" si="188"/>
        <v>0.65571550454525607</v>
      </c>
      <c r="AD489" s="50">
        <v>249</v>
      </c>
      <c r="AE489" s="51">
        <v>1.2939097900644356E-2</v>
      </c>
      <c r="AF489" s="52">
        <f t="shared" si="180"/>
        <v>409</v>
      </c>
      <c r="AG489" s="53">
        <f t="shared" si="189"/>
        <v>0.42350417222796921</v>
      </c>
      <c r="AH489" s="51">
        <v>0.70940170940170943</v>
      </c>
      <c r="AI489" s="52">
        <f t="shared" si="181"/>
        <v>149</v>
      </c>
      <c r="AJ489" s="54">
        <f t="shared" si="190"/>
        <v>1.5216113302868817</v>
      </c>
      <c r="AK489" s="45">
        <v>351</v>
      </c>
      <c r="AL489" s="46">
        <v>1.8239451257534817E-2</v>
      </c>
      <c r="AM489" s="47">
        <f t="shared" si="182"/>
        <v>480</v>
      </c>
      <c r="AN489" s="55">
        <f t="shared" si="191"/>
        <v>0.27832611639933219</v>
      </c>
      <c r="AO489" s="56">
        <v>19244</v>
      </c>
    </row>
    <row r="490" spans="1:41">
      <c r="A490" s="41">
        <f t="shared" si="169"/>
        <v>0</v>
      </c>
      <c r="B490" s="42">
        <f t="shared" si="170"/>
        <v>0</v>
      </c>
      <c r="C490" s="42">
        <f t="shared" si="171"/>
        <v>0</v>
      </c>
      <c r="D490" s="42">
        <f t="shared" si="172"/>
        <v>0</v>
      </c>
      <c r="E490" s="42">
        <f t="shared" si="173"/>
        <v>0</v>
      </c>
      <c r="F490" s="42">
        <f t="shared" si="174"/>
        <v>0</v>
      </c>
      <c r="G490" s="58">
        <v>389</v>
      </c>
      <c r="H490" s="59" t="s">
        <v>721</v>
      </c>
      <c r="I490" s="45">
        <v>9</v>
      </c>
      <c r="J490" s="46">
        <v>2.378686964795433E-4</v>
      </c>
      <c r="K490" s="47">
        <f t="shared" si="175"/>
        <v>422</v>
      </c>
      <c r="L490" s="48">
        <f t="shared" si="183"/>
        <v>4.2736335244162635E-2</v>
      </c>
      <c r="M490" s="46">
        <v>1.3235294117647059E-2</v>
      </c>
      <c r="N490" s="47">
        <f t="shared" si="168"/>
        <v>398</v>
      </c>
      <c r="O490" s="49">
        <f t="shared" si="184"/>
        <v>0.1558301146077376</v>
      </c>
      <c r="P490" s="50">
        <v>122</v>
      </c>
      <c r="Q490" s="51">
        <v>3.2244423300560312E-3</v>
      </c>
      <c r="R490" s="52">
        <f t="shared" si="176"/>
        <v>409</v>
      </c>
      <c r="S490" s="53">
        <f t="shared" si="185"/>
        <v>0.24456220253557473</v>
      </c>
      <c r="T490" s="51">
        <v>0.17941176470588235</v>
      </c>
      <c r="U490" s="52">
        <f t="shared" si="177"/>
        <v>293</v>
      </c>
      <c r="V490" s="54">
        <f t="shared" si="186"/>
        <v>0.89175068082246989</v>
      </c>
      <c r="W490" s="45">
        <v>127</v>
      </c>
      <c r="X490" s="46">
        <v>3.3565916058779996E-3</v>
      </c>
      <c r="Y490" s="47">
        <f t="shared" si="178"/>
        <v>416</v>
      </c>
      <c r="Z490" s="48">
        <f t="shared" si="187"/>
        <v>0.20681803581805192</v>
      </c>
      <c r="AA490" s="46">
        <v>0.18676470588235294</v>
      </c>
      <c r="AB490" s="47">
        <f t="shared" si="179"/>
        <v>322</v>
      </c>
      <c r="AC490" s="49">
        <f t="shared" si="188"/>
        <v>0.75412358220108056</v>
      </c>
      <c r="AD490" s="50">
        <v>422</v>
      </c>
      <c r="AE490" s="51">
        <v>1.1153398879374141E-2</v>
      </c>
      <c r="AF490" s="52">
        <f t="shared" si="180"/>
        <v>431</v>
      </c>
      <c r="AG490" s="53">
        <f t="shared" si="189"/>
        <v>0.36505720848610923</v>
      </c>
      <c r="AH490" s="51">
        <v>0.62058823529411766</v>
      </c>
      <c r="AI490" s="52">
        <f t="shared" si="181"/>
        <v>209</v>
      </c>
      <c r="AJ490" s="54">
        <f t="shared" si="190"/>
        <v>1.3311133561584778</v>
      </c>
      <c r="AK490" s="45">
        <v>680</v>
      </c>
      <c r="AL490" s="46">
        <v>1.7972301511787716E-2</v>
      </c>
      <c r="AM490" s="47">
        <f t="shared" si="182"/>
        <v>481</v>
      </c>
      <c r="AN490" s="55">
        <f t="shared" si="191"/>
        <v>0.27424952713241862</v>
      </c>
      <c r="AO490" s="56">
        <v>37836</v>
      </c>
    </row>
    <row r="491" spans="1:41">
      <c r="A491" s="41">
        <f t="shared" si="169"/>
        <v>0</v>
      </c>
      <c r="B491" s="42">
        <f t="shared" si="170"/>
        <v>0</v>
      </c>
      <c r="C491" s="42">
        <f t="shared" si="171"/>
        <v>0</v>
      </c>
      <c r="D491" s="42">
        <f t="shared" si="172"/>
        <v>0</v>
      </c>
      <c r="E491" s="42">
        <f t="shared" si="173"/>
        <v>0</v>
      </c>
      <c r="F491" s="42">
        <f t="shared" si="174"/>
        <v>0</v>
      </c>
      <c r="G491" s="58">
        <v>303</v>
      </c>
      <c r="H491" s="59" t="s">
        <v>272</v>
      </c>
      <c r="I491" s="45">
        <v>4</v>
      </c>
      <c r="J491" s="46">
        <v>3.7771482530689327E-4</v>
      </c>
      <c r="K491" s="47">
        <f t="shared" si="175"/>
        <v>408</v>
      </c>
      <c r="L491" s="48">
        <f t="shared" si="183"/>
        <v>6.7861587673828022E-2</v>
      </c>
      <c r="M491" s="46">
        <v>2.1390374331550801E-2</v>
      </c>
      <c r="N491" s="47">
        <f t="shared" si="168"/>
        <v>353</v>
      </c>
      <c r="O491" s="49">
        <f t="shared" si="184"/>
        <v>0.25184664987109107</v>
      </c>
      <c r="P491" s="50">
        <v>16</v>
      </c>
      <c r="Q491" s="51">
        <v>1.5108593012275731E-3</v>
      </c>
      <c r="R491" s="52">
        <f t="shared" si="176"/>
        <v>474</v>
      </c>
      <c r="S491" s="53">
        <f t="shared" si="185"/>
        <v>0.11459317320869988</v>
      </c>
      <c r="T491" s="51">
        <v>8.5561497326203204E-2</v>
      </c>
      <c r="U491" s="52">
        <f t="shared" si="177"/>
        <v>448</v>
      </c>
      <c r="V491" s="54">
        <f t="shared" si="186"/>
        <v>0.42527603258299607</v>
      </c>
      <c r="W491" s="45">
        <v>44</v>
      </c>
      <c r="X491" s="46">
        <v>4.1548630783758266E-3</v>
      </c>
      <c r="Y491" s="47">
        <f t="shared" si="178"/>
        <v>390</v>
      </c>
      <c r="Z491" s="48">
        <f t="shared" si="187"/>
        <v>0.25600392358064716</v>
      </c>
      <c r="AA491" s="46">
        <v>0.23529411764705882</v>
      </c>
      <c r="AB491" s="47">
        <f t="shared" si="179"/>
        <v>236</v>
      </c>
      <c r="AC491" s="49">
        <f t="shared" si="188"/>
        <v>0.95007695395411718</v>
      </c>
      <c r="AD491" s="50">
        <v>123</v>
      </c>
      <c r="AE491" s="51">
        <v>1.161473087818697E-2</v>
      </c>
      <c r="AF491" s="52">
        <f t="shared" si="180"/>
        <v>425</v>
      </c>
      <c r="AG491" s="53">
        <f t="shared" si="189"/>
        <v>0.38015687213961419</v>
      </c>
      <c r="AH491" s="51">
        <v>0.65775401069518713</v>
      </c>
      <c r="AI491" s="52">
        <f t="shared" si="181"/>
        <v>182</v>
      </c>
      <c r="AJ491" s="54">
        <f t="shared" si="190"/>
        <v>1.4108310453036861</v>
      </c>
      <c r="AK491" s="45">
        <v>187</v>
      </c>
      <c r="AL491" s="46">
        <v>1.765816808309726E-2</v>
      </c>
      <c r="AM491" s="47">
        <f t="shared" si="182"/>
        <v>482</v>
      </c>
      <c r="AN491" s="55">
        <f t="shared" si="191"/>
        <v>0.26945598723891429</v>
      </c>
      <c r="AO491" s="56">
        <v>10590</v>
      </c>
    </row>
    <row r="492" spans="1:41">
      <c r="A492" s="41">
        <f t="shared" si="169"/>
        <v>0</v>
      </c>
      <c r="B492" s="42">
        <f t="shared" si="170"/>
        <v>0</v>
      </c>
      <c r="C492" s="42">
        <f t="shared" si="171"/>
        <v>0</v>
      </c>
      <c r="D492" s="42">
        <f t="shared" si="172"/>
        <v>0</v>
      </c>
      <c r="E492" s="42">
        <f t="shared" si="173"/>
        <v>0</v>
      </c>
      <c r="F492" s="42">
        <f t="shared" si="174"/>
        <v>0</v>
      </c>
      <c r="G492" s="58">
        <v>300</v>
      </c>
      <c r="H492" s="59" t="s">
        <v>269</v>
      </c>
      <c r="I492" s="45">
        <v>0</v>
      </c>
      <c r="J492" s="46">
        <v>0</v>
      </c>
      <c r="K492" s="47">
        <f t="shared" si="175"/>
        <v>467</v>
      </c>
      <c r="L492" s="48">
        <f t="shared" si="183"/>
        <v>0</v>
      </c>
      <c r="M492" s="46">
        <v>0</v>
      </c>
      <c r="N492" s="47">
        <f t="shared" si="168"/>
        <v>467</v>
      </c>
      <c r="O492" s="49">
        <f t="shared" si="184"/>
        <v>0</v>
      </c>
      <c r="P492" s="50">
        <v>4</v>
      </c>
      <c r="Q492" s="51">
        <v>2.9857430768082409E-4</v>
      </c>
      <c r="R492" s="52">
        <f t="shared" si="176"/>
        <v>529</v>
      </c>
      <c r="S492" s="53">
        <f t="shared" si="185"/>
        <v>2.2645773387327983E-2</v>
      </c>
      <c r="T492" s="51">
        <v>1.6949152542372881E-2</v>
      </c>
      <c r="U492" s="52">
        <f t="shared" si="177"/>
        <v>534</v>
      </c>
      <c r="V492" s="54">
        <f t="shared" si="186"/>
        <v>8.4244298827351974E-2</v>
      </c>
      <c r="W492" s="45">
        <v>15</v>
      </c>
      <c r="X492" s="46">
        <v>1.1196536538030902E-3</v>
      </c>
      <c r="Y492" s="47">
        <f t="shared" si="178"/>
        <v>487</v>
      </c>
      <c r="Z492" s="48">
        <f t="shared" si="187"/>
        <v>6.8988008273198537E-2</v>
      </c>
      <c r="AA492" s="46">
        <v>6.3559322033898302E-2</v>
      </c>
      <c r="AB492" s="47">
        <f t="shared" si="179"/>
        <v>488</v>
      </c>
      <c r="AC492" s="49">
        <f t="shared" si="188"/>
        <v>0.25664155006175832</v>
      </c>
      <c r="AD492" s="50">
        <v>217</v>
      </c>
      <c r="AE492" s="51">
        <v>1.6197656191684704E-2</v>
      </c>
      <c r="AF492" s="52">
        <f t="shared" si="180"/>
        <v>377</v>
      </c>
      <c r="AG492" s="53">
        <f t="shared" si="189"/>
        <v>0.53015867336091949</v>
      </c>
      <c r="AH492" s="51">
        <v>0.91949152542372881</v>
      </c>
      <c r="AI492" s="52">
        <f t="shared" si="181"/>
        <v>61</v>
      </c>
      <c r="AJ492" s="54">
        <f t="shared" si="190"/>
        <v>1.9722375977462547</v>
      </c>
      <c r="AK492" s="45">
        <v>236</v>
      </c>
      <c r="AL492" s="46">
        <v>1.7615884153168618E-2</v>
      </c>
      <c r="AM492" s="47">
        <f t="shared" si="182"/>
        <v>483</v>
      </c>
      <c r="AN492" s="55">
        <f t="shared" si="191"/>
        <v>0.26881075280521505</v>
      </c>
      <c r="AO492" s="56">
        <v>13397</v>
      </c>
    </row>
    <row r="493" spans="1:41">
      <c r="A493" s="41">
        <f t="shared" si="169"/>
        <v>0</v>
      </c>
      <c r="B493" s="42">
        <f t="shared" si="170"/>
        <v>0</v>
      </c>
      <c r="C493" s="42">
        <f t="shared" si="171"/>
        <v>0</v>
      </c>
      <c r="D493" s="42">
        <f t="shared" si="172"/>
        <v>0</v>
      </c>
      <c r="E493" s="42">
        <f t="shared" si="173"/>
        <v>0</v>
      </c>
      <c r="F493" s="42">
        <f t="shared" si="174"/>
        <v>0</v>
      </c>
      <c r="G493" s="58">
        <v>262</v>
      </c>
      <c r="H493" s="59" t="s">
        <v>230</v>
      </c>
      <c r="I493" s="45">
        <v>10</v>
      </c>
      <c r="J493" s="46">
        <v>1.2159533073929961E-3</v>
      </c>
      <c r="K493" s="47">
        <f t="shared" si="175"/>
        <v>323</v>
      </c>
      <c r="L493" s="48">
        <f t="shared" si="183"/>
        <v>0.21846249193392475</v>
      </c>
      <c r="M493" s="46">
        <v>6.9930069930069935E-2</v>
      </c>
      <c r="N493" s="47">
        <f t="shared" si="168"/>
        <v>158</v>
      </c>
      <c r="O493" s="49">
        <f t="shared" si="184"/>
        <v>0.82334481688625927</v>
      </c>
      <c r="P493" s="50">
        <v>0</v>
      </c>
      <c r="Q493" s="51">
        <v>0</v>
      </c>
      <c r="R493" s="52">
        <f t="shared" si="176"/>
        <v>559</v>
      </c>
      <c r="S493" s="53">
        <f t="shared" si="185"/>
        <v>0</v>
      </c>
      <c r="T493" s="51">
        <v>0</v>
      </c>
      <c r="U493" s="52">
        <f t="shared" si="177"/>
        <v>559</v>
      </c>
      <c r="V493" s="54">
        <f t="shared" si="186"/>
        <v>0</v>
      </c>
      <c r="W493" s="45">
        <v>2</v>
      </c>
      <c r="X493" s="46">
        <v>2.4319066147859923E-4</v>
      </c>
      <c r="Y493" s="47">
        <f t="shared" si="178"/>
        <v>537</v>
      </c>
      <c r="Z493" s="48">
        <f t="shared" si="187"/>
        <v>1.4984311719131662E-2</v>
      </c>
      <c r="AA493" s="46">
        <v>1.3986013986013986E-2</v>
      </c>
      <c r="AB493" s="47">
        <f t="shared" si="179"/>
        <v>542</v>
      </c>
      <c r="AC493" s="49">
        <f t="shared" si="188"/>
        <v>5.6473105654615358E-2</v>
      </c>
      <c r="AD493" s="50">
        <v>131</v>
      </c>
      <c r="AE493" s="51">
        <v>1.5928988326848248E-2</v>
      </c>
      <c r="AF493" s="52">
        <f t="shared" si="180"/>
        <v>380</v>
      </c>
      <c r="AG493" s="53">
        <f t="shared" si="189"/>
        <v>0.52136501845734595</v>
      </c>
      <c r="AH493" s="51">
        <v>0.91608391608391604</v>
      </c>
      <c r="AI493" s="52">
        <f t="shared" si="181"/>
        <v>64</v>
      </c>
      <c r="AJ493" s="54">
        <f t="shared" si="190"/>
        <v>1.9649285415205184</v>
      </c>
      <c r="AK493" s="45">
        <v>143</v>
      </c>
      <c r="AL493" s="46">
        <v>1.7388132295719845E-2</v>
      </c>
      <c r="AM493" s="47">
        <f t="shared" si="182"/>
        <v>485</v>
      </c>
      <c r="AN493" s="55">
        <f t="shared" si="191"/>
        <v>0.26533535822829402</v>
      </c>
      <c r="AO493" s="56">
        <v>8224</v>
      </c>
    </row>
    <row r="494" spans="1:41">
      <c r="A494" s="41">
        <f t="shared" si="169"/>
        <v>0</v>
      </c>
      <c r="B494" s="42">
        <f t="shared" si="170"/>
        <v>0</v>
      </c>
      <c r="C494" s="42">
        <f t="shared" si="171"/>
        <v>0</v>
      </c>
      <c r="D494" s="42">
        <f t="shared" si="172"/>
        <v>0</v>
      </c>
      <c r="E494" s="42">
        <f t="shared" si="173"/>
        <v>0</v>
      </c>
      <c r="F494" s="42">
        <f t="shared" si="174"/>
        <v>0</v>
      </c>
      <c r="G494" s="58">
        <v>543</v>
      </c>
      <c r="H494" s="59" t="s">
        <v>513</v>
      </c>
      <c r="I494" s="45">
        <v>2</v>
      </c>
      <c r="J494" s="46">
        <v>7.722007722007722E-4</v>
      </c>
      <c r="K494" s="47">
        <f t="shared" si="175"/>
        <v>366</v>
      </c>
      <c r="L494" s="48">
        <f t="shared" si="183"/>
        <v>0.13873633464591484</v>
      </c>
      <c r="M494" s="46">
        <v>4.4444444444444446E-2</v>
      </c>
      <c r="N494" s="47">
        <f t="shared" si="168"/>
        <v>265</v>
      </c>
      <c r="O494" s="49">
        <f t="shared" si="184"/>
        <v>0.52328137250993367</v>
      </c>
      <c r="P494" s="50">
        <v>7</v>
      </c>
      <c r="Q494" s="51">
        <v>2.7027027027027029E-3</v>
      </c>
      <c r="R494" s="52">
        <f t="shared" si="176"/>
        <v>429</v>
      </c>
      <c r="S494" s="53">
        <f t="shared" si="185"/>
        <v>0.2049901527500223</v>
      </c>
      <c r="T494" s="51">
        <v>0.15555555555555556</v>
      </c>
      <c r="U494" s="52">
        <f t="shared" si="177"/>
        <v>344</v>
      </c>
      <c r="V494" s="54">
        <f t="shared" si="186"/>
        <v>0.77317545368214147</v>
      </c>
      <c r="W494" s="45">
        <v>6</v>
      </c>
      <c r="X494" s="46">
        <v>2.3166023166023165E-3</v>
      </c>
      <c r="Y494" s="47">
        <f t="shared" si="178"/>
        <v>445</v>
      </c>
      <c r="Z494" s="48">
        <f t="shared" si="187"/>
        <v>0.14273858638394454</v>
      </c>
      <c r="AA494" s="46">
        <v>0.13333333333333333</v>
      </c>
      <c r="AB494" s="47">
        <f t="shared" si="179"/>
        <v>414</v>
      </c>
      <c r="AC494" s="49">
        <f t="shared" si="188"/>
        <v>0.53837694057399976</v>
      </c>
      <c r="AD494" s="50">
        <v>30</v>
      </c>
      <c r="AE494" s="51">
        <v>1.1583011583011582E-2</v>
      </c>
      <c r="AF494" s="52">
        <f t="shared" si="180"/>
        <v>426</v>
      </c>
      <c r="AG494" s="53">
        <f t="shared" si="189"/>
        <v>0.37911868122784759</v>
      </c>
      <c r="AH494" s="51">
        <v>0.66666666666666663</v>
      </c>
      <c r="AI494" s="52">
        <f t="shared" si="181"/>
        <v>174</v>
      </c>
      <c r="AJ494" s="54">
        <f t="shared" si="190"/>
        <v>1.4299479971370694</v>
      </c>
      <c r="AK494" s="45">
        <v>45</v>
      </c>
      <c r="AL494" s="46">
        <v>1.7374517374517374E-2</v>
      </c>
      <c r="AM494" s="47">
        <f t="shared" si="182"/>
        <v>486</v>
      </c>
      <c r="AN494" s="55">
        <f t="shared" si="191"/>
        <v>0.26512760043504346</v>
      </c>
      <c r="AO494" s="56">
        <v>2590</v>
      </c>
    </row>
    <row r="495" spans="1:41">
      <c r="A495" s="41">
        <f t="shared" si="169"/>
        <v>0</v>
      </c>
      <c r="B495" s="42">
        <f t="shared" si="170"/>
        <v>0</v>
      </c>
      <c r="C495" s="42">
        <f t="shared" si="171"/>
        <v>0</v>
      </c>
      <c r="D495" s="42">
        <f t="shared" si="172"/>
        <v>0</v>
      </c>
      <c r="E495" s="42">
        <f t="shared" si="173"/>
        <v>0</v>
      </c>
      <c r="F495" s="42">
        <f t="shared" si="174"/>
        <v>0</v>
      </c>
      <c r="G495" s="58">
        <v>504</v>
      </c>
      <c r="H495" s="59" t="s">
        <v>474</v>
      </c>
      <c r="I495" s="45">
        <v>1</v>
      </c>
      <c r="J495" s="46">
        <v>4.224757076468103E-4</v>
      </c>
      <c r="K495" s="47">
        <f t="shared" si="175"/>
        <v>398</v>
      </c>
      <c r="L495" s="48">
        <f t="shared" si="183"/>
        <v>7.5903486846835538E-2</v>
      </c>
      <c r="M495" s="46">
        <v>2.4390243902439025E-2</v>
      </c>
      <c r="N495" s="47">
        <f t="shared" si="168"/>
        <v>346</v>
      </c>
      <c r="O495" s="49">
        <f t="shared" si="184"/>
        <v>0.28716660686520751</v>
      </c>
      <c r="P495" s="50">
        <v>0</v>
      </c>
      <c r="Q495" s="51">
        <v>0</v>
      </c>
      <c r="R495" s="52">
        <f t="shared" si="176"/>
        <v>559</v>
      </c>
      <c r="S495" s="53">
        <f t="shared" si="185"/>
        <v>0</v>
      </c>
      <c r="T495" s="51">
        <v>0</v>
      </c>
      <c r="U495" s="52">
        <f t="shared" si="177"/>
        <v>559</v>
      </c>
      <c r="V495" s="54">
        <f t="shared" si="186"/>
        <v>0</v>
      </c>
      <c r="W495" s="45">
        <v>0</v>
      </c>
      <c r="X495" s="46">
        <v>0</v>
      </c>
      <c r="Y495" s="47">
        <f t="shared" si="178"/>
        <v>563</v>
      </c>
      <c r="Z495" s="48">
        <f t="shared" si="187"/>
        <v>0</v>
      </c>
      <c r="AA495" s="46">
        <v>0</v>
      </c>
      <c r="AB495" s="47">
        <f t="shared" si="179"/>
        <v>563</v>
      </c>
      <c r="AC495" s="49">
        <f t="shared" si="188"/>
        <v>0</v>
      </c>
      <c r="AD495" s="50">
        <v>40</v>
      </c>
      <c r="AE495" s="51">
        <v>1.6899028305872411E-2</v>
      </c>
      <c r="AF495" s="52">
        <f t="shared" si="180"/>
        <v>370</v>
      </c>
      <c r="AG495" s="53">
        <f t="shared" si="189"/>
        <v>0.5531149890889312</v>
      </c>
      <c r="AH495" s="51">
        <v>0.97560975609756095</v>
      </c>
      <c r="AI495" s="52">
        <f t="shared" si="181"/>
        <v>44</v>
      </c>
      <c r="AJ495" s="54">
        <f t="shared" si="190"/>
        <v>2.0926068250786383</v>
      </c>
      <c r="AK495" s="45">
        <v>41</v>
      </c>
      <c r="AL495" s="46">
        <v>1.7321504013519222E-2</v>
      </c>
      <c r="AM495" s="47">
        <f t="shared" si="182"/>
        <v>487</v>
      </c>
      <c r="AN495" s="55">
        <f t="shared" si="191"/>
        <v>0.26431863953618989</v>
      </c>
      <c r="AO495" s="56">
        <v>2367</v>
      </c>
    </row>
    <row r="496" spans="1:41">
      <c r="A496" s="41">
        <f t="shared" si="169"/>
        <v>0</v>
      </c>
      <c r="B496" s="42">
        <f t="shared" si="170"/>
        <v>0</v>
      </c>
      <c r="C496" s="42">
        <f t="shared" si="171"/>
        <v>0</v>
      </c>
      <c r="D496" s="42">
        <f t="shared" si="172"/>
        <v>0</v>
      </c>
      <c r="E496" s="42">
        <f t="shared" si="173"/>
        <v>0</v>
      </c>
      <c r="F496" s="42">
        <f t="shared" si="174"/>
        <v>0</v>
      </c>
      <c r="G496" s="58">
        <v>502</v>
      </c>
      <c r="H496" s="59" t="s">
        <v>472</v>
      </c>
      <c r="I496" s="45">
        <v>0</v>
      </c>
      <c r="J496" s="46">
        <v>0</v>
      </c>
      <c r="K496" s="47">
        <f t="shared" si="175"/>
        <v>467</v>
      </c>
      <c r="L496" s="48">
        <f t="shared" si="183"/>
        <v>0</v>
      </c>
      <c r="M496" s="46">
        <v>0</v>
      </c>
      <c r="N496" s="47">
        <f t="shared" si="168"/>
        <v>467</v>
      </c>
      <c r="O496" s="49">
        <f t="shared" si="184"/>
        <v>0</v>
      </c>
      <c r="P496" s="50">
        <v>21</v>
      </c>
      <c r="Q496" s="51">
        <v>6.5420560747663555E-3</v>
      </c>
      <c r="R496" s="52">
        <f t="shared" si="176"/>
        <v>327</v>
      </c>
      <c r="S496" s="53">
        <f t="shared" si="185"/>
        <v>0.49619111740425959</v>
      </c>
      <c r="T496" s="51">
        <v>0.38181818181818183</v>
      </c>
      <c r="U496" s="52">
        <f t="shared" si="177"/>
        <v>79</v>
      </c>
      <c r="V496" s="54">
        <f t="shared" si="186"/>
        <v>1.89779429540162</v>
      </c>
      <c r="W496" s="45">
        <v>29</v>
      </c>
      <c r="X496" s="46">
        <v>9.0342679127725853E-3</v>
      </c>
      <c r="Y496" s="47">
        <f t="shared" si="178"/>
        <v>270</v>
      </c>
      <c r="Z496" s="48">
        <f t="shared" si="187"/>
        <v>0.55665084233115647</v>
      </c>
      <c r="AA496" s="46">
        <v>0.52727272727272723</v>
      </c>
      <c r="AB496" s="47">
        <f t="shared" si="179"/>
        <v>45</v>
      </c>
      <c r="AC496" s="49">
        <f t="shared" si="188"/>
        <v>2.1290360831789985</v>
      </c>
      <c r="AD496" s="50">
        <v>5</v>
      </c>
      <c r="AE496" s="51">
        <v>1.557632398753894E-3</v>
      </c>
      <c r="AF496" s="52">
        <f t="shared" si="180"/>
        <v>572</v>
      </c>
      <c r="AG496" s="53">
        <f t="shared" si="189"/>
        <v>5.0982211027005467E-2</v>
      </c>
      <c r="AH496" s="51">
        <v>9.0909090909090912E-2</v>
      </c>
      <c r="AI496" s="52">
        <f t="shared" si="181"/>
        <v>601</v>
      </c>
      <c r="AJ496" s="54">
        <f t="shared" si="190"/>
        <v>0.19499290870050948</v>
      </c>
      <c r="AK496" s="45">
        <v>55</v>
      </c>
      <c r="AL496" s="46">
        <v>1.7133956386292833E-2</v>
      </c>
      <c r="AM496" s="47">
        <f t="shared" si="182"/>
        <v>488</v>
      </c>
      <c r="AN496" s="55">
        <f t="shared" si="191"/>
        <v>0.26145674407734121</v>
      </c>
      <c r="AO496" s="56">
        <v>3210</v>
      </c>
    </row>
    <row r="497" spans="1:41">
      <c r="A497" s="41">
        <f t="shared" si="169"/>
        <v>0</v>
      </c>
      <c r="B497" s="42">
        <f t="shared" si="170"/>
        <v>0</v>
      </c>
      <c r="C497" s="42">
        <f t="shared" si="171"/>
        <v>0</v>
      </c>
      <c r="D497" s="42">
        <f t="shared" si="172"/>
        <v>0</v>
      </c>
      <c r="E497" s="42">
        <f t="shared" si="173"/>
        <v>0</v>
      </c>
      <c r="F497" s="42">
        <f t="shared" si="174"/>
        <v>0</v>
      </c>
      <c r="G497" s="58">
        <v>201</v>
      </c>
      <c r="H497" s="59" t="s">
        <v>169</v>
      </c>
      <c r="I497" s="45">
        <v>0</v>
      </c>
      <c r="J497" s="46">
        <v>0</v>
      </c>
      <c r="K497" s="47">
        <f t="shared" si="175"/>
        <v>467</v>
      </c>
      <c r="L497" s="48">
        <f t="shared" si="183"/>
        <v>0</v>
      </c>
      <c r="M497" s="46">
        <v>0</v>
      </c>
      <c r="N497" s="47">
        <f t="shared" si="168"/>
        <v>467</v>
      </c>
      <c r="O497" s="49">
        <f t="shared" si="184"/>
        <v>0</v>
      </c>
      <c r="P497" s="50">
        <v>28</v>
      </c>
      <c r="Q497" s="51">
        <v>1.0705819377533074E-3</v>
      </c>
      <c r="R497" s="52">
        <f t="shared" si="176"/>
        <v>492</v>
      </c>
      <c r="S497" s="53">
        <f t="shared" si="185"/>
        <v>8.1199739332042178E-2</v>
      </c>
      <c r="T497" s="51">
        <v>6.3348416289592757E-2</v>
      </c>
      <c r="U497" s="52">
        <f t="shared" si="177"/>
        <v>478</v>
      </c>
      <c r="V497" s="54">
        <f t="shared" si="186"/>
        <v>0.31486783181625672</v>
      </c>
      <c r="W497" s="45">
        <v>225</v>
      </c>
      <c r="X497" s="46">
        <v>8.6028905712319335E-3</v>
      </c>
      <c r="Y497" s="47">
        <f t="shared" si="178"/>
        <v>287</v>
      </c>
      <c r="Z497" s="48">
        <f t="shared" si="187"/>
        <v>0.53007131614822256</v>
      </c>
      <c r="AA497" s="46">
        <v>0.50904977375565608</v>
      </c>
      <c r="AB497" s="47">
        <f t="shared" si="179"/>
        <v>47</v>
      </c>
      <c r="AC497" s="49">
        <f t="shared" si="188"/>
        <v>2.0554549484584266</v>
      </c>
      <c r="AD497" s="50">
        <v>189</v>
      </c>
      <c r="AE497" s="51">
        <v>7.2264280798348245E-3</v>
      </c>
      <c r="AF497" s="52">
        <f t="shared" si="180"/>
        <v>487</v>
      </c>
      <c r="AG497" s="53">
        <f t="shared" si="189"/>
        <v>0.23652517861875008</v>
      </c>
      <c r="AH497" s="51">
        <v>0.42760180995475111</v>
      </c>
      <c r="AI497" s="52">
        <f t="shared" si="181"/>
        <v>428</v>
      </c>
      <c r="AJ497" s="54">
        <f t="shared" si="190"/>
        <v>0.91717252757547318</v>
      </c>
      <c r="AK497" s="45">
        <v>442</v>
      </c>
      <c r="AL497" s="46">
        <v>1.6899900588820065E-2</v>
      </c>
      <c r="AM497" s="47">
        <f t="shared" si="182"/>
        <v>489</v>
      </c>
      <c r="AN497" s="55">
        <f t="shared" si="191"/>
        <v>0.25788515410944496</v>
      </c>
      <c r="AO497" s="56">
        <v>26154</v>
      </c>
    </row>
    <row r="498" spans="1:41">
      <c r="A498" s="41">
        <f t="shared" si="169"/>
        <v>0</v>
      </c>
      <c r="B498" s="42">
        <f t="shared" si="170"/>
        <v>0</v>
      </c>
      <c r="C498" s="42">
        <f t="shared" si="171"/>
        <v>0</v>
      </c>
      <c r="D498" s="42">
        <f t="shared" si="172"/>
        <v>0</v>
      </c>
      <c r="E498" s="42">
        <f t="shared" si="173"/>
        <v>0</v>
      </c>
      <c r="F498" s="42">
        <f t="shared" si="174"/>
        <v>0</v>
      </c>
      <c r="G498" s="58">
        <v>506</v>
      </c>
      <c r="H498" s="59" t="s">
        <v>476</v>
      </c>
      <c r="I498" s="45">
        <v>96</v>
      </c>
      <c r="J498" s="46">
        <v>1.0376583509879372E-3</v>
      </c>
      <c r="K498" s="47">
        <f t="shared" si="175"/>
        <v>338</v>
      </c>
      <c r="L498" s="48">
        <f t="shared" si="183"/>
        <v>0.18642938651887384</v>
      </c>
      <c r="M498" s="46">
        <v>6.1459667093469908E-2</v>
      </c>
      <c r="N498" s="47">
        <f t="shared" si="168"/>
        <v>182</v>
      </c>
      <c r="O498" s="49">
        <f t="shared" si="184"/>
        <v>0.72361572639017713</v>
      </c>
      <c r="P498" s="50">
        <v>349</v>
      </c>
      <c r="Q498" s="51">
        <v>3.7723204634873969E-3</v>
      </c>
      <c r="R498" s="52">
        <f t="shared" si="176"/>
        <v>396</v>
      </c>
      <c r="S498" s="53">
        <f t="shared" si="185"/>
        <v>0.28611676277195702</v>
      </c>
      <c r="T498" s="51">
        <v>0.22343149807938539</v>
      </c>
      <c r="U498" s="52">
        <f t="shared" si="177"/>
        <v>204</v>
      </c>
      <c r="V498" s="54">
        <f t="shared" si="186"/>
        <v>1.1105469636069172</v>
      </c>
      <c r="W498" s="45">
        <v>160</v>
      </c>
      <c r="X498" s="46">
        <v>1.7294305849798954E-3</v>
      </c>
      <c r="Y498" s="47">
        <f t="shared" si="178"/>
        <v>464</v>
      </c>
      <c r="Z498" s="48">
        <f t="shared" si="187"/>
        <v>0.10655971254973305</v>
      </c>
      <c r="AA498" s="46">
        <v>0.10243277848911651</v>
      </c>
      <c r="AB498" s="47">
        <f t="shared" si="179"/>
        <v>446</v>
      </c>
      <c r="AC498" s="49">
        <f t="shared" si="188"/>
        <v>0.41360584423098568</v>
      </c>
      <c r="AD498" s="50">
        <v>957</v>
      </c>
      <c r="AE498" s="51">
        <v>1.0344156686410999E-2</v>
      </c>
      <c r="AF498" s="52">
        <f t="shared" si="180"/>
        <v>445</v>
      </c>
      <c r="AG498" s="53">
        <f t="shared" si="189"/>
        <v>0.33857024257129575</v>
      </c>
      <c r="AH498" s="51">
        <v>0.61267605633802813</v>
      </c>
      <c r="AI498" s="52">
        <f t="shared" si="181"/>
        <v>213</v>
      </c>
      <c r="AJ498" s="54">
        <f t="shared" si="190"/>
        <v>1.3141423494816025</v>
      </c>
      <c r="AK498" s="45">
        <v>1562</v>
      </c>
      <c r="AL498" s="46">
        <v>1.688356608586623E-2</v>
      </c>
      <c r="AM498" s="47">
        <f t="shared" si="182"/>
        <v>490</v>
      </c>
      <c r="AN498" s="55">
        <f t="shared" si="191"/>
        <v>0.25763589667805287</v>
      </c>
      <c r="AO498" s="56">
        <v>92516</v>
      </c>
    </row>
    <row r="499" spans="1:41">
      <c r="A499" s="41">
        <f t="shared" si="169"/>
        <v>0</v>
      </c>
      <c r="B499" s="42">
        <f t="shared" si="170"/>
        <v>0</v>
      </c>
      <c r="C499" s="42">
        <f t="shared" si="171"/>
        <v>0</v>
      </c>
      <c r="D499" s="42">
        <f t="shared" si="172"/>
        <v>0</v>
      </c>
      <c r="E499" s="42">
        <f t="shared" si="173"/>
        <v>0</v>
      </c>
      <c r="F499" s="42">
        <f t="shared" si="174"/>
        <v>0</v>
      </c>
      <c r="G499" s="58">
        <v>204</v>
      </c>
      <c r="H499" s="59" t="s">
        <v>172</v>
      </c>
      <c r="I499" s="45">
        <v>0</v>
      </c>
      <c r="J499" s="46">
        <v>0</v>
      </c>
      <c r="K499" s="47">
        <f t="shared" si="175"/>
        <v>467</v>
      </c>
      <c r="L499" s="48">
        <f t="shared" si="183"/>
        <v>0</v>
      </c>
      <c r="M499" s="46">
        <v>0</v>
      </c>
      <c r="N499" s="47">
        <f t="shared" si="168"/>
        <v>467</v>
      </c>
      <c r="O499" s="49">
        <f t="shared" si="184"/>
        <v>0</v>
      </c>
      <c r="P499" s="50">
        <v>8</v>
      </c>
      <c r="Q499" s="51">
        <v>5.2137643378519292E-4</v>
      </c>
      <c r="R499" s="52">
        <f t="shared" si="176"/>
        <v>517</v>
      </c>
      <c r="S499" s="53">
        <f t="shared" si="185"/>
        <v>3.9544502876698771E-2</v>
      </c>
      <c r="T499" s="51">
        <v>3.1007751937984496E-2</v>
      </c>
      <c r="U499" s="52">
        <f t="shared" si="177"/>
        <v>516</v>
      </c>
      <c r="V499" s="54">
        <f t="shared" si="186"/>
        <v>0.15412135289345014</v>
      </c>
      <c r="W499" s="45">
        <v>35</v>
      </c>
      <c r="X499" s="46">
        <v>2.2810218978102188E-3</v>
      </c>
      <c r="Y499" s="47">
        <f t="shared" si="178"/>
        <v>447</v>
      </c>
      <c r="Z499" s="48">
        <f t="shared" si="187"/>
        <v>0.14054628145316922</v>
      </c>
      <c r="AA499" s="46">
        <v>0.13565891472868216</v>
      </c>
      <c r="AB499" s="47">
        <f t="shared" si="179"/>
        <v>410</v>
      </c>
      <c r="AC499" s="49">
        <f t="shared" si="188"/>
        <v>0.54776723604912758</v>
      </c>
      <c r="AD499" s="50">
        <v>215</v>
      </c>
      <c r="AE499" s="51">
        <v>1.401199165797706E-2</v>
      </c>
      <c r="AF499" s="52">
        <f t="shared" si="180"/>
        <v>400</v>
      </c>
      <c r="AG499" s="53">
        <f t="shared" si="189"/>
        <v>0.4586206066252323</v>
      </c>
      <c r="AH499" s="51">
        <v>0.83333333333333337</v>
      </c>
      <c r="AI499" s="52">
        <f t="shared" si="181"/>
        <v>85</v>
      </c>
      <c r="AJ499" s="54">
        <f t="shared" si="190"/>
        <v>1.787434996421337</v>
      </c>
      <c r="AK499" s="45">
        <v>258</v>
      </c>
      <c r="AL499" s="46">
        <v>1.6814389989572472E-2</v>
      </c>
      <c r="AM499" s="47">
        <f t="shared" si="182"/>
        <v>491</v>
      </c>
      <c r="AN499" s="55">
        <f t="shared" si="191"/>
        <v>0.25658029944778232</v>
      </c>
      <c r="AO499" s="56">
        <v>15344</v>
      </c>
    </row>
    <row r="500" spans="1:41">
      <c r="A500" s="41">
        <f t="shared" si="169"/>
        <v>0</v>
      </c>
      <c r="B500" s="42">
        <f t="shared" si="170"/>
        <v>0</v>
      </c>
      <c r="C500" s="42">
        <f t="shared" si="171"/>
        <v>0</v>
      </c>
      <c r="D500" s="42">
        <f t="shared" si="172"/>
        <v>0</v>
      </c>
      <c r="E500" s="42">
        <f t="shared" si="173"/>
        <v>0</v>
      </c>
      <c r="F500" s="42">
        <f t="shared" si="174"/>
        <v>0</v>
      </c>
      <c r="G500" s="58">
        <v>86</v>
      </c>
      <c r="H500" s="59" t="s">
        <v>54</v>
      </c>
      <c r="I500" s="45">
        <v>0</v>
      </c>
      <c r="J500" s="46">
        <v>0</v>
      </c>
      <c r="K500" s="47">
        <f t="shared" si="175"/>
        <v>467</v>
      </c>
      <c r="L500" s="48">
        <f t="shared" si="183"/>
        <v>0</v>
      </c>
      <c r="M500" s="46">
        <v>0</v>
      </c>
      <c r="N500" s="47">
        <f t="shared" si="168"/>
        <v>467</v>
      </c>
      <c r="O500" s="49">
        <f t="shared" si="184"/>
        <v>0</v>
      </c>
      <c r="P500" s="50">
        <v>23</v>
      </c>
      <c r="Q500" s="51">
        <v>1.576962632841961E-3</v>
      </c>
      <c r="R500" s="52">
        <f t="shared" si="176"/>
        <v>472</v>
      </c>
      <c r="S500" s="53">
        <f t="shared" si="185"/>
        <v>0.11960687006531982</v>
      </c>
      <c r="T500" s="51">
        <v>9.583333333333334E-2</v>
      </c>
      <c r="U500" s="52">
        <f t="shared" si="177"/>
        <v>430</v>
      </c>
      <c r="V500" s="54">
        <f t="shared" si="186"/>
        <v>0.47633130628631931</v>
      </c>
      <c r="W500" s="45">
        <v>58</v>
      </c>
      <c r="X500" s="46">
        <v>3.9766883784710322E-3</v>
      </c>
      <c r="Y500" s="47">
        <f t="shared" si="178"/>
        <v>396</v>
      </c>
      <c r="Z500" s="48">
        <f t="shared" si="187"/>
        <v>0.2450256021779928</v>
      </c>
      <c r="AA500" s="46">
        <v>0.24166666666666667</v>
      </c>
      <c r="AB500" s="47">
        <f t="shared" si="179"/>
        <v>223</v>
      </c>
      <c r="AC500" s="49">
        <f t="shared" si="188"/>
        <v>0.97580820479037456</v>
      </c>
      <c r="AD500" s="50">
        <v>159</v>
      </c>
      <c r="AE500" s="51">
        <v>1.0901611244429208E-2</v>
      </c>
      <c r="AF500" s="52">
        <f t="shared" si="180"/>
        <v>437</v>
      </c>
      <c r="AG500" s="53">
        <f t="shared" si="189"/>
        <v>0.3568160532886297</v>
      </c>
      <c r="AH500" s="51">
        <v>0.66249999999999998</v>
      </c>
      <c r="AI500" s="52">
        <f t="shared" si="181"/>
        <v>178</v>
      </c>
      <c r="AJ500" s="54">
        <f t="shared" si="190"/>
        <v>1.4210108221549627</v>
      </c>
      <c r="AK500" s="45">
        <v>240</v>
      </c>
      <c r="AL500" s="46">
        <v>1.64552622557422E-2</v>
      </c>
      <c r="AM500" s="47">
        <f t="shared" si="182"/>
        <v>492</v>
      </c>
      <c r="AN500" s="55">
        <f t="shared" si="191"/>
        <v>0.25110016597024798</v>
      </c>
      <c r="AO500" s="56">
        <v>14585</v>
      </c>
    </row>
    <row r="501" spans="1:41">
      <c r="A501" s="41">
        <f t="shared" si="169"/>
        <v>0</v>
      </c>
      <c r="B501" s="42">
        <f t="shared" si="170"/>
        <v>0</v>
      </c>
      <c r="C501" s="42">
        <f t="shared" si="171"/>
        <v>0</v>
      </c>
      <c r="D501" s="42">
        <f t="shared" si="172"/>
        <v>0</v>
      </c>
      <c r="E501" s="42">
        <f t="shared" si="173"/>
        <v>0</v>
      </c>
      <c r="F501" s="42">
        <f t="shared" si="174"/>
        <v>0</v>
      </c>
      <c r="G501" s="58">
        <v>157</v>
      </c>
      <c r="H501" s="59" t="s">
        <v>125</v>
      </c>
      <c r="I501" s="45">
        <v>0</v>
      </c>
      <c r="J501" s="46">
        <v>0</v>
      </c>
      <c r="K501" s="47">
        <f t="shared" si="175"/>
        <v>467</v>
      </c>
      <c r="L501" s="48">
        <f t="shared" si="183"/>
        <v>0</v>
      </c>
      <c r="M501" s="46">
        <v>0</v>
      </c>
      <c r="N501" s="47">
        <f t="shared" si="168"/>
        <v>467</v>
      </c>
      <c r="O501" s="49">
        <f t="shared" si="184"/>
        <v>0</v>
      </c>
      <c r="P501" s="50">
        <v>0</v>
      </c>
      <c r="Q501" s="51">
        <v>0</v>
      </c>
      <c r="R501" s="52">
        <f t="shared" si="176"/>
        <v>559</v>
      </c>
      <c r="S501" s="53">
        <f t="shared" si="185"/>
        <v>0</v>
      </c>
      <c r="T501" s="51">
        <v>0</v>
      </c>
      <c r="U501" s="52">
        <f t="shared" si="177"/>
        <v>559</v>
      </c>
      <c r="V501" s="54">
        <f t="shared" si="186"/>
        <v>0</v>
      </c>
      <c r="W501" s="45">
        <v>1</v>
      </c>
      <c r="X501" s="46">
        <v>1.9554165037152912E-4</v>
      </c>
      <c r="Y501" s="47">
        <f t="shared" si="178"/>
        <v>540</v>
      </c>
      <c r="Z501" s="48">
        <f t="shared" si="187"/>
        <v>1.204839456180473E-2</v>
      </c>
      <c r="AA501" s="46">
        <v>1.2048192771084338E-2</v>
      </c>
      <c r="AB501" s="47">
        <f t="shared" si="179"/>
        <v>544</v>
      </c>
      <c r="AC501" s="49">
        <f t="shared" si="188"/>
        <v>4.8648518726566239E-2</v>
      </c>
      <c r="AD501" s="50">
        <v>82</v>
      </c>
      <c r="AE501" s="51">
        <v>1.6034415330465387E-2</v>
      </c>
      <c r="AF501" s="52">
        <f t="shared" si="180"/>
        <v>378</v>
      </c>
      <c r="AG501" s="53">
        <f t="shared" si="189"/>
        <v>0.52481570537850519</v>
      </c>
      <c r="AH501" s="51">
        <v>0.98795180722891562</v>
      </c>
      <c r="AI501" s="52">
        <f t="shared" si="181"/>
        <v>37</v>
      </c>
      <c r="AJ501" s="54">
        <f t="shared" si="190"/>
        <v>2.1190795620224039</v>
      </c>
      <c r="AK501" s="45">
        <v>83</v>
      </c>
      <c r="AL501" s="46">
        <v>1.6229956980836919E-2</v>
      </c>
      <c r="AM501" s="47">
        <f t="shared" si="182"/>
        <v>493</v>
      </c>
      <c r="AN501" s="55">
        <f t="shared" si="191"/>
        <v>0.24766210518194628</v>
      </c>
      <c r="AO501" s="56">
        <v>5114</v>
      </c>
    </row>
    <row r="502" spans="1:41">
      <c r="A502" s="41">
        <f t="shared" si="169"/>
        <v>0</v>
      </c>
      <c r="B502" s="42">
        <f t="shared" si="170"/>
        <v>0</v>
      </c>
      <c r="C502" s="42">
        <f t="shared" si="171"/>
        <v>0</v>
      </c>
      <c r="D502" s="42">
        <f t="shared" si="172"/>
        <v>0</v>
      </c>
      <c r="E502" s="42">
        <f t="shared" si="173"/>
        <v>0</v>
      </c>
      <c r="F502" s="42">
        <f t="shared" si="174"/>
        <v>0</v>
      </c>
      <c r="G502" s="58">
        <v>212</v>
      </c>
      <c r="H502" s="59" t="s">
        <v>180</v>
      </c>
      <c r="I502" s="45">
        <v>0</v>
      </c>
      <c r="J502" s="46">
        <v>0</v>
      </c>
      <c r="K502" s="47">
        <f t="shared" si="175"/>
        <v>467</v>
      </c>
      <c r="L502" s="48">
        <f t="shared" si="183"/>
        <v>0</v>
      </c>
      <c r="M502" s="46">
        <v>0</v>
      </c>
      <c r="N502" s="47">
        <f t="shared" si="168"/>
        <v>467</v>
      </c>
      <c r="O502" s="49">
        <f t="shared" si="184"/>
        <v>0</v>
      </c>
      <c r="P502" s="50">
        <v>2</v>
      </c>
      <c r="Q502" s="51">
        <v>2.8220685762664035E-4</v>
      </c>
      <c r="R502" s="52">
        <f t="shared" si="176"/>
        <v>530</v>
      </c>
      <c r="S502" s="53">
        <f t="shared" si="185"/>
        <v>2.1404361935235854E-2</v>
      </c>
      <c r="T502" s="51">
        <v>1.8018018018018018E-2</v>
      </c>
      <c r="U502" s="52">
        <f t="shared" si="177"/>
        <v>533</v>
      </c>
      <c r="V502" s="54">
        <f t="shared" si="186"/>
        <v>8.9557002357004797E-2</v>
      </c>
      <c r="W502" s="45">
        <v>33</v>
      </c>
      <c r="X502" s="46">
        <v>4.6564131508395655E-3</v>
      </c>
      <c r="Y502" s="47">
        <f t="shared" si="178"/>
        <v>380</v>
      </c>
      <c r="Z502" s="48">
        <f t="shared" si="187"/>
        <v>0.28690717694924367</v>
      </c>
      <c r="AA502" s="46">
        <v>0.29729729729729731</v>
      </c>
      <c r="AB502" s="47">
        <f t="shared" si="179"/>
        <v>142</v>
      </c>
      <c r="AC502" s="49">
        <f t="shared" si="188"/>
        <v>1.2004350701987831</v>
      </c>
      <c r="AD502" s="50">
        <v>76</v>
      </c>
      <c r="AE502" s="51">
        <v>1.0723860589812333E-2</v>
      </c>
      <c r="AF502" s="52">
        <f t="shared" si="180"/>
        <v>440</v>
      </c>
      <c r="AG502" s="53">
        <f t="shared" si="189"/>
        <v>0.35099817136018779</v>
      </c>
      <c r="AH502" s="51">
        <v>0.68468468468468469</v>
      </c>
      <c r="AI502" s="52">
        <f t="shared" si="181"/>
        <v>160</v>
      </c>
      <c r="AJ502" s="54">
        <f t="shared" si="190"/>
        <v>1.4685952403029361</v>
      </c>
      <c r="AK502" s="45">
        <v>111</v>
      </c>
      <c r="AL502" s="46">
        <v>1.5662480598278537E-2</v>
      </c>
      <c r="AM502" s="47">
        <f t="shared" si="182"/>
        <v>494</v>
      </c>
      <c r="AN502" s="55">
        <f t="shared" si="191"/>
        <v>0.23900266167809806</v>
      </c>
      <c r="AO502" s="56">
        <v>7087</v>
      </c>
    </row>
    <row r="503" spans="1:41">
      <c r="A503" s="41">
        <f t="shared" si="169"/>
        <v>0</v>
      </c>
      <c r="B503" s="42">
        <f t="shared" si="170"/>
        <v>0</v>
      </c>
      <c r="C503" s="42">
        <f t="shared" si="171"/>
        <v>0</v>
      </c>
      <c r="D503" s="42">
        <f t="shared" si="172"/>
        <v>0</v>
      </c>
      <c r="E503" s="42">
        <f t="shared" si="173"/>
        <v>0</v>
      </c>
      <c r="F503" s="42">
        <f t="shared" si="174"/>
        <v>0</v>
      </c>
      <c r="G503" s="58">
        <v>632</v>
      </c>
      <c r="H503" s="59" t="s">
        <v>604</v>
      </c>
      <c r="I503" s="45">
        <v>6</v>
      </c>
      <c r="J503" s="46">
        <v>9.1491308325709062E-4</v>
      </c>
      <c r="K503" s="47">
        <f t="shared" si="175"/>
        <v>348</v>
      </c>
      <c r="L503" s="48">
        <f t="shared" si="183"/>
        <v>0.16437653555943249</v>
      </c>
      <c r="M503" s="46">
        <v>5.8823529411764705E-2</v>
      </c>
      <c r="N503" s="47">
        <f t="shared" si="168"/>
        <v>195</v>
      </c>
      <c r="O503" s="49">
        <f t="shared" si="184"/>
        <v>0.6925782871455004</v>
      </c>
      <c r="P503" s="50">
        <v>3</v>
      </c>
      <c r="Q503" s="51">
        <v>4.5745654162854531E-4</v>
      </c>
      <c r="R503" s="52">
        <f t="shared" si="176"/>
        <v>519</v>
      </c>
      <c r="S503" s="53">
        <f t="shared" si="185"/>
        <v>3.4696411947624996E-2</v>
      </c>
      <c r="T503" s="51">
        <v>2.9411764705882353E-2</v>
      </c>
      <c r="U503" s="52">
        <f t="shared" si="177"/>
        <v>518</v>
      </c>
      <c r="V503" s="54">
        <f t="shared" si="186"/>
        <v>0.1461886362004049</v>
      </c>
      <c r="W503" s="45">
        <v>56</v>
      </c>
      <c r="X503" s="46">
        <v>8.5391887770661784E-3</v>
      </c>
      <c r="Y503" s="47">
        <f t="shared" si="178"/>
        <v>289</v>
      </c>
      <c r="Z503" s="48">
        <f t="shared" si="187"/>
        <v>0.5261462989002571</v>
      </c>
      <c r="AA503" s="46">
        <v>0.5490196078431373</v>
      </c>
      <c r="AB503" s="47">
        <f t="shared" si="179"/>
        <v>39</v>
      </c>
      <c r="AC503" s="49">
        <f t="shared" si="188"/>
        <v>2.2168462258929402</v>
      </c>
      <c r="AD503" s="50">
        <v>37</v>
      </c>
      <c r="AE503" s="51">
        <v>5.6419640134187255E-3</v>
      </c>
      <c r="AF503" s="52">
        <f t="shared" si="180"/>
        <v>507</v>
      </c>
      <c r="AG503" s="53">
        <f t="shared" si="189"/>
        <v>0.18466475156076365</v>
      </c>
      <c r="AH503" s="51">
        <v>0.36274509803921567</v>
      </c>
      <c r="AI503" s="52">
        <f t="shared" si="181"/>
        <v>500</v>
      </c>
      <c r="AJ503" s="54">
        <f t="shared" si="190"/>
        <v>0.77805993961869957</v>
      </c>
      <c r="AK503" s="45">
        <v>102</v>
      </c>
      <c r="AL503" s="46">
        <v>1.555352241537054E-2</v>
      </c>
      <c r="AM503" s="47">
        <f t="shared" si="182"/>
        <v>495</v>
      </c>
      <c r="AN503" s="55">
        <f t="shared" si="191"/>
        <v>0.23734000705814709</v>
      </c>
      <c r="AO503" s="56">
        <v>6558</v>
      </c>
    </row>
    <row r="504" spans="1:41">
      <c r="A504" s="41">
        <f t="shared" si="169"/>
        <v>0</v>
      </c>
      <c r="B504" s="42">
        <f t="shared" si="170"/>
        <v>0</v>
      </c>
      <c r="C504" s="42">
        <f t="shared" si="171"/>
        <v>0</v>
      </c>
      <c r="D504" s="42">
        <f t="shared" si="172"/>
        <v>0</v>
      </c>
      <c r="E504" s="42">
        <f t="shared" si="173"/>
        <v>0</v>
      </c>
      <c r="F504" s="42">
        <f t="shared" si="174"/>
        <v>0</v>
      </c>
      <c r="G504" s="58">
        <v>493</v>
      </c>
      <c r="H504" s="59" t="s">
        <v>463</v>
      </c>
      <c r="I504" s="45">
        <v>0</v>
      </c>
      <c r="J504" s="46">
        <v>0</v>
      </c>
      <c r="K504" s="47">
        <f t="shared" si="175"/>
        <v>467</v>
      </c>
      <c r="L504" s="48">
        <f t="shared" si="183"/>
        <v>0</v>
      </c>
      <c r="M504" s="46">
        <v>0</v>
      </c>
      <c r="N504" s="47">
        <f t="shared" si="168"/>
        <v>467</v>
      </c>
      <c r="O504" s="49">
        <f t="shared" si="184"/>
        <v>0</v>
      </c>
      <c r="P504" s="50">
        <v>6</v>
      </c>
      <c r="Q504" s="51">
        <v>6.615214994487321E-3</v>
      </c>
      <c r="R504" s="52">
        <f t="shared" si="176"/>
        <v>323</v>
      </c>
      <c r="S504" s="53">
        <f t="shared" si="185"/>
        <v>0.50173995491185164</v>
      </c>
      <c r="T504" s="51">
        <v>0.42857142857142855</v>
      </c>
      <c r="U504" s="52">
        <f t="shared" si="177"/>
        <v>60</v>
      </c>
      <c r="V504" s="54">
        <f t="shared" si="186"/>
        <v>2.1301772703487569</v>
      </c>
      <c r="W504" s="45">
        <v>3</v>
      </c>
      <c r="X504" s="46">
        <v>3.3076074972436605E-3</v>
      </c>
      <c r="Y504" s="47">
        <f t="shared" si="178"/>
        <v>418</v>
      </c>
      <c r="Z504" s="48">
        <f t="shared" si="187"/>
        <v>0.20379985597266614</v>
      </c>
      <c r="AA504" s="46">
        <v>0.21428571428571427</v>
      </c>
      <c r="AB504" s="47">
        <f t="shared" si="179"/>
        <v>270</v>
      </c>
      <c r="AC504" s="49">
        <f t="shared" si="188"/>
        <v>0.86524865449392807</v>
      </c>
      <c r="AD504" s="50">
        <v>5</v>
      </c>
      <c r="AE504" s="51">
        <v>5.512679162072767E-3</v>
      </c>
      <c r="AF504" s="52">
        <f t="shared" si="180"/>
        <v>510</v>
      </c>
      <c r="AG504" s="53">
        <f t="shared" si="189"/>
        <v>0.18043318345831041</v>
      </c>
      <c r="AH504" s="51">
        <v>0.35714285714285715</v>
      </c>
      <c r="AI504" s="52">
        <f t="shared" si="181"/>
        <v>502</v>
      </c>
      <c r="AJ504" s="54">
        <f t="shared" si="190"/>
        <v>0.76604356989485867</v>
      </c>
      <c r="AK504" s="45">
        <v>14</v>
      </c>
      <c r="AL504" s="46">
        <v>1.5435501653803748E-2</v>
      </c>
      <c r="AM504" s="47">
        <f t="shared" si="182"/>
        <v>496</v>
      </c>
      <c r="AN504" s="55">
        <f t="shared" si="191"/>
        <v>0.23553906141797565</v>
      </c>
      <c r="AO504" s="56">
        <v>907</v>
      </c>
    </row>
    <row r="505" spans="1:41">
      <c r="A505" s="41">
        <f t="shared" si="169"/>
        <v>0</v>
      </c>
      <c r="B505" s="42">
        <f t="shared" si="170"/>
        <v>0</v>
      </c>
      <c r="C505" s="42">
        <f t="shared" si="171"/>
        <v>0</v>
      </c>
      <c r="D505" s="42">
        <f t="shared" si="172"/>
        <v>0</v>
      </c>
      <c r="E505" s="42">
        <f t="shared" si="173"/>
        <v>0</v>
      </c>
      <c r="F505" s="42">
        <f t="shared" si="174"/>
        <v>0</v>
      </c>
      <c r="G505" s="58">
        <v>299</v>
      </c>
      <c r="H505" s="59" t="s">
        <v>268</v>
      </c>
      <c r="I505" s="45">
        <v>0</v>
      </c>
      <c r="J505" s="46">
        <v>0</v>
      </c>
      <c r="K505" s="47">
        <f t="shared" si="175"/>
        <v>467</v>
      </c>
      <c r="L505" s="48">
        <f t="shared" si="183"/>
        <v>0</v>
      </c>
      <c r="M505" s="46">
        <v>0</v>
      </c>
      <c r="N505" s="47">
        <f t="shared" si="168"/>
        <v>467</v>
      </c>
      <c r="O505" s="49">
        <f t="shared" si="184"/>
        <v>0</v>
      </c>
      <c r="P505" s="50">
        <v>25</v>
      </c>
      <c r="Q505" s="51">
        <v>3.0990454939878519E-3</v>
      </c>
      <c r="R505" s="52">
        <f t="shared" si="176"/>
        <v>412</v>
      </c>
      <c r="S505" s="53">
        <f t="shared" si="185"/>
        <v>0.23505130940098007</v>
      </c>
      <c r="T505" s="51">
        <v>0.20161290322580644</v>
      </c>
      <c r="U505" s="52">
        <f t="shared" si="177"/>
        <v>252</v>
      </c>
      <c r="V505" s="54">
        <f t="shared" si="186"/>
        <v>1.0020995223414852</v>
      </c>
      <c r="W505" s="45">
        <v>8</v>
      </c>
      <c r="X505" s="46">
        <v>9.9169455807611266E-4</v>
      </c>
      <c r="Y505" s="47">
        <f t="shared" si="178"/>
        <v>495</v>
      </c>
      <c r="Z505" s="48">
        <f t="shared" si="187"/>
        <v>6.1103745917014403E-2</v>
      </c>
      <c r="AA505" s="46">
        <v>6.4516129032258063E-2</v>
      </c>
      <c r="AB505" s="47">
        <f t="shared" si="179"/>
        <v>487</v>
      </c>
      <c r="AC505" s="49">
        <f t="shared" si="188"/>
        <v>0.26050497124548372</v>
      </c>
      <c r="AD505" s="50">
        <v>91</v>
      </c>
      <c r="AE505" s="51">
        <v>1.128052559811578E-2</v>
      </c>
      <c r="AF505" s="52">
        <f t="shared" si="180"/>
        <v>428</v>
      </c>
      <c r="AG505" s="53">
        <f t="shared" si="189"/>
        <v>0.36921813965782985</v>
      </c>
      <c r="AH505" s="51">
        <v>0.7338709677419355</v>
      </c>
      <c r="AI505" s="52">
        <f t="shared" si="181"/>
        <v>132</v>
      </c>
      <c r="AJ505" s="54">
        <f t="shared" si="190"/>
        <v>1.5740959807194352</v>
      </c>
      <c r="AK505" s="45">
        <v>124</v>
      </c>
      <c r="AL505" s="46">
        <v>1.5371265650179745E-2</v>
      </c>
      <c r="AM505" s="47">
        <f t="shared" si="182"/>
        <v>497</v>
      </c>
      <c r="AN505" s="55">
        <f t="shared" si="191"/>
        <v>0.23455884785950598</v>
      </c>
      <c r="AO505" s="56">
        <v>8067</v>
      </c>
    </row>
    <row r="506" spans="1:41">
      <c r="A506" s="41">
        <f t="shared" si="169"/>
        <v>0</v>
      </c>
      <c r="B506" s="42">
        <f t="shared" si="170"/>
        <v>0</v>
      </c>
      <c r="C506" s="42">
        <f t="shared" si="171"/>
        <v>0</v>
      </c>
      <c r="D506" s="42">
        <f t="shared" si="172"/>
        <v>0</v>
      </c>
      <c r="E506" s="42">
        <f t="shared" si="173"/>
        <v>0</v>
      </c>
      <c r="F506" s="42">
        <f t="shared" si="174"/>
        <v>0</v>
      </c>
      <c r="G506" s="58">
        <v>565</v>
      </c>
      <c r="H506" s="59" t="s">
        <v>536</v>
      </c>
      <c r="I506" s="45">
        <v>9</v>
      </c>
      <c r="J506" s="46">
        <v>1.4502094747019013E-3</v>
      </c>
      <c r="K506" s="47">
        <f t="shared" si="175"/>
        <v>309</v>
      </c>
      <c r="L506" s="48">
        <f t="shared" si="183"/>
        <v>0.26054978735065054</v>
      </c>
      <c r="M506" s="46">
        <v>9.4736842105263161E-2</v>
      </c>
      <c r="N506" s="47">
        <f t="shared" si="168"/>
        <v>100</v>
      </c>
      <c r="O506" s="49">
        <f t="shared" si="184"/>
        <v>1.1154155571922271</v>
      </c>
      <c r="P506" s="50">
        <v>47</v>
      </c>
      <c r="Q506" s="51">
        <v>7.573316145665485E-3</v>
      </c>
      <c r="R506" s="52">
        <f t="shared" si="176"/>
        <v>298</v>
      </c>
      <c r="S506" s="53">
        <f t="shared" si="185"/>
        <v>0.57440843640394579</v>
      </c>
      <c r="T506" s="51">
        <v>0.49473684210526314</v>
      </c>
      <c r="U506" s="52">
        <f t="shared" si="177"/>
        <v>48</v>
      </c>
      <c r="V506" s="54">
        <f t="shared" si="186"/>
        <v>2.4590467436657582</v>
      </c>
      <c r="W506" s="45">
        <v>30</v>
      </c>
      <c r="X506" s="46">
        <v>4.8340315823396712E-3</v>
      </c>
      <c r="Y506" s="47">
        <f t="shared" si="178"/>
        <v>375</v>
      </c>
      <c r="Z506" s="48">
        <f t="shared" si="187"/>
        <v>0.29785122360168897</v>
      </c>
      <c r="AA506" s="46">
        <v>0.31578947368421051</v>
      </c>
      <c r="AB506" s="47">
        <f t="shared" si="179"/>
        <v>122</v>
      </c>
      <c r="AC506" s="49">
        <f t="shared" si="188"/>
        <v>1.2751032803068414</v>
      </c>
      <c r="AD506" s="50">
        <v>9</v>
      </c>
      <c r="AE506" s="51">
        <v>1.4502094747019013E-3</v>
      </c>
      <c r="AF506" s="52">
        <f t="shared" si="180"/>
        <v>574</v>
      </c>
      <c r="AG506" s="53">
        <f t="shared" si="189"/>
        <v>4.7466196473418883E-2</v>
      </c>
      <c r="AH506" s="51">
        <v>9.4736842105263161E-2</v>
      </c>
      <c r="AI506" s="52">
        <f t="shared" si="181"/>
        <v>600</v>
      </c>
      <c r="AJ506" s="54">
        <f t="shared" si="190"/>
        <v>0.20320313643526777</v>
      </c>
      <c r="AK506" s="45">
        <v>95</v>
      </c>
      <c r="AL506" s="46">
        <v>1.5307766677408959E-2</v>
      </c>
      <c r="AM506" s="47">
        <f t="shared" si="182"/>
        <v>499</v>
      </c>
      <c r="AN506" s="55">
        <f t="shared" si="191"/>
        <v>0.23358988107223277</v>
      </c>
      <c r="AO506" s="56">
        <v>6206</v>
      </c>
    </row>
    <row r="507" spans="1:41">
      <c r="A507" s="41">
        <f t="shared" si="169"/>
        <v>0</v>
      </c>
      <c r="B507" s="42">
        <f t="shared" si="170"/>
        <v>0</v>
      </c>
      <c r="C507" s="42">
        <f t="shared" si="171"/>
        <v>0</v>
      </c>
      <c r="D507" s="42">
        <f t="shared" si="172"/>
        <v>0</v>
      </c>
      <c r="E507" s="42">
        <f t="shared" si="173"/>
        <v>0</v>
      </c>
      <c r="F507" s="42">
        <f t="shared" si="174"/>
        <v>0</v>
      </c>
      <c r="G507" s="58">
        <v>61</v>
      </c>
      <c r="H507" s="59" t="s">
        <v>29</v>
      </c>
      <c r="I507" s="45">
        <v>8</v>
      </c>
      <c r="J507" s="46">
        <v>4.141858659073259E-4</v>
      </c>
      <c r="K507" s="47">
        <f t="shared" si="175"/>
        <v>401</v>
      </c>
      <c r="L507" s="48">
        <f t="shared" si="183"/>
        <v>7.4414104423074168E-2</v>
      </c>
      <c r="M507" s="46">
        <v>2.7118644067796609E-2</v>
      </c>
      <c r="N507" s="47">
        <f t="shared" si="168"/>
        <v>336</v>
      </c>
      <c r="O507" s="49">
        <f t="shared" si="184"/>
        <v>0.31929032898911208</v>
      </c>
      <c r="P507" s="50">
        <v>14</v>
      </c>
      <c r="Q507" s="51">
        <v>7.2482526533782031E-4</v>
      </c>
      <c r="R507" s="52">
        <f t="shared" si="176"/>
        <v>506</v>
      </c>
      <c r="S507" s="53">
        <f t="shared" si="185"/>
        <v>5.4975355487709827E-2</v>
      </c>
      <c r="T507" s="51">
        <v>4.7457627118644069E-2</v>
      </c>
      <c r="U507" s="52">
        <f t="shared" si="177"/>
        <v>505</v>
      </c>
      <c r="V507" s="54">
        <f t="shared" si="186"/>
        <v>0.23588403671658553</v>
      </c>
      <c r="W507" s="45">
        <v>34</v>
      </c>
      <c r="X507" s="46">
        <v>1.7602899301061351E-3</v>
      </c>
      <c r="Y507" s="47">
        <f t="shared" si="178"/>
        <v>462</v>
      </c>
      <c r="Z507" s="48">
        <f t="shared" si="187"/>
        <v>0.10846112621425624</v>
      </c>
      <c r="AA507" s="46">
        <v>0.11525423728813559</v>
      </c>
      <c r="AB507" s="47">
        <f t="shared" si="179"/>
        <v>434</v>
      </c>
      <c r="AC507" s="49">
        <f t="shared" si="188"/>
        <v>0.4653766774453218</v>
      </c>
      <c r="AD507" s="50">
        <v>239</v>
      </c>
      <c r="AE507" s="51">
        <v>1.2373802743981362E-2</v>
      </c>
      <c r="AF507" s="52">
        <f t="shared" si="180"/>
        <v>414</v>
      </c>
      <c r="AG507" s="53">
        <f t="shared" si="189"/>
        <v>0.40500173417352653</v>
      </c>
      <c r="AH507" s="51">
        <v>0.81016949152542372</v>
      </c>
      <c r="AI507" s="52">
        <f t="shared" si="181"/>
        <v>96</v>
      </c>
      <c r="AJ507" s="54">
        <f t="shared" si="190"/>
        <v>1.7377503626225064</v>
      </c>
      <c r="AK507" s="45">
        <v>295</v>
      </c>
      <c r="AL507" s="46">
        <v>1.5273103805332642E-2</v>
      </c>
      <c r="AM507" s="47">
        <f t="shared" si="182"/>
        <v>500</v>
      </c>
      <c r="AN507" s="55">
        <f t="shared" si="191"/>
        <v>0.23306094067638272</v>
      </c>
      <c r="AO507" s="56">
        <v>19315</v>
      </c>
    </row>
    <row r="508" spans="1:41">
      <c r="A508" s="41">
        <f t="shared" si="169"/>
        <v>0</v>
      </c>
      <c r="B508" s="42">
        <f t="shared" si="170"/>
        <v>0</v>
      </c>
      <c r="C508" s="42">
        <f t="shared" si="171"/>
        <v>0</v>
      </c>
      <c r="D508" s="42">
        <f t="shared" si="172"/>
        <v>0</v>
      </c>
      <c r="E508" s="42">
        <f t="shared" si="173"/>
        <v>0</v>
      </c>
      <c r="F508" s="42">
        <f t="shared" si="174"/>
        <v>0</v>
      </c>
      <c r="G508" s="58">
        <v>101</v>
      </c>
      <c r="H508" s="59" t="s">
        <v>69</v>
      </c>
      <c r="I508" s="45">
        <v>9</v>
      </c>
      <c r="J508" s="46">
        <v>2.0542317173377156E-4</v>
      </c>
      <c r="K508" s="47">
        <f t="shared" si="175"/>
        <v>429</v>
      </c>
      <c r="L508" s="48">
        <f t="shared" si="183"/>
        <v>3.6907056977497889E-2</v>
      </c>
      <c r="M508" s="46">
        <v>1.3636363636363636E-2</v>
      </c>
      <c r="N508" s="47">
        <f t="shared" si="168"/>
        <v>396</v>
      </c>
      <c r="O508" s="49">
        <f t="shared" si="184"/>
        <v>0.16055223929282056</v>
      </c>
      <c r="P508" s="50">
        <v>41</v>
      </c>
      <c r="Q508" s="51">
        <v>9.3581667123162607E-4</v>
      </c>
      <c r="R508" s="52">
        <f t="shared" si="176"/>
        <v>499</v>
      </c>
      <c r="S508" s="53">
        <f t="shared" si="185"/>
        <v>7.0978284881261705E-2</v>
      </c>
      <c r="T508" s="51">
        <v>6.2121212121212119E-2</v>
      </c>
      <c r="U508" s="52">
        <f t="shared" si="177"/>
        <v>481</v>
      </c>
      <c r="V508" s="54">
        <f t="shared" si="186"/>
        <v>0.30876811948994609</v>
      </c>
      <c r="W508" s="45">
        <v>34</v>
      </c>
      <c r="X508" s="46">
        <v>7.7604309321647037E-4</v>
      </c>
      <c r="Y508" s="47">
        <f t="shared" si="178"/>
        <v>504</v>
      </c>
      <c r="Z508" s="48">
        <f t="shared" si="187"/>
        <v>4.7816275285957256E-2</v>
      </c>
      <c r="AA508" s="46">
        <v>5.1515151515151514E-2</v>
      </c>
      <c r="AB508" s="47">
        <f t="shared" si="179"/>
        <v>502</v>
      </c>
      <c r="AC508" s="49">
        <f t="shared" si="188"/>
        <v>0.20800927249449988</v>
      </c>
      <c r="AD508" s="50">
        <v>576</v>
      </c>
      <c r="AE508" s="51">
        <v>1.314708299096138E-2</v>
      </c>
      <c r="AF508" s="52">
        <f t="shared" si="180"/>
        <v>406</v>
      </c>
      <c r="AG508" s="53">
        <f t="shared" si="189"/>
        <v>0.43031164475710776</v>
      </c>
      <c r="AH508" s="51">
        <v>0.87272727272727268</v>
      </c>
      <c r="AI508" s="52">
        <f t="shared" si="181"/>
        <v>79</v>
      </c>
      <c r="AJ508" s="54">
        <f t="shared" si="190"/>
        <v>1.8719319235248908</v>
      </c>
      <c r="AK508" s="45">
        <v>660</v>
      </c>
      <c r="AL508" s="46">
        <v>1.5064365927143249E-2</v>
      </c>
      <c r="AM508" s="47">
        <f t="shared" si="182"/>
        <v>501</v>
      </c>
      <c r="AN508" s="55">
        <f t="shared" si="191"/>
        <v>0.2298756911772844</v>
      </c>
      <c r="AO508" s="56">
        <v>43812</v>
      </c>
    </row>
    <row r="509" spans="1:41">
      <c r="A509" s="41">
        <f t="shared" si="169"/>
        <v>0</v>
      </c>
      <c r="B509" s="42">
        <f t="shared" si="170"/>
        <v>0</v>
      </c>
      <c r="C509" s="42">
        <f t="shared" si="171"/>
        <v>0</v>
      </c>
      <c r="D509" s="42">
        <f t="shared" si="172"/>
        <v>0</v>
      </c>
      <c r="E509" s="42">
        <f t="shared" si="173"/>
        <v>0</v>
      </c>
      <c r="F509" s="42">
        <f t="shared" si="174"/>
        <v>0</v>
      </c>
      <c r="G509" s="58">
        <v>333</v>
      </c>
      <c r="H509" s="59" t="s">
        <v>302</v>
      </c>
      <c r="I509" s="45">
        <v>47</v>
      </c>
      <c r="J509" s="46">
        <v>8.942501617260931E-4</v>
      </c>
      <c r="K509" s="47">
        <f t="shared" si="175"/>
        <v>352</v>
      </c>
      <c r="L509" s="48">
        <f t="shared" si="183"/>
        <v>0.16066416165424116</v>
      </c>
      <c r="M509" s="46">
        <v>5.9569074778200254E-2</v>
      </c>
      <c r="N509" s="47">
        <f t="shared" si="168"/>
        <v>189</v>
      </c>
      <c r="O509" s="49">
        <f t="shared" si="184"/>
        <v>0.70135621220437883</v>
      </c>
      <c r="P509" s="50">
        <v>173</v>
      </c>
      <c r="Q509" s="51">
        <v>3.291601659119449E-3</v>
      </c>
      <c r="R509" s="52">
        <f t="shared" si="176"/>
        <v>408</v>
      </c>
      <c r="S509" s="53">
        <f t="shared" si="185"/>
        <v>0.24965599295119537</v>
      </c>
      <c r="T509" s="51">
        <v>0.21926489226869456</v>
      </c>
      <c r="U509" s="52">
        <f t="shared" si="177"/>
        <v>212</v>
      </c>
      <c r="V509" s="54">
        <f t="shared" si="186"/>
        <v>1.0898372092912314</v>
      </c>
      <c r="W509" s="45">
        <v>176</v>
      </c>
      <c r="X509" s="46">
        <v>3.3486814566764337E-3</v>
      </c>
      <c r="Y509" s="47">
        <f t="shared" si="178"/>
        <v>417</v>
      </c>
      <c r="Z509" s="48">
        <f t="shared" si="187"/>
        <v>0.20633064810069282</v>
      </c>
      <c r="AA509" s="46">
        <v>0.22306717363751585</v>
      </c>
      <c r="AB509" s="47">
        <f t="shared" si="179"/>
        <v>254</v>
      </c>
      <c r="AC509" s="49">
        <f t="shared" si="188"/>
        <v>0.90070666864091209</v>
      </c>
      <c r="AD509" s="50">
        <v>393</v>
      </c>
      <c r="AE509" s="51">
        <v>7.4774534799649907E-3</v>
      </c>
      <c r="AF509" s="52">
        <f t="shared" si="180"/>
        <v>485</v>
      </c>
      <c r="AG509" s="53">
        <f t="shared" si="189"/>
        <v>0.24474138542904297</v>
      </c>
      <c r="AH509" s="51">
        <v>0.49809885931558934</v>
      </c>
      <c r="AI509" s="52">
        <f t="shared" si="181"/>
        <v>340</v>
      </c>
      <c r="AJ509" s="54">
        <f t="shared" si="190"/>
        <v>1.0683831993818789</v>
      </c>
      <c r="AK509" s="45">
        <v>789</v>
      </c>
      <c r="AL509" s="46">
        <v>1.5011986757486967E-2</v>
      </c>
      <c r="AM509" s="47">
        <f t="shared" si="182"/>
        <v>502</v>
      </c>
      <c r="AN509" s="55">
        <f t="shared" si="191"/>
        <v>0.22907640776328192</v>
      </c>
      <c r="AO509" s="56">
        <v>52558</v>
      </c>
    </row>
    <row r="510" spans="1:41">
      <c r="A510" s="41">
        <f t="shared" si="169"/>
        <v>0</v>
      </c>
      <c r="B510" s="42">
        <f t="shared" si="170"/>
        <v>0</v>
      </c>
      <c r="C510" s="42">
        <f t="shared" si="171"/>
        <v>0</v>
      </c>
      <c r="D510" s="42">
        <f t="shared" si="172"/>
        <v>0</v>
      </c>
      <c r="E510" s="42">
        <f t="shared" si="173"/>
        <v>0</v>
      </c>
      <c r="F510" s="42">
        <f t="shared" si="174"/>
        <v>0</v>
      </c>
      <c r="G510" s="60">
        <v>23</v>
      </c>
      <c r="H510" s="59" t="s">
        <v>669</v>
      </c>
      <c r="I510" s="45">
        <v>28</v>
      </c>
      <c r="J510" s="46">
        <v>3.6391993761372499E-3</v>
      </c>
      <c r="K510" s="47">
        <f t="shared" si="175"/>
        <v>180</v>
      </c>
      <c r="L510" s="48">
        <f t="shared" si="183"/>
        <v>0.65383149132582175</v>
      </c>
      <c r="M510" s="46">
        <v>7.909604519774012E-2</v>
      </c>
      <c r="N510" s="47">
        <f t="shared" ref="N510:N573" si="192">RANK(M510,$M$7:$M$642)</f>
        <v>141</v>
      </c>
      <c r="O510" s="49">
        <f t="shared" si="184"/>
        <v>0.93126345955157697</v>
      </c>
      <c r="P510" s="50">
        <v>83</v>
      </c>
      <c r="Q510" s="51">
        <v>1.0787626722121134E-2</v>
      </c>
      <c r="R510" s="52">
        <f t="shared" si="176"/>
        <v>220</v>
      </c>
      <c r="S510" s="53">
        <f t="shared" si="185"/>
        <v>0.81820218234379838</v>
      </c>
      <c r="T510" s="51">
        <v>0.2344632768361582</v>
      </c>
      <c r="U510" s="52">
        <f t="shared" si="177"/>
        <v>184</v>
      </c>
      <c r="V510" s="54">
        <f t="shared" si="186"/>
        <v>1.1653794671117024</v>
      </c>
      <c r="W510" s="45">
        <v>67</v>
      </c>
      <c r="X510" s="46">
        <v>8.7080842214712767E-3</v>
      </c>
      <c r="Y510" s="47">
        <f t="shared" si="178"/>
        <v>281</v>
      </c>
      <c r="Z510" s="48">
        <f t="shared" si="187"/>
        <v>0.53655287443041977</v>
      </c>
      <c r="AA510" s="46">
        <v>0.18926553672316385</v>
      </c>
      <c r="AB510" s="47">
        <f t="shared" si="179"/>
        <v>316</v>
      </c>
      <c r="AC510" s="49">
        <f t="shared" si="188"/>
        <v>0.76422150462834704</v>
      </c>
      <c r="AD510" s="50">
        <v>176</v>
      </c>
      <c r="AE510" s="51">
        <v>2.2874967507148427E-2</v>
      </c>
      <c r="AF510" s="52">
        <f t="shared" si="180"/>
        <v>309</v>
      </c>
      <c r="AG510" s="53">
        <f t="shared" si="189"/>
        <v>0.74871094207998456</v>
      </c>
      <c r="AH510" s="51">
        <v>0.49717514124293788</v>
      </c>
      <c r="AI510" s="52">
        <f t="shared" si="181"/>
        <v>341</v>
      </c>
      <c r="AJ510" s="54">
        <f t="shared" si="190"/>
        <v>1.0664018961700179</v>
      </c>
      <c r="AK510" s="45">
        <v>354</v>
      </c>
      <c r="AL510" s="46">
        <v>4.6009877826878084E-2</v>
      </c>
      <c r="AM510" s="47">
        <f t="shared" si="182"/>
        <v>311</v>
      </c>
      <c r="AN510" s="55">
        <f t="shared" si="191"/>
        <v>0.70209078281741599</v>
      </c>
      <c r="AO510" s="56">
        <v>7694</v>
      </c>
    </row>
    <row r="511" spans="1:41">
      <c r="A511" s="41">
        <f t="shared" si="169"/>
        <v>0</v>
      </c>
      <c r="B511" s="42">
        <f t="shared" si="170"/>
        <v>0</v>
      </c>
      <c r="C511" s="42">
        <f t="shared" si="171"/>
        <v>0</v>
      </c>
      <c r="D511" s="42">
        <f t="shared" si="172"/>
        <v>0</v>
      </c>
      <c r="E511" s="42">
        <f t="shared" si="173"/>
        <v>0</v>
      </c>
      <c r="F511" s="42">
        <f t="shared" si="174"/>
        <v>0</v>
      </c>
      <c r="G511" s="58">
        <v>150</v>
      </c>
      <c r="H511" s="59" t="s">
        <v>118</v>
      </c>
      <c r="I511" s="45">
        <v>0</v>
      </c>
      <c r="J511" s="46">
        <v>0</v>
      </c>
      <c r="K511" s="47">
        <f t="shared" si="175"/>
        <v>467</v>
      </c>
      <c r="L511" s="48">
        <f t="shared" si="183"/>
        <v>0</v>
      </c>
      <c r="M511" s="46">
        <v>0</v>
      </c>
      <c r="N511" s="47">
        <f t="shared" si="192"/>
        <v>467</v>
      </c>
      <c r="O511" s="49">
        <f t="shared" si="184"/>
        <v>0</v>
      </c>
      <c r="P511" s="50">
        <v>85</v>
      </c>
      <c r="Q511" s="51">
        <v>1.0933882171340366E-2</v>
      </c>
      <c r="R511" s="52">
        <f t="shared" si="176"/>
        <v>213</v>
      </c>
      <c r="S511" s="53">
        <f t="shared" si="185"/>
        <v>0.82929512528790861</v>
      </c>
      <c r="T511" s="51">
        <v>0.73275862068965514</v>
      </c>
      <c r="U511" s="52">
        <f t="shared" si="177"/>
        <v>20</v>
      </c>
      <c r="V511" s="54">
        <f t="shared" si="186"/>
        <v>3.6421134363721563</v>
      </c>
      <c r="W511" s="45">
        <v>0</v>
      </c>
      <c r="X511" s="46">
        <v>0</v>
      </c>
      <c r="Y511" s="47">
        <f t="shared" si="178"/>
        <v>563</v>
      </c>
      <c r="Z511" s="48">
        <f t="shared" si="187"/>
        <v>0</v>
      </c>
      <c r="AA511" s="46">
        <v>0</v>
      </c>
      <c r="AB511" s="47">
        <f t="shared" si="179"/>
        <v>563</v>
      </c>
      <c r="AC511" s="49">
        <f t="shared" si="188"/>
        <v>0</v>
      </c>
      <c r="AD511" s="50">
        <v>31</v>
      </c>
      <c r="AE511" s="51">
        <v>3.9876511448417801E-3</v>
      </c>
      <c r="AF511" s="52">
        <f t="shared" si="180"/>
        <v>524</v>
      </c>
      <c r="AG511" s="53">
        <f t="shared" si="189"/>
        <v>0.1305181327321151</v>
      </c>
      <c r="AH511" s="51">
        <v>0.26724137931034481</v>
      </c>
      <c r="AI511" s="52">
        <f t="shared" si="181"/>
        <v>547</v>
      </c>
      <c r="AJ511" s="54">
        <f t="shared" si="190"/>
        <v>0.57321191264546312</v>
      </c>
      <c r="AK511" s="45">
        <v>116</v>
      </c>
      <c r="AL511" s="46">
        <v>1.4921533316182145E-2</v>
      </c>
      <c r="AM511" s="47">
        <f t="shared" si="182"/>
        <v>503</v>
      </c>
      <c r="AN511" s="55">
        <f t="shared" si="191"/>
        <v>0.22769612747535792</v>
      </c>
      <c r="AO511" s="56">
        <v>7774</v>
      </c>
    </row>
    <row r="512" spans="1:41">
      <c r="A512" s="41">
        <f t="shared" si="169"/>
        <v>0</v>
      </c>
      <c r="B512" s="42">
        <f t="shared" si="170"/>
        <v>0</v>
      </c>
      <c r="C512" s="42">
        <f t="shared" si="171"/>
        <v>0</v>
      </c>
      <c r="D512" s="42">
        <f t="shared" si="172"/>
        <v>0</v>
      </c>
      <c r="E512" s="42">
        <f t="shared" si="173"/>
        <v>0</v>
      </c>
      <c r="F512" s="42">
        <f t="shared" si="174"/>
        <v>0</v>
      </c>
      <c r="G512" s="58">
        <v>626</v>
      </c>
      <c r="H512" s="59" t="s">
        <v>598</v>
      </c>
      <c r="I512" s="45">
        <v>89</v>
      </c>
      <c r="J512" s="46">
        <v>2.8749555835513776E-3</v>
      </c>
      <c r="K512" s="47">
        <f t="shared" si="175"/>
        <v>217</v>
      </c>
      <c r="L512" s="48">
        <f t="shared" si="183"/>
        <v>0.51652473591158421</v>
      </c>
      <c r="M512" s="46">
        <v>0.19305856832971802</v>
      </c>
      <c r="N512" s="47">
        <f t="shared" si="192"/>
        <v>36</v>
      </c>
      <c r="O512" s="49">
        <f t="shared" si="184"/>
        <v>2.2730389337334973</v>
      </c>
      <c r="P512" s="50">
        <v>95</v>
      </c>
      <c r="Q512" s="51">
        <v>3.0687728139031558E-3</v>
      </c>
      <c r="R512" s="52">
        <f t="shared" si="176"/>
        <v>414</v>
      </c>
      <c r="S512" s="53">
        <f t="shared" si="185"/>
        <v>0.23275523691453573</v>
      </c>
      <c r="T512" s="51">
        <v>0.20607375271149675</v>
      </c>
      <c r="U512" s="52">
        <f t="shared" si="177"/>
        <v>245</v>
      </c>
      <c r="V512" s="54">
        <f t="shared" si="186"/>
        <v>1.0242717894301689</v>
      </c>
      <c r="W512" s="45">
        <v>25</v>
      </c>
      <c r="X512" s="46">
        <v>8.0757179313240945E-4</v>
      </c>
      <c r="Y512" s="47">
        <f t="shared" si="178"/>
        <v>501</v>
      </c>
      <c r="Z512" s="48">
        <f t="shared" si="187"/>
        <v>4.9758931573690435E-2</v>
      </c>
      <c r="AA512" s="46">
        <v>5.4229934924078092E-2</v>
      </c>
      <c r="AB512" s="47">
        <f t="shared" si="179"/>
        <v>498</v>
      </c>
      <c r="AC512" s="49">
        <f t="shared" si="188"/>
        <v>0.21897109838964196</v>
      </c>
      <c r="AD512" s="50">
        <v>252</v>
      </c>
      <c r="AE512" s="51">
        <v>8.1403236747746872E-3</v>
      </c>
      <c r="AF512" s="52">
        <f t="shared" si="180"/>
        <v>476</v>
      </c>
      <c r="AG512" s="53">
        <f t="shared" si="189"/>
        <v>0.26643751102474567</v>
      </c>
      <c r="AH512" s="51">
        <v>0.54663774403470711</v>
      </c>
      <c r="AI512" s="52">
        <f t="shared" si="181"/>
        <v>287</v>
      </c>
      <c r="AJ512" s="54">
        <f t="shared" si="190"/>
        <v>1.1724953208629332</v>
      </c>
      <c r="AK512" s="45">
        <v>461</v>
      </c>
      <c r="AL512" s="46">
        <v>1.4891623865361631E-2</v>
      </c>
      <c r="AM512" s="47">
        <f t="shared" si="182"/>
        <v>504</v>
      </c>
      <c r="AN512" s="55">
        <f t="shared" si="191"/>
        <v>0.22723972222648445</v>
      </c>
      <c r="AO512" s="56">
        <v>30957</v>
      </c>
    </row>
    <row r="513" spans="1:41">
      <c r="A513" s="41">
        <f t="shared" si="169"/>
        <v>0</v>
      </c>
      <c r="B513" s="42">
        <f t="shared" si="170"/>
        <v>0</v>
      </c>
      <c r="C513" s="42">
        <f t="shared" si="171"/>
        <v>0</v>
      </c>
      <c r="D513" s="42">
        <f t="shared" si="172"/>
        <v>0</v>
      </c>
      <c r="E513" s="42">
        <f t="shared" si="173"/>
        <v>0</v>
      </c>
      <c r="F513" s="42">
        <f t="shared" si="174"/>
        <v>0</v>
      </c>
      <c r="G513" s="58">
        <v>649</v>
      </c>
      <c r="H513" s="59" t="s">
        <v>621</v>
      </c>
      <c r="I513" s="45">
        <v>5</v>
      </c>
      <c r="J513" s="46">
        <v>1.9716088328075709E-3</v>
      </c>
      <c r="K513" s="47">
        <f t="shared" si="175"/>
        <v>276</v>
      </c>
      <c r="L513" s="48">
        <f t="shared" si="183"/>
        <v>0.35422624875090636</v>
      </c>
      <c r="M513" s="46">
        <v>0.13513513513513514</v>
      </c>
      <c r="N513" s="47">
        <f t="shared" si="192"/>
        <v>62</v>
      </c>
      <c r="O513" s="49">
        <f t="shared" si="184"/>
        <v>1.5910582272261498</v>
      </c>
      <c r="P513" s="50">
        <v>14</v>
      </c>
      <c r="Q513" s="51">
        <v>5.5205047318611991E-3</v>
      </c>
      <c r="R513" s="52">
        <f t="shared" si="176"/>
        <v>356</v>
      </c>
      <c r="S513" s="53">
        <f t="shared" si="185"/>
        <v>0.41871017004933575</v>
      </c>
      <c r="T513" s="51">
        <v>0.3783783783783784</v>
      </c>
      <c r="U513" s="52">
        <f t="shared" si="177"/>
        <v>80</v>
      </c>
      <c r="V513" s="54">
        <f t="shared" si="186"/>
        <v>1.8806970494971009</v>
      </c>
      <c r="W513" s="45">
        <v>3</v>
      </c>
      <c r="X513" s="46">
        <v>1.1829652996845426E-3</v>
      </c>
      <c r="Y513" s="47">
        <f t="shared" si="178"/>
        <v>484</v>
      </c>
      <c r="Z513" s="48">
        <f t="shared" si="187"/>
        <v>7.2888986343536355E-2</v>
      </c>
      <c r="AA513" s="46">
        <v>8.1081081081081086E-2</v>
      </c>
      <c r="AB513" s="47">
        <f t="shared" si="179"/>
        <v>471</v>
      </c>
      <c r="AC513" s="49">
        <f t="shared" si="188"/>
        <v>0.32739138278148633</v>
      </c>
      <c r="AD513" s="50">
        <v>15</v>
      </c>
      <c r="AE513" s="51">
        <v>5.9148264984227126E-3</v>
      </c>
      <c r="AF513" s="52">
        <f t="shared" si="180"/>
        <v>501</v>
      </c>
      <c r="AG513" s="53">
        <f t="shared" si="189"/>
        <v>0.19359569881311617</v>
      </c>
      <c r="AH513" s="51">
        <v>0.40540540540540543</v>
      </c>
      <c r="AI513" s="52">
        <f t="shared" si="181"/>
        <v>461</v>
      </c>
      <c r="AJ513" s="54">
        <f t="shared" si="190"/>
        <v>0.86956297123200177</v>
      </c>
      <c r="AK513" s="45">
        <v>37</v>
      </c>
      <c r="AL513" s="46">
        <v>1.4589905362776025E-2</v>
      </c>
      <c r="AM513" s="47">
        <f t="shared" si="182"/>
        <v>505</v>
      </c>
      <c r="AN513" s="55">
        <f t="shared" si="191"/>
        <v>0.22263562872143547</v>
      </c>
      <c r="AO513" s="56">
        <v>2536</v>
      </c>
    </row>
    <row r="514" spans="1:41">
      <c r="A514" s="41">
        <f t="shared" si="169"/>
        <v>0</v>
      </c>
      <c r="B514" s="42">
        <f t="shared" si="170"/>
        <v>0</v>
      </c>
      <c r="C514" s="42">
        <f t="shared" si="171"/>
        <v>0</v>
      </c>
      <c r="D514" s="42">
        <f t="shared" si="172"/>
        <v>0</v>
      </c>
      <c r="E514" s="42">
        <f t="shared" si="173"/>
        <v>0</v>
      </c>
      <c r="F514" s="42">
        <f t="shared" si="174"/>
        <v>0</v>
      </c>
      <c r="G514" s="58">
        <v>221</v>
      </c>
      <c r="H514" s="59" t="s">
        <v>189</v>
      </c>
      <c r="I514" s="45">
        <v>6</v>
      </c>
      <c r="J514" s="46">
        <v>2.4750433132579819E-4</v>
      </c>
      <c r="K514" s="47">
        <f t="shared" si="175"/>
        <v>421</v>
      </c>
      <c r="L514" s="48">
        <f t="shared" si="183"/>
        <v>4.4467507639582467E-2</v>
      </c>
      <c r="M514" s="46">
        <v>1.7094017094017096E-2</v>
      </c>
      <c r="N514" s="47">
        <f t="shared" si="192"/>
        <v>380</v>
      </c>
      <c r="O514" s="49">
        <f t="shared" si="184"/>
        <v>0.20126206634997451</v>
      </c>
      <c r="P514" s="50">
        <v>90</v>
      </c>
      <c r="Q514" s="51">
        <v>3.712564969886973E-3</v>
      </c>
      <c r="R514" s="52">
        <f t="shared" si="176"/>
        <v>400</v>
      </c>
      <c r="S514" s="53">
        <f t="shared" si="185"/>
        <v>0.2815845263004596</v>
      </c>
      <c r="T514" s="51">
        <v>0.25641025641025639</v>
      </c>
      <c r="U514" s="52">
        <f t="shared" si="177"/>
        <v>152</v>
      </c>
      <c r="V514" s="54">
        <f t="shared" si="186"/>
        <v>1.2744650335419914</v>
      </c>
      <c r="W514" s="45">
        <v>112</v>
      </c>
      <c r="X514" s="46">
        <v>4.6200808514148999E-3</v>
      </c>
      <c r="Y514" s="47">
        <f t="shared" si="178"/>
        <v>382</v>
      </c>
      <c r="Z514" s="48">
        <f t="shared" si="187"/>
        <v>0.28466854452502977</v>
      </c>
      <c r="AA514" s="46">
        <v>0.31908831908831908</v>
      </c>
      <c r="AB514" s="47">
        <f t="shared" si="179"/>
        <v>117</v>
      </c>
      <c r="AC514" s="49">
        <f t="shared" si="188"/>
        <v>1.2884234475275207</v>
      </c>
      <c r="AD514" s="50">
        <v>143</v>
      </c>
      <c r="AE514" s="51">
        <v>5.8988532299315234E-3</v>
      </c>
      <c r="AF514" s="52">
        <f t="shared" si="180"/>
        <v>502</v>
      </c>
      <c r="AG514" s="53">
        <f t="shared" si="189"/>
        <v>0.1930728844792205</v>
      </c>
      <c r="AH514" s="51">
        <v>0.40740740740740738</v>
      </c>
      <c r="AI514" s="52">
        <f t="shared" si="181"/>
        <v>459</v>
      </c>
      <c r="AJ514" s="54">
        <f t="shared" si="190"/>
        <v>0.87385710936154237</v>
      </c>
      <c r="AK514" s="45">
        <v>351</v>
      </c>
      <c r="AL514" s="46">
        <v>1.4479003382559195E-2</v>
      </c>
      <c r="AM514" s="47">
        <f t="shared" si="182"/>
        <v>506</v>
      </c>
      <c r="AN514" s="55">
        <f t="shared" si="191"/>
        <v>0.22094331259750633</v>
      </c>
      <c r="AO514" s="56">
        <v>24242</v>
      </c>
    </row>
    <row r="515" spans="1:41">
      <c r="A515" s="41">
        <f t="shared" si="169"/>
        <v>0</v>
      </c>
      <c r="B515" s="42">
        <f t="shared" si="170"/>
        <v>0</v>
      </c>
      <c r="C515" s="42">
        <f t="shared" si="171"/>
        <v>0</v>
      </c>
      <c r="D515" s="42">
        <f t="shared" si="172"/>
        <v>0</v>
      </c>
      <c r="E515" s="42">
        <f t="shared" si="173"/>
        <v>0</v>
      </c>
      <c r="F515" s="42">
        <f t="shared" si="174"/>
        <v>0</v>
      </c>
      <c r="G515" s="58">
        <v>483</v>
      </c>
      <c r="H515" s="59" t="s">
        <v>453</v>
      </c>
      <c r="I515" s="45">
        <v>5</v>
      </c>
      <c r="J515" s="46">
        <v>4.3557801202195314E-4</v>
      </c>
      <c r="K515" s="47">
        <f t="shared" si="175"/>
        <v>395</v>
      </c>
      <c r="L515" s="48">
        <f t="shared" si="183"/>
        <v>7.8257493408162612E-2</v>
      </c>
      <c r="M515" s="46">
        <v>3.0120481927710843E-2</v>
      </c>
      <c r="N515" s="47">
        <f t="shared" si="192"/>
        <v>328</v>
      </c>
      <c r="O515" s="49">
        <f t="shared" si="184"/>
        <v>0.35463346028534659</v>
      </c>
      <c r="P515" s="50">
        <v>16</v>
      </c>
      <c r="Q515" s="51">
        <v>1.3938496384702499E-3</v>
      </c>
      <c r="R515" s="52">
        <f t="shared" si="176"/>
        <v>483</v>
      </c>
      <c r="S515" s="53">
        <f t="shared" si="185"/>
        <v>0.10571841661121455</v>
      </c>
      <c r="T515" s="51">
        <v>9.6385542168674704E-2</v>
      </c>
      <c r="U515" s="52">
        <f t="shared" si="177"/>
        <v>429</v>
      </c>
      <c r="V515" s="54">
        <f t="shared" si="186"/>
        <v>0.47907601260855587</v>
      </c>
      <c r="W515" s="45">
        <v>30</v>
      </c>
      <c r="X515" s="46">
        <v>2.6134680721317189E-3</v>
      </c>
      <c r="Y515" s="47">
        <f t="shared" si="178"/>
        <v>437</v>
      </c>
      <c r="Z515" s="48">
        <f t="shared" si="187"/>
        <v>0.16103011531249078</v>
      </c>
      <c r="AA515" s="46">
        <v>0.18072289156626506</v>
      </c>
      <c r="AB515" s="47">
        <f t="shared" si="179"/>
        <v>330</v>
      </c>
      <c r="AC515" s="49">
        <f t="shared" si="188"/>
        <v>0.72972778089849355</v>
      </c>
      <c r="AD515" s="50">
        <v>115</v>
      </c>
      <c r="AE515" s="51">
        <v>1.0018294276504922E-2</v>
      </c>
      <c r="AF515" s="52">
        <f t="shared" si="180"/>
        <v>450</v>
      </c>
      <c r="AG515" s="53">
        <f t="shared" si="189"/>
        <v>0.32790457706453641</v>
      </c>
      <c r="AH515" s="51">
        <v>0.69277108433734935</v>
      </c>
      <c r="AI515" s="52">
        <f t="shared" si="181"/>
        <v>156</v>
      </c>
      <c r="AJ515" s="54">
        <f t="shared" si="190"/>
        <v>1.4859399367840027</v>
      </c>
      <c r="AK515" s="45">
        <v>166</v>
      </c>
      <c r="AL515" s="46">
        <v>1.4461189999128843E-2</v>
      </c>
      <c r="AM515" s="47">
        <f t="shared" si="182"/>
        <v>507</v>
      </c>
      <c r="AN515" s="55">
        <f t="shared" si="191"/>
        <v>0.22067148809137957</v>
      </c>
      <c r="AO515" s="56">
        <v>11479</v>
      </c>
    </row>
    <row r="516" spans="1:41">
      <c r="A516" s="41">
        <f t="shared" si="169"/>
        <v>0</v>
      </c>
      <c r="B516" s="42">
        <f t="shared" si="170"/>
        <v>0</v>
      </c>
      <c r="C516" s="42">
        <f t="shared" si="171"/>
        <v>0</v>
      </c>
      <c r="D516" s="42">
        <f t="shared" si="172"/>
        <v>0</v>
      </c>
      <c r="E516" s="42">
        <f t="shared" si="173"/>
        <v>0</v>
      </c>
      <c r="F516" s="42">
        <f t="shared" si="174"/>
        <v>0</v>
      </c>
      <c r="G516" s="58">
        <v>243</v>
      </c>
      <c r="H516" s="59" t="s">
        <v>211</v>
      </c>
      <c r="I516" s="45">
        <v>1</v>
      </c>
      <c r="J516" s="46">
        <v>3.1650577623041619E-5</v>
      </c>
      <c r="K516" s="47">
        <f t="shared" si="175"/>
        <v>460</v>
      </c>
      <c r="L516" s="48">
        <f t="shared" si="183"/>
        <v>5.6864552418566137E-3</v>
      </c>
      <c r="M516" s="46">
        <v>2.2026431718061676E-3</v>
      </c>
      <c r="N516" s="47">
        <f t="shared" si="192"/>
        <v>457</v>
      </c>
      <c r="O516" s="49">
        <f t="shared" si="184"/>
        <v>2.5933548197078212E-2</v>
      </c>
      <c r="P516" s="50">
        <v>96</v>
      </c>
      <c r="Q516" s="51">
        <v>3.0384554518119956E-3</v>
      </c>
      <c r="R516" s="52">
        <f t="shared" si="176"/>
        <v>416</v>
      </c>
      <c r="S516" s="53">
        <f t="shared" si="185"/>
        <v>0.2304557754606992</v>
      </c>
      <c r="T516" s="51">
        <v>0.21145374449339208</v>
      </c>
      <c r="U516" s="52">
        <f t="shared" si="177"/>
        <v>235</v>
      </c>
      <c r="V516" s="54">
        <f t="shared" si="186"/>
        <v>1.0510125739165674</v>
      </c>
      <c r="W516" s="45">
        <v>1</v>
      </c>
      <c r="X516" s="46">
        <v>3.1650577623041619E-5</v>
      </c>
      <c r="Y516" s="47">
        <f t="shared" si="178"/>
        <v>561</v>
      </c>
      <c r="Z516" s="48">
        <f t="shared" si="187"/>
        <v>1.950165842350669E-3</v>
      </c>
      <c r="AA516" s="46">
        <v>2.2026431718061676E-3</v>
      </c>
      <c r="AB516" s="47">
        <f t="shared" si="179"/>
        <v>558</v>
      </c>
      <c r="AC516" s="49">
        <f t="shared" si="188"/>
        <v>8.8938921900991157E-3</v>
      </c>
      <c r="AD516" s="50">
        <v>356</v>
      </c>
      <c r="AE516" s="51">
        <v>1.1267605633802818E-2</v>
      </c>
      <c r="AF516" s="52">
        <f t="shared" si="180"/>
        <v>429</v>
      </c>
      <c r="AG516" s="53">
        <f t="shared" si="189"/>
        <v>0.36879526173901422</v>
      </c>
      <c r="AH516" s="51">
        <v>0.78414096916299558</v>
      </c>
      <c r="AI516" s="52">
        <f t="shared" si="181"/>
        <v>108</v>
      </c>
      <c r="AJ516" s="54">
        <f t="shared" si="190"/>
        <v>1.6819212124916192</v>
      </c>
      <c r="AK516" s="45">
        <v>454</v>
      </c>
      <c r="AL516" s="46">
        <v>1.4369362240860896E-2</v>
      </c>
      <c r="AM516" s="47">
        <f t="shared" si="182"/>
        <v>508</v>
      </c>
      <c r="AN516" s="55">
        <f t="shared" si="191"/>
        <v>0.21927023632258985</v>
      </c>
      <c r="AO516" s="56">
        <v>31595</v>
      </c>
    </row>
    <row r="517" spans="1:41">
      <c r="A517" s="41">
        <f t="shared" si="169"/>
        <v>0</v>
      </c>
      <c r="B517" s="42">
        <f t="shared" si="170"/>
        <v>0</v>
      </c>
      <c r="C517" s="42">
        <f t="shared" si="171"/>
        <v>0</v>
      </c>
      <c r="D517" s="42">
        <f t="shared" si="172"/>
        <v>0</v>
      </c>
      <c r="E517" s="42">
        <f t="shared" si="173"/>
        <v>0</v>
      </c>
      <c r="F517" s="42">
        <f t="shared" si="174"/>
        <v>0</v>
      </c>
      <c r="G517" s="58">
        <v>492</v>
      </c>
      <c r="H517" s="59" t="s">
        <v>462</v>
      </c>
      <c r="I517" s="45">
        <v>0</v>
      </c>
      <c r="J517" s="46">
        <v>0</v>
      </c>
      <c r="K517" s="47">
        <f t="shared" si="175"/>
        <v>467</v>
      </c>
      <c r="L517" s="48">
        <f t="shared" si="183"/>
        <v>0</v>
      </c>
      <c r="M517" s="46">
        <v>0</v>
      </c>
      <c r="N517" s="47">
        <f t="shared" si="192"/>
        <v>467</v>
      </c>
      <c r="O517" s="49">
        <f t="shared" si="184"/>
        <v>0</v>
      </c>
      <c r="P517" s="50">
        <v>5</v>
      </c>
      <c r="Q517" s="51">
        <v>3.0248033877797943E-3</v>
      </c>
      <c r="R517" s="52">
        <f t="shared" si="176"/>
        <v>417</v>
      </c>
      <c r="S517" s="53">
        <f t="shared" si="185"/>
        <v>0.22942031614491301</v>
      </c>
      <c r="T517" s="51">
        <v>0.21739130434782608</v>
      </c>
      <c r="U517" s="52">
        <f t="shared" si="177"/>
        <v>217</v>
      </c>
      <c r="V517" s="54">
        <f t="shared" si="186"/>
        <v>1.0805247023508189</v>
      </c>
      <c r="W517" s="45">
        <v>8</v>
      </c>
      <c r="X517" s="46">
        <v>4.8396854204476713E-3</v>
      </c>
      <c r="Y517" s="47">
        <f t="shared" si="178"/>
        <v>374</v>
      </c>
      <c r="Z517" s="48">
        <f t="shared" si="187"/>
        <v>0.29819958760590148</v>
      </c>
      <c r="AA517" s="46">
        <v>0.34782608695652173</v>
      </c>
      <c r="AB517" s="47">
        <f t="shared" si="179"/>
        <v>92</v>
      </c>
      <c r="AC517" s="49">
        <f t="shared" si="188"/>
        <v>1.4044615841060861</v>
      </c>
      <c r="AD517" s="50">
        <v>10</v>
      </c>
      <c r="AE517" s="51">
        <v>6.0496067755595887E-3</v>
      </c>
      <c r="AF517" s="52">
        <f t="shared" si="180"/>
        <v>498</v>
      </c>
      <c r="AG517" s="53">
        <f t="shared" si="189"/>
        <v>0.19800713538619183</v>
      </c>
      <c r="AH517" s="51">
        <v>0.43478260869565216</v>
      </c>
      <c r="AI517" s="52">
        <f t="shared" si="181"/>
        <v>421</v>
      </c>
      <c r="AJ517" s="54">
        <f t="shared" si="190"/>
        <v>0.93257478074156697</v>
      </c>
      <c r="AK517" s="45">
        <v>23</v>
      </c>
      <c r="AL517" s="46">
        <v>1.3914095583787053E-2</v>
      </c>
      <c r="AM517" s="47">
        <f t="shared" si="182"/>
        <v>511</v>
      </c>
      <c r="AN517" s="55">
        <f t="shared" si="191"/>
        <v>0.21232306456833419</v>
      </c>
      <c r="AO517" s="56">
        <v>1653</v>
      </c>
    </row>
    <row r="518" spans="1:41">
      <c r="A518" s="41">
        <f t="shared" si="169"/>
        <v>0</v>
      </c>
      <c r="B518" s="42">
        <f t="shared" si="170"/>
        <v>0</v>
      </c>
      <c r="C518" s="42">
        <f t="shared" si="171"/>
        <v>0</v>
      </c>
      <c r="D518" s="42">
        <f t="shared" si="172"/>
        <v>0</v>
      </c>
      <c r="E518" s="42">
        <f t="shared" si="173"/>
        <v>0</v>
      </c>
      <c r="F518" s="42">
        <f t="shared" si="174"/>
        <v>0</v>
      </c>
      <c r="G518" s="58">
        <v>402</v>
      </c>
      <c r="H518" s="59" t="s">
        <v>371</v>
      </c>
      <c r="I518" s="45">
        <v>17</v>
      </c>
      <c r="J518" s="46">
        <v>1.1843388602480146E-3</v>
      </c>
      <c r="K518" s="47">
        <f t="shared" si="175"/>
        <v>327</v>
      </c>
      <c r="L518" s="48">
        <f t="shared" si="183"/>
        <v>0.21278252802214123</v>
      </c>
      <c r="M518" s="46">
        <v>8.7628865979381437E-2</v>
      </c>
      <c r="N518" s="47">
        <f t="shared" si="192"/>
        <v>115</v>
      </c>
      <c r="O518" s="49">
        <f t="shared" si="184"/>
        <v>1.0317274483765444</v>
      </c>
      <c r="P518" s="50">
        <v>4</v>
      </c>
      <c r="Q518" s="51">
        <v>2.7866796711717987E-4</v>
      </c>
      <c r="R518" s="52">
        <f t="shared" si="176"/>
        <v>532</v>
      </c>
      <c r="S518" s="53">
        <f t="shared" si="185"/>
        <v>2.1135949983978889E-2</v>
      </c>
      <c r="T518" s="51">
        <v>2.0618556701030927E-2</v>
      </c>
      <c r="U518" s="52">
        <f t="shared" si="177"/>
        <v>531</v>
      </c>
      <c r="V518" s="54">
        <f t="shared" si="186"/>
        <v>0.10248275527451065</v>
      </c>
      <c r="W518" s="45">
        <v>41</v>
      </c>
      <c r="X518" s="46">
        <v>2.8563466629510938E-3</v>
      </c>
      <c r="Y518" s="47">
        <f t="shared" si="178"/>
        <v>431</v>
      </c>
      <c r="Z518" s="48">
        <f t="shared" si="187"/>
        <v>0.17599519864510554</v>
      </c>
      <c r="AA518" s="46">
        <v>0.21134020618556701</v>
      </c>
      <c r="AB518" s="47">
        <f t="shared" si="179"/>
        <v>276</v>
      </c>
      <c r="AC518" s="49">
        <f t="shared" si="188"/>
        <v>0.85335520219847893</v>
      </c>
      <c r="AD518" s="50">
        <v>132</v>
      </c>
      <c r="AE518" s="51">
        <v>9.1960429148669354E-3</v>
      </c>
      <c r="AF518" s="52">
        <f t="shared" si="180"/>
        <v>465</v>
      </c>
      <c r="AG518" s="53">
        <f t="shared" si="189"/>
        <v>0.30099181352045079</v>
      </c>
      <c r="AH518" s="51">
        <v>0.68041237113402064</v>
      </c>
      <c r="AI518" s="52">
        <f t="shared" si="181"/>
        <v>163</v>
      </c>
      <c r="AJ518" s="54">
        <f t="shared" si="190"/>
        <v>1.4594314609955659</v>
      </c>
      <c r="AK518" s="45">
        <v>194</v>
      </c>
      <c r="AL518" s="46">
        <v>1.3515396405183224E-2</v>
      </c>
      <c r="AM518" s="47">
        <f t="shared" si="182"/>
        <v>512</v>
      </c>
      <c r="AN518" s="55">
        <f t="shared" si="191"/>
        <v>0.20623908800426044</v>
      </c>
      <c r="AO518" s="56">
        <v>14354</v>
      </c>
    </row>
    <row r="519" spans="1:41">
      <c r="A519" s="41">
        <f t="shared" ref="A519:A582" si="193">SUM(B519:F519)</f>
        <v>0</v>
      </c>
      <c r="B519" s="42">
        <f t="shared" ref="B519:B582" si="194">IF(AN519&gt;1,4,0)</f>
        <v>0</v>
      </c>
      <c r="C519" s="42">
        <f t="shared" ref="C519:C582" si="195">IF(L519&gt;1,1,0)</f>
        <v>0</v>
      </c>
      <c r="D519" s="42">
        <f t="shared" ref="D519:D582" si="196">IF(S519&gt;1,1,0)</f>
        <v>0</v>
      </c>
      <c r="E519" s="42">
        <f t="shared" ref="E519:E582" si="197">IF(Z519&gt;1,1,0)</f>
        <v>0</v>
      </c>
      <c r="F519" s="42">
        <f t="shared" ref="F519:F582" si="198">IF(AG519&gt;1,1,0)</f>
        <v>0</v>
      </c>
      <c r="G519" s="58">
        <v>206</v>
      </c>
      <c r="H519" s="59" t="s">
        <v>174</v>
      </c>
      <c r="I519" s="45">
        <v>1</v>
      </c>
      <c r="J519" s="46">
        <v>6.250781347668459E-5</v>
      </c>
      <c r="K519" s="47">
        <f t="shared" ref="K519:K582" si="199">RANK(J519,$J$7:$J$642)</f>
        <v>450</v>
      </c>
      <c r="L519" s="48">
        <f t="shared" si="183"/>
        <v>1.1230375882389032E-2</v>
      </c>
      <c r="M519" s="46">
        <v>4.7393364928909956E-3</v>
      </c>
      <c r="N519" s="47">
        <f t="shared" si="192"/>
        <v>439</v>
      </c>
      <c r="O519" s="49">
        <f t="shared" si="184"/>
        <v>5.5800146357694355E-2</v>
      </c>
      <c r="P519" s="50">
        <v>1</v>
      </c>
      <c r="Q519" s="51">
        <v>6.250781347668459E-5</v>
      </c>
      <c r="R519" s="52">
        <f t="shared" ref="R519:R582" si="200">RANK(Q519,Q$7:Q$642)</f>
        <v>554</v>
      </c>
      <c r="S519" s="53">
        <f t="shared" si="185"/>
        <v>4.740989906082526E-3</v>
      </c>
      <c r="T519" s="51">
        <v>4.7393364928909956E-3</v>
      </c>
      <c r="U519" s="52">
        <f t="shared" ref="U519:U582" si="201">RANK(T519,T$7:T$642)</f>
        <v>549</v>
      </c>
      <c r="V519" s="54">
        <f t="shared" si="186"/>
        <v>2.3556462705278516E-2</v>
      </c>
      <c r="W519" s="45">
        <v>1</v>
      </c>
      <c r="X519" s="46">
        <v>6.250781347668459E-5</v>
      </c>
      <c r="Y519" s="47">
        <f t="shared" ref="Y519:Y582" si="202">RANK(X519,X$7:X$642)</f>
        <v>553</v>
      </c>
      <c r="Z519" s="48">
        <f t="shared" si="187"/>
        <v>3.8514495430097134E-3</v>
      </c>
      <c r="AA519" s="46">
        <v>4.7393364928909956E-3</v>
      </c>
      <c r="AB519" s="47">
        <f t="shared" ref="AB519:AB582" si="203">RANK(AA519,AA$7:AA$642)</f>
        <v>555</v>
      </c>
      <c r="AC519" s="49">
        <f t="shared" si="188"/>
        <v>1.9136621110450228E-2</v>
      </c>
      <c r="AD519" s="50">
        <v>208</v>
      </c>
      <c r="AE519" s="51">
        <v>1.3001625203150393E-2</v>
      </c>
      <c r="AF519" s="52">
        <f t="shared" ref="AF519:AF582" si="204">RANK(AE519,AE$7:AE$642)</f>
        <v>408</v>
      </c>
      <c r="AG519" s="53">
        <f t="shared" si="189"/>
        <v>0.42555072707227165</v>
      </c>
      <c r="AH519" s="51">
        <v>0.98578199052132698</v>
      </c>
      <c r="AI519" s="52">
        <f t="shared" ref="AI519:AI582" si="205">RANK(AH519,AH$7:AH$642)</f>
        <v>38</v>
      </c>
      <c r="AJ519" s="54">
        <f t="shared" si="190"/>
        <v>2.1144254744396478</v>
      </c>
      <c r="AK519" s="45">
        <v>211</v>
      </c>
      <c r="AL519" s="46">
        <v>1.3189148643580447E-2</v>
      </c>
      <c r="AM519" s="47">
        <f t="shared" ref="AM519:AM582" si="206">RANK(AL519,AL$7:AL$642)</f>
        <v>513</v>
      </c>
      <c r="AN519" s="55">
        <f t="shared" si="191"/>
        <v>0.2012606886440623</v>
      </c>
      <c r="AO519" s="56">
        <v>15998</v>
      </c>
    </row>
    <row r="520" spans="1:41">
      <c r="A520" s="41">
        <f t="shared" si="193"/>
        <v>0</v>
      </c>
      <c r="B520" s="42">
        <f t="shared" si="194"/>
        <v>0</v>
      </c>
      <c r="C520" s="42">
        <f t="shared" si="195"/>
        <v>0</v>
      </c>
      <c r="D520" s="42">
        <f t="shared" si="196"/>
        <v>0</v>
      </c>
      <c r="E520" s="42">
        <f t="shared" si="197"/>
        <v>0</v>
      </c>
      <c r="F520" s="42">
        <f t="shared" si="198"/>
        <v>0</v>
      </c>
      <c r="G520" s="58">
        <v>539</v>
      </c>
      <c r="H520" s="59" t="s">
        <v>509</v>
      </c>
      <c r="I520" s="45">
        <v>29</v>
      </c>
      <c r="J520" s="46">
        <v>7.7273575101921186E-4</v>
      </c>
      <c r="K520" s="47">
        <f t="shared" si="199"/>
        <v>365</v>
      </c>
      <c r="L520" s="48">
        <f t="shared" ref="L520:L583" si="207">J520/J$4</f>
        <v>0.13883245084141149</v>
      </c>
      <c r="M520" s="46">
        <v>5.9063136456211814E-2</v>
      </c>
      <c r="N520" s="47">
        <f t="shared" si="192"/>
        <v>194</v>
      </c>
      <c r="O520" s="49">
        <f t="shared" ref="O520:O583" si="208">M520/M$4</f>
        <v>0.69539937996483037</v>
      </c>
      <c r="P520" s="50">
        <v>103</v>
      </c>
      <c r="Q520" s="51">
        <v>2.7445442191372004E-3</v>
      </c>
      <c r="R520" s="52">
        <f t="shared" si="200"/>
        <v>427</v>
      </c>
      <c r="S520" s="53">
        <f t="shared" ref="S520:S583" si="209">Q520/Q$4</f>
        <v>0.20816367932274638</v>
      </c>
      <c r="T520" s="51">
        <v>0.20977596741344195</v>
      </c>
      <c r="U520" s="52">
        <f t="shared" si="201"/>
        <v>237</v>
      </c>
      <c r="V520" s="54">
        <f t="shared" ref="V520:V583" si="210">T520/T$4</f>
        <v>1.0426733278489164</v>
      </c>
      <c r="W520" s="45">
        <v>128</v>
      </c>
      <c r="X520" s="46">
        <v>3.410695728636521E-3</v>
      </c>
      <c r="Y520" s="47">
        <f t="shared" si="202"/>
        <v>412</v>
      </c>
      <c r="Z520" s="48">
        <f t="shared" ref="Z520:Z583" si="211">X520/X$4</f>
        <v>0.21015168784142615</v>
      </c>
      <c r="AA520" s="46">
        <v>0.26069246435845211</v>
      </c>
      <c r="AB520" s="47">
        <f t="shared" si="203"/>
        <v>191</v>
      </c>
      <c r="AC520" s="49">
        <f t="shared" ref="AC520:AC583" si="212">AA520/AA$4</f>
        <v>1.0526310854399994</v>
      </c>
      <c r="AD520" s="50">
        <v>231</v>
      </c>
      <c r="AE520" s="51">
        <v>6.1552399477737213E-3</v>
      </c>
      <c r="AF520" s="52">
        <f t="shared" si="204"/>
        <v>494</v>
      </c>
      <c r="AG520" s="53">
        <f t="shared" ref="AG520:AG583" si="213">AE520/AE$4</f>
        <v>0.20146457032500106</v>
      </c>
      <c r="AH520" s="51">
        <v>0.47046843177189407</v>
      </c>
      <c r="AI520" s="52">
        <f t="shared" si="205"/>
        <v>379</v>
      </c>
      <c r="AJ520" s="54">
        <f t="shared" ref="AJ520:AJ583" si="214">AH520/AH$4</f>
        <v>1.0091180875926569</v>
      </c>
      <c r="AK520" s="45">
        <v>491</v>
      </c>
      <c r="AL520" s="46">
        <v>1.3083215646566655E-2</v>
      </c>
      <c r="AM520" s="47">
        <f t="shared" si="206"/>
        <v>514</v>
      </c>
      <c r="AN520" s="55">
        <f t="shared" ref="AN520:AN583" si="215">AL520/AL$4</f>
        <v>0.19964419704894315</v>
      </c>
      <c r="AO520" s="56">
        <v>37529</v>
      </c>
    </row>
    <row r="521" spans="1:41">
      <c r="A521" s="41">
        <f t="shared" si="193"/>
        <v>0</v>
      </c>
      <c r="B521" s="42">
        <f t="shared" si="194"/>
        <v>0</v>
      </c>
      <c r="C521" s="42">
        <f t="shared" si="195"/>
        <v>0</v>
      </c>
      <c r="D521" s="42">
        <f t="shared" si="196"/>
        <v>0</v>
      </c>
      <c r="E521" s="42">
        <f t="shared" si="197"/>
        <v>0</v>
      </c>
      <c r="F521" s="42">
        <f t="shared" si="198"/>
        <v>0</v>
      </c>
      <c r="G521" s="58">
        <v>181</v>
      </c>
      <c r="H521" s="59" t="s">
        <v>149</v>
      </c>
      <c r="I521" s="45">
        <v>64</v>
      </c>
      <c r="J521" s="46">
        <v>3.1995680583121278E-4</v>
      </c>
      <c r="K521" s="47">
        <f t="shared" si="199"/>
        <v>412</v>
      </c>
      <c r="L521" s="48">
        <f t="shared" si="207"/>
        <v>5.7484576659418085E-2</v>
      </c>
      <c r="M521" s="46">
        <v>2.4596464258262875E-2</v>
      </c>
      <c r="N521" s="47">
        <f t="shared" si="192"/>
        <v>344</v>
      </c>
      <c r="O521" s="49">
        <f t="shared" si="208"/>
        <v>0.28959461045899482</v>
      </c>
      <c r="P521" s="50">
        <v>857</v>
      </c>
      <c r="Q521" s="51">
        <v>4.284421603083584E-3</v>
      </c>
      <c r="R521" s="52">
        <f t="shared" si="200"/>
        <v>384</v>
      </c>
      <c r="S521" s="53">
        <f t="shared" si="209"/>
        <v>0.3249577683787917</v>
      </c>
      <c r="T521" s="51">
        <v>0.32936202920830132</v>
      </c>
      <c r="U521" s="52">
        <f t="shared" si="201"/>
        <v>102</v>
      </c>
      <c r="V521" s="54">
        <f t="shared" si="210"/>
        <v>1.6370655194494228</v>
      </c>
      <c r="W521" s="45">
        <v>374</v>
      </c>
      <c r="X521" s="46">
        <v>1.8697475840761498E-3</v>
      </c>
      <c r="Y521" s="47">
        <f t="shared" si="202"/>
        <v>456</v>
      </c>
      <c r="Z521" s="48">
        <f t="shared" si="211"/>
        <v>0.11520541317478117</v>
      </c>
      <c r="AA521" s="46">
        <v>0.14373558800922367</v>
      </c>
      <c r="AB521" s="47">
        <f t="shared" si="203"/>
        <v>397</v>
      </c>
      <c r="AC521" s="49">
        <f t="shared" si="212"/>
        <v>0.5803794459300804</v>
      </c>
      <c r="AD521" s="50">
        <v>1307</v>
      </c>
      <c r="AE521" s="51">
        <v>6.5341178940842987E-3</v>
      </c>
      <c r="AF521" s="52">
        <f t="shared" si="204"/>
        <v>493</v>
      </c>
      <c r="AG521" s="53">
        <f t="shared" si="213"/>
        <v>0.21386546505968757</v>
      </c>
      <c r="AH521" s="51">
        <v>0.50230591852421214</v>
      </c>
      <c r="AI521" s="52">
        <f t="shared" si="205"/>
        <v>332</v>
      </c>
      <c r="AJ521" s="54">
        <f t="shared" si="214"/>
        <v>1.0774070132156897</v>
      </c>
      <c r="AK521" s="45">
        <v>2602</v>
      </c>
      <c r="AL521" s="46">
        <v>1.3008243887075244E-2</v>
      </c>
      <c r="AM521" s="47">
        <f t="shared" si="206"/>
        <v>515</v>
      </c>
      <c r="AN521" s="55">
        <f t="shared" si="215"/>
        <v>0.19850016051164604</v>
      </c>
      <c r="AO521" s="56">
        <v>200027</v>
      </c>
    </row>
    <row r="522" spans="1:41">
      <c r="A522" s="41">
        <f t="shared" si="193"/>
        <v>0</v>
      </c>
      <c r="B522" s="42">
        <f t="shared" si="194"/>
        <v>0</v>
      </c>
      <c r="C522" s="42">
        <f t="shared" si="195"/>
        <v>0</v>
      </c>
      <c r="D522" s="42">
        <f t="shared" si="196"/>
        <v>0</v>
      </c>
      <c r="E522" s="42">
        <f t="shared" si="197"/>
        <v>0</v>
      </c>
      <c r="F522" s="42">
        <f t="shared" si="198"/>
        <v>0</v>
      </c>
      <c r="G522" s="58">
        <v>585</v>
      </c>
      <c r="H522" s="59" t="s">
        <v>556</v>
      </c>
      <c r="I522" s="45">
        <v>0</v>
      </c>
      <c r="J522" s="46">
        <v>0</v>
      </c>
      <c r="K522" s="47">
        <f t="shared" si="199"/>
        <v>467</v>
      </c>
      <c r="L522" s="48">
        <f t="shared" si="207"/>
        <v>0</v>
      </c>
      <c r="M522" s="46">
        <v>0</v>
      </c>
      <c r="N522" s="47">
        <f t="shared" si="192"/>
        <v>467</v>
      </c>
      <c r="O522" s="49">
        <f t="shared" si="208"/>
        <v>0</v>
      </c>
      <c r="P522" s="50">
        <v>1095</v>
      </c>
      <c r="Q522" s="51">
        <v>8.370983647914134E-3</v>
      </c>
      <c r="R522" s="52">
        <f t="shared" si="200"/>
        <v>278</v>
      </c>
      <c r="S522" s="53">
        <f t="shared" si="209"/>
        <v>0.63490861016192712</v>
      </c>
      <c r="T522" s="51">
        <v>0.6693154034229829</v>
      </c>
      <c r="U522" s="52">
        <f t="shared" si="201"/>
        <v>27</v>
      </c>
      <c r="V522" s="54">
        <f t="shared" si="210"/>
        <v>3.3267744044872094</v>
      </c>
      <c r="W522" s="45">
        <v>8</v>
      </c>
      <c r="X522" s="46">
        <v>6.1157871400285911E-5</v>
      </c>
      <c r="Y522" s="47">
        <f t="shared" si="202"/>
        <v>554</v>
      </c>
      <c r="Z522" s="48">
        <f t="shared" si="211"/>
        <v>3.7682722007855358E-3</v>
      </c>
      <c r="AA522" s="46">
        <v>4.8899755501222494E-3</v>
      </c>
      <c r="AB522" s="47">
        <f t="shared" si="203"/>
        <v>554</v>
      </c>
      <c r="AC522" s="49">
        <f t="shared" si="212"/>
        <v>1.9744875571173583E-2</v>
      </c>
      <c r="AD522" s="50">
        <v>533</v>
      </c>
      <c r="AE522" s="51">
        <v>4.0746431820440493E-3</v>
      </c>
      <c r="AF522" s="52">
        <f t="shared" si="204"/>
        <v>523</v>
      </c>
      <c r="AG522" s="53">
        <f t="shared" si="213"/>
        <v>0.13336543251983346</v>
      </c>
      <c r="AH522" s="51">
        <v>0.32579462102689488</v>
      </c>
      <c r="AI522" s="52">
        <f t="shared" si="205"/>
        <v>519</v>
      </c>
      <c r="AJ522" s="54">
        <f t="shared" si="214"/>
        <v>0.69880404872315838</v>
      </c>
      <c r="AK522" s="45">
        <v>1636</v>
      </c>
      <c r="AL522" s="46">
        <v>1.250678470135847E-2</v>
      </c>
      <c r="AM522" s="47">
        <f t="shared" si="206"/>
        <v>518</v>
      </c>
      <c r="AN522" s="55">
        <f t="shared" si="215"/>
        <v>0.19084811080232902</v>
      </c>
      <c r="AO522" s="56">
        <v>130809</v>
      </c>
    </row>
    <row r="523" spans="1:41">
      <c r="A523" s="41">
        <f t="shared" si="193"/>
        <v>0</v>
      </c>
      <c r="B523" s="42">
        <f t="shared" si="194"/>
        <v>0</v>
      </c>
      <c r="C523" s="42">
        <f t="shared" si="195"/>
        <v>0</v>
      </c>
      <c r="D523" s="42">
        <f t="shared" si="196"/>
        <v>0</v>
      </c>
      <c r="E523" s="42">
        <f t="shared" si="197"/>
        <v>0</v>
      </c>
      <c r="F523" s="42">
        <f t="shared" si="198"/>
        <v>0</v>
      </c>
      <c r="G523" s="58">
        <v>166</v>
      </c>
      <c r="H523" s="59" t="s">
        <v>134</v>
      </c>
      <c r="I523" s="45">
        <v>13</v>
      </c>
      <c r="J523" s="46">
        <v>2.2233624080725159E-3</v>
      </c>
      <c r="K523" s="47">
        <f t="shared" si="199"/>
        <v>256</v>
      </c>
      <c r="L523" s="48">
        <f t="shared" si="207"/>
        <v>0.39945719065571683</v>
      </c>
      <c r="M523" s="46">
        <v>0.17808219178082191</v>
      </c>
      <c r="N523" s="47">
        <f t="shared" si="192"/>
        <v>44</v>
      </c>
      <c r="O523" s="49">
        <f t="shared" si="208"/>
        <v>2.0967096090295287</v>
      </c>
      <c r="P523" s="50">
        <v>1</v>
      </c>
      <c r="Q523" s="51">
        <v>1.7102787754403969E-4</v>
      </c>
      <c r="R523" s="52">
        <f t="shared" si="200"/>
        <v>537</v>
      </c>
      <c r="S523" s="53">
        <f t="shared" si="209"/>
        <v>1.2971841374637976E-2</v>
      </c>
      <c r="T523" s="51">
        <v>1.3698630136986301E-2</v>
      </c>
      <c r="U523" s="52">
        <f t="shared" si="201"/>
        <v>535</v>
      </c>
      <c r="V523" s="54">
        <f t="shared" si="210"/>
        <v>6.8087857956352957E-2</v>
      </c>
      <c r="W523" s="45">
        <v>17</v>
      </c>
      <c r="X523" s="46">
        <v>2.9074739182486744E-3</v>
      </c>
      <c r="Y523" s="47">
        <f t="shared" si="202"/>
        <v>428</v>
      </c>
      <c r="Z523" s="48">
        <f t="shared" si="211"/>
        <v>0.17914542952183679</v>
      </c>
      <c r="AA523" s="46">
        <v>0.23287671232876711</v>
      </c>
      <c r="AB523" s="47">
        <f t="shared" si="203"/>
        <v>239</v>
      </c>
      <c r="AC523" s="49">
        <f t="shared" si="212"/>
        <v>0.94031588935869814</v>
      </c>
      <c r="AD523" s="50">
        <v>42</v>
      </c>
      <c r="AE523" s="51">
        <v>7.1831708568496667E-3</v>
      </c>
      <c r="AF523" s="52">
        <f t="shared" si="204"/>
        <v>488</v>
      </c>
      <c r="AG523" s="53">
        <f t="shared" si="213"/>
        <v>0.23510934464377894</v>
      </c>
      <c r="AH523" s="51">
        <v>0.57534246575342463</v>
      </c>
      <c r="AI523" s="52">
        <f t="shared" si="205"/>
        <v>254</v>
      </c>
      <c r="AJ523" s="54">
        <f t="shared" si="214"/>
        <v>1.2340647098580189</v>
      </c>
      <c r="AK523" s="45">
        <v>73</v>
      </c>
      <c r="AL523" s="46">
        <v>1.2485035060714897E-2</v>
      </c>
      <c r="AM523" s="47">
        <f t="shared" si="206"/>
        <v>519</v>
      </c>
      <c r="AN523" s="55">
        <f t="shared" si="215"/>
        <v>0.19051622071814101</v>
      </c>
      <c r="AO523" s="56">
        <v>5847</v>
      </c>
    </row>
    <row r="524" spans="1:41">
      <c r="A524" s="41">
        <f t="shared" si="193"/>
        <v>0</v>
      </c>
      <c r="B524" s="42">
        <f t="shared" si="194"/>
        <v>0</v>
      </c>
      <c r="C524" s="42">
        <f t="shared" si="195"/>
        <v>0</v>
      </c>
      <c r="D524" s="42">
        <f t="shared" si="196"/>
        <v>0</v>
      </c>
      <c r="E524" s="42">
        <f t="shared" si="197"/>
        <v>0</v>
      </c>
      <c r="F524" s="42">
        <f t="shared" si="198"/>
        <v>0</v>
      </c>
      <c r="G524" s="58">
        <v>196</v>
      </c>
      <c r="H524" s="59" t="s">
        <v>164</v>
      </c>
      <c r="I524" s="45">
        <v>3</v>
      </c>
      <c r="J524" s="46">
        <v>8.4631008801624912E-5</v>
      </c>
      <c r="K524" s="47">
        <f t="shared" si="199"/>
        <v>444</v>
      </c>
      <c r="L524" s="48">
        <f t="shared" si="207"/>
        <v>1.520510776628806E-2</v>
      </c>
      <c r="M524" s="46">
        <v>6.8337129840546698E-3</v>
      </c>
      <c r="N524" s="47">
        <f t="shared" si="192"/>
        <v>424</v>
      </c>
      <c r="O524" s="49">
        <f t="shared" si="208"/>
        <v>8.0458980966789342E-2</v>
      </c>
      <c r="P524" s="50">
        <v>3</v>
      </c>
      <c r="Q524" s="51">
        <v>8.4631008801624912E-5</v>
      </c>
      <c r="R524" s="52">
        <f t="shared" si="200"/>
        <v>549</v>
      </c>
      <c r="S524" s="53">
        <f t="shared" si="209"/>
        <v>6.4189536660044216E-3</v>
      </c>
      <c r="T524" s="51">
        <v>6.8337129840546698E-3</v>
      </c>
      <c r="U524" s="52">
        <f t="shared" si="201"/>
        <v>544</v>
      </c>
      <c r="V524" s="54">
        <f t="shared" si="210"/>
        <v>3.3966380165014354E-2</v>
      </c>
      <c r="W524" s="45">
        <v>433</v>
      </c>
      <c r="X524" s="46">
        <v>1.2215075603701196E-2</v>
      </c>
      <c r="Y524" s="47">
        <f t="shared" si="202"/>
        <v>205</v>
      </c>
      <c r="Z524" s="48">
        <f t="shared" si="211"/>
        <v>0.75263786613256167</v>
      </c>
      <c r="AA524" s="46">
        <v>0.98633257403189067</v>
      </c>
      <c r="AB524" s="47">
        <f t="shared" si="203"/>
        <v>6</v>
      </c>
      <c r="AC524" s="49">
        <f t="shared" si="212"/>
        <v>3.9826403519682554</v>
      </c>
      <c r="AD524" s="50">
        <v>0</v>
      </c>
      <c r="AE524" s="51">
        <v>0</v>
      </c>
      <c r="AF524" s="52">
        <f t="shared" si="204"/>
        <v>620</v>
      </c>
      <c r="AG524" s="53">
        <f t="shared" si="213"/>
        <v>0</v>
      </c>
      <c r="AH524" s="51">
        <v>0</v>
      </c>
      <c r="AI524" s="52">
        <f t="shared" si="205"/>
        <v>620</v>
      </c>
      <c r="AJ524" s="54">
        <f t="shared" si="214"/>
        <v>0</v>
      </c>
      <c r="AK524" s="45">
        <v>439</v>
      </c>
      <c r="AL524" s="46">
        <v>1.2384337621304446E-2</v>
      </c>
      <c r="AM524" s="47">
        <f t="shared" si="206"/>
        <v>520</v>
      </c>
      <c r="AN524" s="55">
        <f t="shared" si="215"/>
        <v>0.18897962146157674</v>
      </c>
      <c r="AO524" s="56">
        <v>35448</v>
      </c>
    </row>
    <row r="525" spans="1:41">
      <c r="A525" s="41">
        <f t="shared" si="193"/>
        <v>0</v>
      </c>
      <c r="B525" s="42">
        <f t="shared" si="194"/>
        <v>0</v>
      </c>
      <c r="C525" s="42">
        <f t="shared" si="195"/>
        <v>0</v>
      </c>
      <c r="D525" s="42">
        <f t="shared" si="196"/>
        <v>0</v>
      </c>
      <c r="E525" s="42">
        <f t="shared" si="197"/>
        <v>0</v>
      </c>
      <c r="F525" s="42">
        <f t="shared" si="198"/>
        <v>0</v>
      </c>
      <c r="G525" s="58">
        <v>211</v>
      </c>
      <c r="H525" s="59" t="s">
        <v>179</v>
      </c>
      <c r="I525" s="45">
        <v>0</v>
      </c>
      <c r="J525" s="46">
        <v>0</v>
      </c>
      <c r="K525" s="47">
        <f t="shared" si="199"/>
        <v>467</v>
      </c>
      <c r="L525" s="48">
        <f t="shared" si="207"/>
        <v>0</v>
      </c>
      <c r="M525" s="46">
        <v>0</v>
      </c>
      <c r="N525" s="47">
        <f t="shared" si="192"/>
        <v>467</v>
      </c>
      <c r="O525" s="49">
        <f t="shared" si="208"/>
        <v>0</v>
      </c>
      <c r="P525" s="50">
        <v>16</v>
      </c>
      <c r="Q525" s="51">
        <v>4.0271834885476972E-3</v>
      </c>
      <c r="R525" s="52">
        <f t="shared" si="200"/>
        <v>390</v>
      </c>
      <c r="S525" s="53">
        <f t="shared" si="209"/>
        <v>0.3054471946338112</v>
      </c>
      <c r="T525" s="51">
        <v>0.33333333333333331</v>
      </c>
      <c r="U525" s="52">
        <f t="shared" si="201"/>
        <v>99</v>
      </c>
      <c r="V525" s="54">
        <f t="shared" si="210"/>
        <v>1.6568045436045888</v>
      </c>
      <c r="W525" s="45">
        <v>0</v>
      </c>
      <c r="X525" s="46">
        <v>0</v>
      </c>
      <c r="Y525" s="47">
        <f t="shared" si="202"/>
        <v>563</v>
      </c>
      <c r="Z525" s="48">
        <f t="shared" si="211"/>
        <v>0</v>
      </c>
      <c r="AA525" s="46">
        <v>0</v>
      </c>
      <c r="AB525" s="47">
        <f t="shared" si="203"/>
        <v>563</v>
      </c>
      <c r="AC525" s="49">
        <f t="shared" si="212"/>
        <v>0</v>
      </c>
      <c r="AD525" s="50">
        <v>32</v>
      </c>
      <c r="AE525" s="51">
        <v>8.0543669770953945E-3</v>
      </c>
      <c r="AF525" s="52">
        <f t="shared" si="204"/>
        <v>479</v>
      </c>
      <c r="AG525" s="53">
        <f t="shared" si="213"/>
        <v>0.26362409849957219</v>
      </c>
      <c r="AH525" s="51">
        <v>0.66666666666666663</v>
      </c>
      <c r="AI525" s="52">
        <f t="shared" si="205"/>
        <v>174</v>
      </c>
      <c r="AJ525" s="54">
        <f t="shared" si="214"/>
        <v>1.4299479971370694</v>
      </c>
      <c r="AK525" s="45">
        <v>48</v>
      </c>
      <c r="AL525" s="46">
        <v>1.2081550465643092E-2</v>
      </c>
      <c r="AM525" s="47">
        <f t="shared" si="206"/>
        <v>521</v>
      </c>
      <c r="AN525" s="55">
        <f t="shared" si="215"/>
        <v>0.18435922077402805</v>
      </c>
      <c r="AO525" s="56">
        <v>3973</v>
      </c>
    </row>
    <row r="526" spans="1:41">
      <c r="A526" s="41">
        <f t="shared" si="193"/>
        <v>0</v>
      </c>
      <c r="B526" s="42">
        <f t="shared" si="194"/>
        <v>0</v>
      </c>
      <c r="C526" s="42">
        <f t="shared" si="195"/>
        <v>0</v>
      </c>
      <c r="D526" s="42">
        <f t="shared" si="196"/>
        <v>0</v>
      </c>
      <c r="E526" s="42">
        <f t="shared" si="197"/>
        <v>0</v>
      </c>
      <c r="F526" s="42">
        <f t="shared" si="198"/>
        <v>0</v>
      </c>
      <c r="G526" s="58">
        <v>386</v>
      </c>
      <c r="H526" s="59" t="s">
        <v>355</v>
      </c>
      <c r="I526" s="45">
        <v>15</v>
      </c>
      <c r="J526" s="46">
        <v>1.206660767436248E-3</v>
      </c>
      <c r="K526" s="47">
        <f t="shared" si="199"/>
        <v>324</v>
      </c>
      <c r="L526" s="48">
        <f t="shared" si="207"/>
        <v>0.2167929611854956</v>
      </c>
      <c r="M526" s="46">
        <v>0.10273972602739725</v>
      </c>
      <c r="N526" s="47">
        <f t="shared" si="192"/>
        <v>90</v>
      </c>
      <c r="O526" s="49">
        <f t="shared" si="208"/>
        <v>1.2096401590554973</v>
      </c>
      <c r="P526" s="50">
        <v>25</v>
      </c>
      <c r="Q526" s="51">
        <v>2.0111012790604136E-3</v>
      </c>
      <c r="R526" s="52">
        <f t="shared" si="200"/>
        <v>453</v>
      </c>
      <c r="S526" s="53">
        <f t="shared" si="209"/>
        <v>0.15253470460443297</v>
      </c>
      <c r="T526" s="51">
        <v>0.17123287671232876</v>
      </c>
      <c r="U526" s="52">
        <f t="shared" si="201"/>
        <v>307</v>
      </c>
      <c r="V526" s="54">
        <f t="shared" si="210"/>
        <v>0.85109822445441208</v>
      </c>
      <c r="W526" s="45">
        <v>24</v>
      </c>
      <c r="X526" s="46">
        <v>1.930657227897997E-3</v>
      </c>
      <c r="Y526" s="47">
        <f t="shared" si="202"/>
        <v>455</v>
      </c>
      <c r="Z526" s="48">
        <f t="shared" si="211"/>
        <v>0.11895839071174205</v>
      </c>
      <c r="AA526" s="46">
        <v>0.16438356164383561</v>
      </c>
      <c r="AB526" s="47">
        <f t="shared" si="203"/>
        <v>358</v>
      </c>
      <c r="AC526" s="49">
        <f t="shared" si="212"/>
        <v>0.66375239248849283</v>
      </c>
      <c r="AD526" s="50">
        <v>82</v>
      </c>
      <c r="AE526" s="51">
        <v>6.596412195318156E-3</v>
      </c>
      <c r="AF526" s="52">
        <f t="shared" si="204"/>
        <v>492</v>
      </c>
      <c r="AG526" s="53">
        <f t="shared" si="213"/>
        <v>0.21590439363733213</v>
      </c>
      <c r="AH526" s="51">
        <v>0.56164383561643838</v>
      </c>
      <c r="AI526" s="52">
        <f t="shared" si="205"/>
        <v>266</v>
      </c>
      <c r="AJ526" s="54">
        <f t="shared" si="214"/>
        <v>1.2046822167661613</v>
      </c>
      <c r="AK526" s="45">
        <v>146</v>
      </c>
      <c r="AL526" s="46">
        <v>1.1744831469712814E-2</v>
      </c>
      <c r="AM526" s="47">
        <f t="shared" si="206"/>
        <v>522</v>
      </c>
      <c r="AN526" s="55">
        <f t="shared" si="215"/>
        <v>0.17922103491898808</v>
      </c>
      <c r="AO526" s="56">
        <v>12431</v>
      </c>
    </row>
    <row r="527" spans="1:41">
      <c r="A527" s="41">
        <f t="shared" si="193"/>
        <v>0</v>
      </c>
      <c r="B527" s="42">
        <f t="shared" si="194"/>
        <v>0</v>
      </c>
      <c r="C527" s="42">
        <f t="shared" si="195"/>
        <v>0</v>
      </c>
      <c r="D527" s="42">
        <f t="shared" si="196"/>
        <v>0</v>
      </c>
      <c r="E527" s="42">
        <f t="shared" si="197"/>
        <v>0</v>
      </c>
      <c r="F527" s="42">
        <f t="shared" si="198"/>
        <v>0</v>
      </c>
      <c r="G527" s="58">
        <v>202</v>
      </c>
      <c r="H527" s="59" t="s">
        <v>170</v>
      </c>
      <c r="I527" s="45">
        <v>0</v>
      </c>
      <c r="J527" s="46">
        <v>0</v>
      </c>
      <c r="K527" s="47">
        <f t="shared" si="199"/>
        <v>467</v>
      </c>
      <c r="L527" s="48">
        <f t="shared" si="207"/>
        <v>0</v>
      </c>
      <c r="M527" s="46">
        <v>0</v>
      </c>
      <c r="N527" s="47">
        <f t="shared" si="192"/>
        <v>467</v>
      </c>
      <c r="O527" s="49">
        <f t="shared" si="208"/>
        <v>0</v>
      </c>
      <c r="P527" s="50">
        <v>0</v>
      </c>
      <c r="Q527" s="51">
        <v>0</v>
      </c>
      <c r="R527" s="52">
        <f t="shared" si="200"/>
        <v>559</v>
      </c>
      <c r="S527" s="53">
        <f t="shared" si="209"/>
        <v>0</v>
      </c>
      <c r="T527" s="51">
        <v>0</v>
      </c>
      <c r="U527" s="52">
        <f t="shared" si="201"/>
        <v>559</v>
      </c>
      <c r="V527" s="54">
        <f t="shared" si="210"/>
        <v>0</v>
      </c>
      <c r="W527" s="45">
        <v>7</v>
      </c>
      <c r="X527" s="46">
        <v>7.3917634635691657E-3</v>
      </c>
      <c r="Y527" s="47">
        <f t="shared" si="202"/>
        <v>313</v>
      </c>
      <c r="Z527" s="48">
        <f t="shared" si="211"/>
        <v>0.45544712621276212</v>
      </c>
      <c r="AA527" s="46">
        <v>0.63636363636363635</v>
      </c>
      <c r="AB527" s="47">
        <f t="shared" si="203"/>
        <v>28</v>
      </c>
      <c r="AC527" s="49">
        <f t="shared" si="212"/>
        <v>2.5695263072849985</v>
      </c>
      <c r="AD527" s="50">
        <v>4</v>
      </c>
      <c r="AE527" s="51">
        <v>4.2238648363252373E-3</v>
      </c>
      <c r="AF527" s="52">
        <f t="shared" si="204"/>
        <v>520</v>
      </c>
      <c r="AG527" s="53">
        <f t="shared" si="213"/>
        <v>0.13824954373532211</v>
      </c>
      <c r="AH527" s="51">
        <v>0.36363636363636365</v>
      </c>
      <c r="AI527" s="52">
        <f t="shared" si="205"/>
        <v>499</v>
      </c>
      <c r="AJ527" s="54">
        <f t="shared" si="214"/>
        <v>0.77997163480203791</v>
      </c>
      <c r="AK527" s="45">
        <v>11</v>
      </c>
      <c r="AL527" s="46">
        <v>1.1615628299894404E-2</v>
      </c>
      <c r="AM527" s="47">
        <f t="shared" si="206"/>
        <v>523</v>
      </c>
      <c r="AN527" s="55">
        <f t="shared" si="215"/>
        <v>0.17724945057830316</v>
      </c>
      <c r="AO527" s="56">
        <v>947</v>
      </c>
    </row>
    <row r="528" spans="1:41">
      <c r="A528" s="41">
        <f t="shared" si="193"/>
        <v>0</v>
      </c>
      <c r="B528" s="42">
        <f t="shared" si="194"/>
        <v>0</v>
      </c>
      <c r="C528" s="42">
        <f t="shared" si="195"/>
        <v>0</v>
      </c>
      <c r="D528" s="42">
        <f t="shared" si="196"/>
        <v>0</v>
      </c>
      <c r="E528" s="42">
        <f t="shared" si="197"/>
        <v>0</v>
      </c>
      <c r="F528" s="42">
        <f t="shared" si="198"/>
        <v>0</v>
      </c>
      <c r="G528" s="58">
        <v>612</v>
      </c>
      <c r="H528" s="59" t="s">
        <v>584</v>
      </c>
      <c r="I528" s="45">
        <v>0</v>
      </c>
      <c r="J528" s="46">
        <v>0</v>
      </c>
      <c r="K528" s="47">
        <f t="shared" si="199"/>
        <v>467</v>
      </c>
      <c r="L528" s="48">
        <f t="shared" si="207"/>
        <v>0</v>
      </c>
      <c r="M528" s="46">
        <v>0</v>
      </c>
      <c r="N528" s="47">
        <f t="shared" si="192"/>
        <v>467</v>
      </c>
      <c r="O528" s="49">
        <f t="shared" si="208"/>
        <v>0</v>
      </c>
      <c r="P528" s="50">
        <v>2531</v>
      </c>
      <c r="Q528" s="51">
        <v>7.2262256889325397E-3</v>
      </c>
      <c r="R528" s="52">
        <f t="shared" si="200"/>
        <v>310</v>
      </c>
      <c r="S528" s="53">
        <f t="shared" si="209"/>
        <v>0.54808288987875398</v>
      </c>
      <c r="T528" s="51">
        <v>0.6383354350567465</v>
      </c>
      <c r="U528" s="52">
        <f t="shared" si="201"/>
        <v>30</v>
      </c>
      <c r="V528" s="54">
        <f t="shared" si="210"/>
        <v>3.1727911474374886</v>
      </c>
      <c r="W528" s="45">
        <v>204</v>
      </c>
      <c r="X528" s="46">
        <v>5.8243778765003482E-4</v>
      </c>
      <c r="Y528" s="47">
        <f t="shared" si="202"/>
        <v>513</v>
      </c>
      <c r="Z528" s="48">
        <f t="shared" si="211"/>
        <v>3.5887189557718885E-2</v>
      </c>
      <c r="AA528" s="46">
        <v>5.1450189155107191E-2</v>
      </c>
      <c r="AB528" s="47">
        <f t="shared" si="203"/>
        <v>503</v>
      </c>
      <c r="AC528" s="49">
        <f t="shared" si="212"/>
        <v>0.20774696571960141</v>
      </c>
      <c r="AD528" s="50">
        <v>1230</v>
      </c>
      <c r="AE528" s="51">
        <v>3.5117572490663863E-3</v>
      </c>
      <c r="AF528" s="52">
        <f t="shared" si="204"/>
        <v>533</v>
      </c>
      <c r="AG528" s="53">
        <f t="shared" si="213"/>
        <v>0.11494184975270701</v>
      </c>
      <c r="AH528" s="51">
        <v>0.31021437578814626</v>
      </c>
      <c r="AI528" s="52">
        <f t="shared" si="205"/>
        <v>532</v>
      </c>
      <c r="AJ528" s="54">
        <f t="shared" si="214"/>
        <v>0.66538563801207895</v>
      </c>
      <c r="AK528" s="45">
        <v>3965</v>
      </c>
      <c r="AL528" s="46">
        <v>1.132042072564896E-2</v>
      </c>
      <c r="AM528" s="47">
        <f t="shared" si="206"/>
        <v>524</v>
      </c>
      <c r="AN528" s="55">
        <f t="shared" si="215"/>
        <v>0.17274471101617078</v>
      </c>
      <c r="AO528" s="56">
        <v>350252</v>
      </c>
    </row>
    <row r="529" spans="1:41">
      <c r="A529" s="41">
        <f t="shared" si="193"/>
        <v>0</v>
      </c>
      <c r="B529" s="42">
        <f t="shared" si="194"/>
        <v>0</v>
      </c>
      <c r="C529" s="42">
        <f t="shared" si="195"/>
        <v>0</v>
      </c>
      <c r="D529" s="42">
        <f t="shared" si="196"/>
        <v>0</v>
      </c>
      <c r="E529" s="42">
        <f t="shared" si="197"/>
        <v>0</v>
      </c>
      <c r="F529" s="42">
        <f t="shared" si="198"/>
        <v>0</v>
      </c>
      <c r="G529" s="58">
        <v>323</v>
      </c>
      <c r="H529" s="59" t="s">
        <v>292</v>
      </c>
      <c r="I529" s="45">
        <v>1</v>
      </c>
      <c r="J529" s="46">
        <v>3.6515007668151608E-5</v>
      </c>
      <c r="K529" s="47">
        <f t="shared" si="199"/>
        <v>459</v>
      </c>
      <c r="L529" s="48">
        <f t="shared" si="207"/>
        <v>6.5604160288636418E-3</v>
      </c>
      <c r="M529" s="46">
        <v>3.246753246753247E-3</v>
      </c>
      <c r="N529" s="47">
        <f t="shared" si="192"/>
        <v>452</v>
      </c>
      <c r="O529" s="49">
        <f t="shared" si="208"/>
        <v>3.8226723641147757E-2</v>
      </c>
      <c r="P529" s="50">
        <v>18</v>
      </c>
      <c r="Q529" s="51">
        <v>6.5727013802672899E-4</v>
      </c>
      <c r="R529" s="52">
        <f t="shared" si="200"/>
        <v>512</v>
      </c>
      <c r="S529" s="53">
        <f t="shared" si="209"/>
        <v>4.9851545217087137E-2</v>
      </c>
      <c r="T529" s="51">
        <v>5.844155844155844E-2</v>
      </c>
      <c r="U529" s="52">
        <f t="shared" si="201"/>
        <v>487</v>
      </c>
      <c r="V529" s="54">
        <f t="shared" si="210"/>
        <v>0.29047871868392144</v>
      </c>
      <c r="W529" s="45">
        <v>0</v>
      </c>
      <c r="X529" s="46">
        <v>0</v>
      </c>
      <c r="Y529" s="47">
        <f t="shared" si="202"/>
        <v>563</v>
      </c>
      <c r="Z529" s="48">
        <f t="shared" si="211"/>
        <v>0</v>
      </c>
      <c r="AA529" s="46">
        <v>0</v>
      </c>
      <c r="AB529" s="47">
        <f t="shared" si="203"/>
        <v>563</v>
      </c>
      <c r="AC529" s="49">
        <f t="shared" si="212"/>
        <v>0</v>
      </c>
      <c r="AD529" s="50">
        <v>289</v>
      </c>
      <c r="AE529" s="51">
        <v>1.0552837216095816E-2</v>
      </c>
      <c r="AF529" s="52">
        <f t="shared" si="204"/>
        <v>442</v>
      </c>
      <c r="AG529" s="53">
        <f t="shared" si="213"/>
        <v>0.34540047723393486</v>
      </c>
      <c r="AH529" s="51">
        <v>0.93831168831168832</v>
      </c>
      <c r="AI529" s="52">
        <f t="shared" si="205"/>
        <v>56</v>
      </c>
      <c r="AJ529" s="54">
        <f t="shared" si="214"/>
        <v>2.0126053790874012</v>
      </c>
      <c r="AK529" s="45">
        <v>308</v>
      </c>
      <c r="AL529" s="46">
        <v>1.1246622361790696E-2</v>
      </c>
      <c r="AM529" s="47">
        <f t="shared" si="206"/>
        <v>525</v>
      </c>
      <c r="AN529" s="55">
        <f t="shared" si="215"/>
        <v>0.17161857998737626</v>
      </c>
      <c r="AO529" s="56">
        <v>27386</v>
      </c>
    </row>
    <row r="530" spans="1:41">
      <c r="A530" s="41">
        <f t="shared" si="193"/>
        <v>0</v>
      </c>
      <c r="B530" s="42">
        <f t="shared" si="194"/>
        <v>0</v>
      </c>
      <c r="C530" s="42">
        <f t="shared" si="195"/>
        <v>0</v>
      </c>
      <c r="D530" s="42">
        <f t="shared" si="196"/>
        <v>0</v>
      </c>
      <c r="E530" s="42">
        <f t="shared" si="197"/>
        <v>0</v>
      </c>
      <c r="F530" s="42">
        <f t="shared" si="198"/>
        <v>0</v>
      </c>
      <c r="G530" s="58">
        <v>136</v>
      </c>
      <c r="H530" s="59" t="s">
        <v>104</v>
      </c>
      <c r="I530" s="45">
        <v>5</v>
      </c>
      <c r="J530" s="46">
        <v>5.9815767436296205E-4</v>
      </c>
      <c r="K530" s="47">
        <f t="shared" si="199"/>
        <v>378</v>
      </c>
      <c r="L530" s="48">
        <f t="shared" si="207"/>
        <v>0.10746713324946747</v>
      </c>
      <c r="M530" s="46">
        <v>5.3763440860215055E-2</v>
      </c>
      <c r="N530" s="47">
        <f t="shared" si="192"/>
        <v>211</v>
      </c>
      <c r="O530" s="49">
        <f t="shared" si="208"/>
        <v>0.63300166029427463</v>
      </c>
      <c r="P530" s="50">
        <v>0</v>
      </c>
      <c r="Q530" s="51">
        <v>0</v>
      </c>
      <c r="R530" s="52">
        <f t="shared" si="200"/>
        <v>559</v>
      </c>
      <c r="S530" s="53">
        <f t="shared" si="209"/>
        <v>0</v>
      </c>
      <c r="T530" s="51">
        <v>0</v>
      </c>
      <c r="U530" s="52">
        <f t="shared" si="201"/>
        <v>559</v>
      </c>
      <c r="V530" s="54">
        <f t="shared" si="210"/>
        <v>0</v>
      </c>
      <c r="W530" s="45">
        <v>55</v>
      </c>
      <c r="X530" s="46">
        <v>6.5797344179925827E-3</v>
      </c>
      <c r="Y530" s="47">
        <f t="shared" si="202"/>
        <v>335</v>
      </c>
      <c r="Z530" s="48">
        <f t="shared" si="211"/>
        <v>0.4054135588466104</v>
      </c>
      <c r="AA530" s="46">
        <v>0.59139784946236562</v>
      </c>
      <c r="AB530" s="47">
        <f t="shared" si="203"/>
        <v>33</v>
      </c>
      <c r="AC530" s="49">
        <f t="shared" si="212"/>
        <v>2.3879622364169344</v>
      </c>
      <c r="AD530" s="50">
        <v>33</v>
      </c>
      <c r="AE530" s="51">
        <v>3.9478406507955496E-3</v>
      </c>
      <c r="AF530" s="52">
        <f t="shared" si="204"/>
        <v>526</v>
      </c>
      <c r="AG530" s="53">
        <f t="shared" si="213"/>
        <v>0.12921511219262324</v>
      </c>
      <c r="AH530" s="51">
        <v>0.35483870967741937</v>
      </c>
      <c r="AI530" s="52">
        <f t="shared" si="205"/>
        <v>504</v>
      </c>
      <c r="AJ530" s="54">
        <f t="shared" si="214"/>
        <v>0.76110135331489182</v>
      </c>
      <c r="AK530" s="45">
        <v>93</v>
      </c>
      <c r="AL530" s="46">
        <v>1.1125732743151094E-2</v>
      </c>
      <c r="AM530" s="47">
        <f t="shared" si="206"/>
        <v>526</v>
      </c>
      <c r="AN530" s="55">
        <f t="shared" si="215"/>
        <v>0.16977385683239332</v>
      </c>
      <c r="AO530" s="56">
        <v>8359</v>
      </c>
    </row>
    <row r="531" spans="1:41">
      <c r="A531" s="41">
        <f t="shared" si="193"/>
        <v>0</v>
      </c>
      <c r="B531" s="42">
        <f t="shared" si="194"/>
        <v>0</v>
      </c>
      <c r="C531" s="42">
        <f t="shared" si="195"/>
        <v>0</v>
      </c>
      <c r="D531" s="42">
        <f t="shared" si="196"/>
        <v>0</v>
      </c>
      <c r="E531" s="42">
        <f t="shared" si="197"/>
        <v>0</v>
      </c>
      <c r="F531" s="42">
        <f t="shared" si="198"/>
        <v>0</v>
      </c>
      <c r="G531" s="58">
        <v>217</v>
      </c>
      <c r="H531" s="59" t="s">
        <v>185</v>
      </c>
      <c r="I531" s="45">
        <v>0</v>
      </c>
      <c r="J531" s="46">
        <v>0</v>
      </c>
      <c r="K531" s="47">
        <f t="shared" si="199"/>
        <v>467</v>
      </c>
      <c r="L531" s="48">
        <f t="shared" si="207"/>
        <v>0</v>
      </c>
      <c r="M531" s="46">
        <v>0</v>
      </c>
      <c r="N531" s="47">
        <f t="shared" si="192"/>
        <v>467</v>
      </c>
      <c r="O531" s="49">
        <f t="shared" si="208"/>
        <v>0</v>
      </c>
      <c r="P531" s="50">
        <v>87</v>
      </c>
      <c r="Q531" s="51">
        <v>3.7668860408728785E-3</v>
      </c>
      <c r="R531" s="52">
        <f t="shared" si="200"/>
        <v>397</v>
      </c>
      <c r="S531" s="53">
        <f t="shared" si="209"/>
        <v>0.28570458161686946</v>
      </c>
      <c r="T531" s="51">
        <v>0.34799999999999998</v>
      </c>
      <c r="U531" s="52">
        <f t="shared" si="201"/>
        <v>88</v>
      </c>
      <c r="V531" s="54">
        <f t="shared" si="210"/>
        <v>1.7297039435231907</v>
      </c>
      <c r="W531" s="45">
        <v>63</v>
      </c>
      <c r="X531" s="46">
        <v>2.7277450640803601E-3</v>
      </c>
      <c r="Y531" s="47">
        <f t="shared" si="202"/>
        <v>436</v>
      </c>
      <c r="Z531" s="48">
        <f t="shared" si="211"/>
        <v>0.16807134814302788</v>
      </c>
      <c r="AA531" s="46">
        <v>0.252</v>
      </c>
      <c r="AB531" s="47">
        <f t="shared" si="203"/>
        <v>210</v>
      </c>
      <c r="AC531" s="49">
        <f t="shared" si="212"/>
        <v>1.0175324176848595</v>
      </c>
      <c r="AD531" s="50">
        <v>100</v>
      </c>
      <c r="AE531" s="51">
        <v>4.3297540699688258E-3</v>
      </c>
      <c r="AF531" s="52">
        <f t="shared" si="204"/>
        <v>519</v>
      </c>
      <c r="AG531" s="53">
        <f t="shared" si="213"/>
        <v>0.1417153597130997</v>
      </c>
      <c r="AH531" s="51">
        <v>0.4</v>
      </c>
      <c r="AI531" s="52">
        <f t="shared" si="205"/>
        <v>464</v>
      </c>
      <c r="AJ531" s="54">
        <f t="shared" si="214"/>
        <v>0.85796879828224171</v>
      </c>
      <c r="AK531" s="45">
        <v>250</v>
      </c>
      <c r="AL531" s="46">
        <v>1.0824385174922065E-2</v>
      </c>
      <c r="AM531" s="47">
        <f t="shared" si="206"/>
        <v>527</v>
      </c>
      <c r="AN531" s="55">
        <f t="shared" si="215"/>
        <v>0.16517542362476489</v>
      </c>
      <c r="AO531" s="56">
        <v>23096</v>
      </c>
    </row>
    <row r="532" spans="1:41">
      <c r="A532" s="41">
        <f t="shared" si="193"/>
        <v>0</v>
      </c>
      <c r="B532" s="42">
        <f t="shared" si="194"/>
        <v>0</v>
      </c>
      <c r="C532" s="42">
        <f t="shared" si="195"/>
        <v>0</v>
      </c>
      <c r="D532" s="42">
        <f t="shared" si="196"/>
        <v>0</v>
      </c>
      <c r="E532" s="42">
        <f t="shared" si="197"/>
        <v>0</v>
      </c>
      <c r="F532" s="42">
        <f t="shared" si="198"/>
        <v>0</v>
      </c>
      <c r="G532" s="58">
        <v>265</v>
      </c>
      <c r="H532" s="59" t="s">
        <v>233</v>
      </c>
      <c r="I532" s="45">
        <v>0</v>
      </c>
      <c r="J532" s="46">
        <v>0</v>
      </c>
      <c r="K532" s="47">
        <f t="shared" si="199"/>
        <v>467</v>
      </c>
      <c r="L532" s="48">
        <f t="shared" si="207"/>
        <v>0</v>
      </c>
      <c r="M532" s="46">
        <v>0</v>
      </c>
      <c r="N532" s="47">
        <f t="shared" si="192"/>
        <v>467</v>
      </c>
      <c r="O532" s="49">
        <f t="shared" si="208"/>
        <v>0</v>
      </c>
      <c r="P532" s="50">
        <v>0</v>
      </c>
      <c r="Q532" s="51">
        <v>0</v>
      </c>
      <c r="R532" s="52">
        <f t="shared" si="200"/>
        <v>559</v>
      </c>
      <c r="S532" s="53">
        <f t="shared" si="209"/>
        <v>0</v>
      </c>
      <c r="T532" s="51">
        <v>0</v>
      </c>
      <c r="U532" s="52">
        <f t="shared" si="201"/>
        <v>559</v>
      </c>
      <c r="V532" s="54">
        <f t="shared" si="210"/>
        <v>0</v>
      </c>
      <c r="W532" s="45">
        <v>0</v>
      </c>
      <c r="X532" s="46">
        <v>0</v>
      </c>
      <c r="Y532" s="47">
        <f t="shared" si="202"/>
        <v>563</v>
      </c>
      <c r="Z532" s="48">
        <f t="shared" si="211"/>
        <v>0</v>
      </c>
      <c r="AA532" s="46">
        <v>0</v>
      </c>
      <c r="AB532" s="47">
        <f t="shared" si="203"/>
        <v>563</v>
      </c>
      <c r="AC532" s="49">
        <f t="shared" si="212"/>
        <v>0</v>
      </c>
      <c r="AD532" s="50">
        <v>25</v>
      </c>
      <c r="AE532" s="51">
        <v>1.0611205432937181E-2</v>
      </c>
      <c r="AF532" s="52">
        <f t="shared" si="204"/>
        <v>441</v>
      </c>
      <c r="AG532" s="53">
        <f t="shared" si="213"/>
        <v>0.34731090279432841</v>
      </c>
      <c r="AH532" s="51">
        <v>1</v>
      </c>
      <c r="AI532" s="52">
        <f t="shared" si="205"/>
        <v>1</v>
      </c>
      <c r="AJ532" s="54">
        <f t="shared" si="214"/>
        <v>2.1449219957056043</v>
      </c>
      <c r="AK532" s="45">
        <v>25</v>
      </c>
      <c r="AL532" s="46">
        <v>1.0611205432937181E-2</v>
      </c>
      <c r="AM532" s="47">
        <f t="shared" si="206"/>
        <v>528</v>
      </c>
      <c r="AN532" s="55">
        <f t="shared" si="215"/>
        <v>0.16192239321042315</v>
      </c>
      <c r="AO532" s="56">
        <v>2356</v>
      </c>
    </row>
    <row r="533" spans="1:41">
      <c r="A533" s="41">
        <f t="shared" si="193"/>
        <v>0</v>
      </c>
      <c r="B533" s="42">
        <f t="shared" si="194"/>
        <v>0</v>
      </c>
      <c r="C533" s="42">
        <f t="shared" si="195"/>
        <v>0</v>
      </c>
      <c r="D533" s="42">
        <f t="shared" si="196"/>
        <v>0</v>
      </c>
      <c r="E533" s="42">
        <f t="shared" si="197"/>
        <v>0</v>
      </c>
      <c r="F533" s="42">
        <f t="shared" si="198"/>
        <v>0</v>
      </c>
      <c r="G533" s="58">
        <v>587</v>
      </c>
      <c r="H533" s="59" t="s">
        <v>558</v>
      </c>
      <c r="I533" s="45">
        <v>1</v>
      </c>
      <c r="J533" s="46">
        <v>8.8113490175345837E-6</v>
      </c>
      <c r="K533" s="47">
        <f t="shared" si="199"/>
        <v>464</v>
      </c>
      <c r="L533" s="48">
        <f t="shared" si="207"/>
        <v>1.5830782744423271E-3</v>
      </c>
      <c r="M533" s="46">
        <v>8.3472454090150253E-4</v>
      </c>
      <c r="N533" s="47">
        <f t="shared" si="192"/>
        <v>462</v>
      </c>
      <c r="O533" s="49">
        <f t="shared" si="208"/>
        <v>9.8279055771899066E-3</v>
      </c>
      <c r="P533" s="50">
        <v>880</v>
      </c>
      <c r="Q533" s="51">
        <v>7.7539871354304346E-3</v>
      </c>
      <c r="R533" s="52">
        <f t="shared" si="200"/>
        <v>293</v>
      </c>
      <c r="S533" s="53">
        <f t="shared" si="209"/>
        <v>0.58811167270602926</v>
      </c>
      <c r="T533" s="51">
        <v>0.73455759599332215</v>
      </c>
      <c r="U533" s="52">
        <f t="shared" si="201"/>
        <v>19</v>
      </c>
      <c r="V533" s="54">
        <f t="shared" si="210"/>
        <v>3.6510550877430004</v>
      </c>
      <c r="W533" s="45">
        <v>13</v>
      </c>
      <c r="X533" s="46">
        <v>1.145475372279496E-4</v>
      </c>
      <c r="Y533" s="47">
        <f t="shared" si="202"/>
        <v>546</v>
      </c>
      <c r="Z533" s="48">
        <f t="shared" si="211"/>
        <v>7.057902610431775E-3</v>
      </c>
      <c r="AA533" s="46">
        <v>1.0851419031719533E-2</v>
      </c>
      <c r="AB533" s="47">
        <f t="shared" si="203"/>
        <v>546</v>
      </c>
      <c r="AC533" s="49">
        <f t="shared" si="212"/>
        <v>4.381615334387727E-2</v>
      </c>
      <c r="AD533" s="50">
        <v>304</v>
      </c>
      <c r="AE533" s="51">
        <v>2.6786501013305137E-3</v>
      </c>
      <c r="AF533" s="52">
        <f t="shared" si="204"/>
        <v>550</v>
      </c>
      <c r="AG533" s="53">
        <f t="shared" si="213"/>
        <v>8.7673770038933854E-2</v>
      </c>
      <c r="AH533" s="51">
        <v>0.25375626043405675</v>
      </c>
      <c r="AI533" s="52">
        <f t="shared" si="205"/>
        <v>554</v>
      </c>
      <c r="AJ533" s="54">
        <f t="shared" si="214"/>
        <v>0.54428738455300807</v>
      </c>
      <c r="AK533" s="45">
        <v>1198</v>
      </c>
      <c r="AL533" s="46">
        <v>1.0555996123006433E-2</v>
      </c>
      <c r="AM533" s="47">
        <f t="shared" si="206"/>
        <v>529</v>
      </c>
      <c r="AN533" s="55">
        <f t="shared" si="215"/>
        <v>0.16107992308316182</v>
      </c>
      <c r="AO533" s="56">
        <v>113490</v>
      </c>
    </row>
    <row r="534" spans="1:41">
      <c r="A534" s="41">
        <f t="shared" si="193"/>
        <v>0</v>
      </c>
      <c r="B534" s="42">
        <f t="shared" si="194"/>
        <v>0</v>
      </c>
      <c r="C534" s="42">
        <f t="shared" si="195"/>
        <v>0</v>
      </c>
      <c r="D534" s="42">
        <f t="shared" si="196"/>
        <v>0</v>
      </c>
      <c r="E534" s="42">
        <f t="shared" si="197"/>
        <v>0</v>
      </c>
      <c r="F534" s="42">
        <f t="shared" si="198"/>
        <v>0</v>
      </c>
      <c r="G534" s="58">
        <v>250</v>
      </c>
      <c r="H534" s="59" t="s">
        <v>218</v>
      </c>
      <c r="I534" s="45">
        <v>5</v>
      </c>
      <c r="J534" s="46">
        <v>1.905560425321087E-4</v>
      </c>
      <c r="K534" s="47">
        <f t="shared" si="199"/>
        <v>433</v>
      </c>
      <c r="L534" s="48">
        <f t="shared" si="207"/>
        <v>3.4235975716768882E-2</v>
      </c>
      <c r="M534" s="46">
        <v>1.824817518248175E-2</v>
      </c>
      <c r="N534" s="47">
        <f t="shared" si="192"/>
        <v>377</v>
      </c>
      <c r="O534" s="49">
        <f t="shared" si="208"/>
        <v>0.21485092849404208</v>
      </c>
      <c r="P534" s="50">
        <v>33</v>
      </c>
      <c r="Q534" s="51">
        <v>1.2576698807119173E-3</v>
      </c>
      <c r="R534" s="52">
        <f t="shared" si="200"/>
        <v>487</v>
      </c>
      <c r="S534" s="53">
        <f t="shared" si="209"/>
        <v>9.5389678153808152E-2</v>
      </c>
      <c r="T534" s="51">
        <v>0.12043795620437957</v>
      </c>
      <c r="U534" s="52">
        <f t="shared" si="201"/>
        <v>397</v>
      </c>
      <c r="V534" s="54">
        <f t="shared" si="210"/>
        <v>0.59862645918559965</v>
      </c>
      <c r="W534" s="45">
        <v>19</v>
      </c>
      <c r="X534" s="46">
        <v>7.2411296162201298E-4</v>
      </c>
      <c r="Y534" s="47">
        <f t="shared" si="202"/>
        <v>505</v>
      </c>
      <c r="Z534" s="48">
        <f t="shared" si="211"/>
        <v>4.4616574792953938E-2</v>
      </c>
      <c r="AA534" s="46">
        <v>6.9343065693430656E-2</v>
      </c>
      <c r="AB534" s="47">
        <f t="shared" si="203"/>
        <v>480</v>
      </c>
      <c r="AC534" s="49">
        <f t="shared" si="212"/>
        <v>0.27999530668538308</v>
      </c>
      <c r="AD534" s="50">
        <v>217</v>
      </c>
      <c r="AE534" s="51">
        <v>8.2701322458935168E-3</v>
      </c>
      <c r="AF534" s="52">
        <f t="shared" si="204"/>
        <v>474</v>
      </c>
      <c r="AG534" s="53">
        <f t="shared" si="213"/>
        <v>0.2706862207788498</v>
      </c>
      <c r="AH534" s="51">
        <v>0.79197080291970801</v>
      </c>
      <c r="AI534" s="52">
        <f t="shared" si="205"/>
        <v>105</v>
      </c>
      <c r="AJ534" s="54">
        <f t="shared" si="214"/>
        <v>1.6987155951391097</v>
      </c>
      <c r="AK534" s="45">
        <v>274</v>
      </c>
      <c r="AL534" s="46">
        <v>1.0442471130759556E-2</v>
      </c>
      <c r="AM534" s="47">
        <f t="shared" si="206"/>
        <v>530</v>
      </c>
      <c r="AN534" s="55">
        <f t="shared" si="215"/>
        <v>0.15934758093315965</v>
      </c>
      <c r="AO534" s="56">
        <v>26239</v>
      </c>
    </row>
    <row r="535" spans="1:41">
      <c r="A535" s="41">
        <f t="shared" si="193"/>
        <v>0</v>
      </c>
      <c r="B535" s="42">
        <f t="shared" si="194"/>
        <v>0</v>
      </c>
      <c r="C535" s="42">
        <f t="shared" si="195"/>
        <v>0</v>
      </c>
      <c r="D535" s="42">
        <f t="shared" si="196"/>
        <v>0</v>
      </c>
      <c r="E535" s="42">
        <f t="shared" si="197"/>
        <v>0</v>
      </c>
      <c r="F535" s="42">
        <f t="shared" si="198"/>
        <v>0</v>
      </c>
      <c r="G535" s="58">
        <v>546</v>
      </c>
      <c r="H535" s="59" t="s">
        <v>516</v>
      </c>
      <c r="I535" s="45">
        <v>2</v>
      </c>
      <c r="J535" s="46">
        <v>1.7349063150589867E-4</v>
      </c>
      <c r="K535" s="47">
        <f t="shared" si="199"/>
        <v>435</v>
      </c>
      <c r="L535" s="48">
        <f t="shared" si="207"/>
        <v>3.1169943332140824E-2</v>
      </c>
      <c r="M535" s="46">
        <v>1.6949152542372881E-2</v>
      </c>
      <c r="N535" s="47">
        <f t="shared" si="192"/>
        <v>381</v>
      </c>
      <c r="O535" s="49">
        <f t="shared" si="208"/>
        <v>0.19955645561819504</v>
      </c>
      <c r="P535" s="50">
        <v>33</v>
      </c>
      <c r="Q535" s="51">
        <v>2.8625954198473282E-3</v>
      </c>
      <c r="R535" s="52">
        <f t="shared" si="200"/>
        <v>424</v>
      </c>
      <c r="S535" s="53">
        <f t="shared" si="209"/>
        <v>0.21711743277912665</v>
      </c>
      <c r="T535" s="51">
        <v>0.27966101694915252</v>
      </c>
      <c r="U535" s="52">
        <f t="shared" si="201"/>
        <v>132</v>
      </c>
      <c r="V535" s="54">
        <f t="shared" si="210"/>
        <v>1.3900309306513075</v>
      </c>
      <c r="W535" s="45">
        <v>39</v>
      </c>
      <c r="X535" s="46">
        <v>3.3830673143650245E-3</v>
      </c>
      <c r="Y535" s="47">
        <f t="shared" si="202"/>
        <v>415</v>
      </c>
      <c r="Z535" s="48">
        <f t="shared" si="211"/>
        <v>0.20844934956399258</v>
      </c>
      <c r="AA535" s="46">
        <v>0.33050847457627119</v>
      </c>
      <c r="AB535" s="47">
        <f t="shared" si="203"/>
        <v>103</v>
      </c>
      <c r="AC535" s="49">
        <f t="shared" si="212"/>
        <v>1.3345360603211434</v>
      </c>
      <c r="AD535" s="50">
        <v>44</v>
      </c>
      <c r="AE535" s="51">
        <v>3.8167938931297708E-3</v>
      </c>
      <c r="AF535" s="52">
        <f t="shared" si="204"/>
        <v>529</v>
      </c>
      <c r="AG535" s="53">
        <f t="shared" si="213"/>
        <v>0.12492587587533401</v>
      </c>
      <c r="AH535" s="51">
        <v>0.3728813559322034</v>
      </c>
      <c r="AI535" s="52">
        <f t="shared" si="205"/>
        <v>492</v>
      </c>
      <c r="AJ535" s="54">
        <f t="shared" si="214"/>
        <v>0.79980142212751337</v>
      </c>
      <c r="AK535" s="45">
        <v>118</v>
      </c>
      <c r="AL535" s="46">
        <v>1.0235947258848022E-2</v>
      </c>
      <c r="AM535" s="47">
        <f t="shared" si="206"/>
        <v>531</v>
      </c>
      <c r="AN535" s="55">
        <f t="shared" si="215"/>
        <v>0.15619611620972701</v>
      </c>
      <c r="AO535" s="56">
        <v>11528</v>
      </c>
    </row>
    <row r="536" spans="1:41">
      <c r="A536" s="41">
        <f t="shared" si="193"/>
        <v>0</v>
      </c>
      <c r="B536" s="42">
        <f t="shared" si="194"/>
        <v>0</v>
      </c>
      <c r="C536" s="42">
        <f t="shared" si="195"/>
        <v>0</v>
      </c>
      <c r="D536" s="42">
        <f t="shared" si="196"/>
        <v>0</v>
      </c>
      <c r="E536" s="42">
        <f t="shared" si="197"/>
        <v>0</v>
      </c>
      <c r="F536" s="42">
        <f t="shared" si="198"/>
        <v>0</v>
      </c>
      <c r="G536" s="58">
        <v>288</v>
      </c>
      <c r="H536" s="59" t="s">
        <v>257</v>
      </c>
      <c r="I536" s="45">
        <v>0</v>
      </c>
      <c r="J536" s="46">
        <v>0</v>
      </c>
      <c r="K536" s="47">
        <f t="shared" si="199"/>
        <v>467</v>
      </c>
      <c r="L536" s="48">
        <f t="shared" si="207"/>
        <v>0</v>
      </c>
      <c r="M536" s="46">
        <v>0</v>
      </c>
      <c r="N536" s="47">
        <f t="shared" si="192"/>
        <v>467</v>
      </c>
      <c r="O536" s="49">
        <f t="shared" si="208"/>
        <v>0</v>
      </c>
      <c r="P536" s="50">
        <v>0</v>
      </c>
      <c r="Q536" s="51">
        <v>0</v>
      </c>
      <c r="R536" s="52">
        <f t="shared" si="200"/>
        <v>559</v>
      </c>
      <c r="S536" s="53">
        <f t="shared" si="209"/>
        <v>0</v>
      </c>
      <c r="T536" s="51">
        <v>0</v>
      </c>
      <c r="U536" s="52">
        <f t="shared" si="201"/>
        <v>559</v>
      </c>
      <c r="V536" s="54">
        <f t="shared" si="210"/>
        <v>0</v>
      </c>
      <c r="W536" s="45">
        <v>3</v>
      </c>
      <c r="X536" s="46">
        <v>5.9868289762522449E-4</v>
      </c>
      <c r="Y536" s="47">
        <f t="shared" si="202"/>
        <v>512</v>
      </c>
      <c r="Z536" s="48">
        <f t="shared" si="211"/>
        <v>3.68881399655175E-2</v>
      </c>
      <c r="AA536" s="46">
        <v>5.8823529411764705E-2</v>
      </c>
      <c r="AB536" s="47">
        <f t="shared" si="203"/>
        <v>493</v>
      </c>
      <c r="AC536" s="49">
        <f t="shared" si="212"/>
        <v>0.23751923848852929</v>
      </c>
      <c r="AD536" s="50">
        <v>48</v>
      </c>
      <c r="AE536" s="51">
        <v>9.5789263620035918E-3</v>
      </c>
      <c r="AF536" s="52">
        <f t="shared" si="204"/>
        <v>460</v>
      </c>
      <c r="AG536" s="53">
        <f t="shared" si="213"/>
        <v>0.31352381061827989</v>
      </c>
      <c r="AH536" s="51">
        <v>0.94117647058823528</v>
      </c>
      <c r="AI536" s="52">
        <f t="shared" si="205"/>
        <v>54</v>
      </c>
      <c r="AJ536" s="54">
        <f t="shared" si="214"/>
        <v>2.0187501136052743</v>
      </c>
      <c r="AK536" s="45">
        <v>51</v>
      </c>
      <c r="AL536" s="46">
        <v>1.0177609259628817E-2</v>
      </c>
      <c r="AM536" s="47">
        <f t="shared" si="206"/>
        <v>532</v>
      </c>
      <c r="AN536" s="55">
        <f t="shared" si="215"/>
        <v>0.15530590364072328</v>
      </c>
      <c r="AO536" s="56">
        <v>5011</v>
      </c>
    </row>
    <row r="537" spans="1:41">
      <c r="A537" s="41">
        <f t="shared" si="193"/>
        <v>0</v>
      </c>
      <c r="B537" s="42">
        <f t="shared" si="194"/>
        <v>0</v>
      </c>
      <c r="C537" s="42">
        <f t="shared" si="195"/>
        <v>0</v>
      </c>
      <c r="D537" s="42">
        <f t="shared" si="196"/>
        <v>0</v>
      </c>
      <c r="E537" s="42">
        <f t="shared" si="197"/>
        <v>0</v>
      </c>
      <c r="F537" s="42">
        <f t="shared" si="198"/>
        <v>0</v>
      </c>
      <c r="G537" s="58">
        <v>120</v>
      </c>
      <c r="H537" s="59" t="s">
        <v>88</v>
      </c>
      <c r="I537" s="45">
        <v>0</v>
      </c>
      <c r="J537" s="46">
        <v>0</v>
      </c>
      <c r="K537" s="47">
        <f t="shared" si="199"/>
        <v>467</v>
      </c>
      <c r="L537" s="48">
        <f t="shared" si="207"/>
        <v>0</v>
      </c>
      <c r="M537" s="46">
        <v>0</v>
      </c>
      <c r="N537" s="47">
        <f t="shared" si="192"/>
        <v>467</v>
      </c>
      <c r="O537" s="49">
        <f t="shared" si="208"/>
        <v>0</v>
      </c>
      <c r="P537" s="50">
        <v>0</v>
      </c>
      <c r="Q537" s="51">
        <v>0</v>
      </c>
      <c r="R537" s="52">
        <f t="shared" si="200"/>
        <v>559</v>
      </c>
      <c r="S537" s="53">
        <f t="shared" si="209"/>
        <v>0</v>
      </c>
      <c r="T537" s="51">
        <v>0</v>
      </c>
      <c r="U537" s="52">
        <f t="shared" si="201"/>
        <v>559</v>
      </c>
      <c r="V537" s="54">
        <f t="shared" si="210"/>
        <v>0</v>
      </c>
      <c r="W537" s="45">
        <v>0</v>
      </c>
      <c r="X537" s="46">
        <v>0</v>
      </c>
      <c r="Y537" s="47">
        <f t="shared" si="202"/>
        <v>563</v>
      </c>
      <c r="Z537" s="48">
        <f t="shared" si="211"/>
        <v>0</v>
      </c>
      <c r="AA537" s="46">
        <v>0</v>
      </c>
      <c r="AB537" s="47">
        <f t="shared" si="203"/>
        <v>563</v>
      </c>
      <c r="AC537" s="49">
        <f t="shared" si="212"/>
        <v>0</v>
      </c>
      <c r="AD537" s="50">
        <v>220</v>
      </c>
      <c r="AE537" s="51">
        <v>1.0160724182523555E-2</v>
      </c>
      <c r="AF537" s="52">
        <f t="shared" si="204"/>
        <v>447</v>
      </c>
      <c r="AG537" s="53">
        <f t="shared" si="213"/>
        <v>0.33256639042371383</v>
      </c>
      <c r="AH537" s="51">
        <v>1</v>
      </c>
      <c r="AI537" s="52">
        <f t="shared" si="205"/>
        <v>1</v>
      </c>
      <c r="AJ537" s="54">
        <f t="shared" si="214"/>
        <v>2.1449219957056043</v>
      </c>
      <c r="AK537" s="45">
        <v>220</v>
      </c>
      <c r="AL537" s="46">
        <v>1.0160724182523555E-2</v>
      </c>
      <c r="AM537" s="47">
        <f t="shared" si="206"/>
        <v>533</v>
      </c>
      <c r="AN537" s="55">
        <f t="shared" si="215"/>
        <v>0.15504824468654449</v>
      </c>
      <c r="AO537" s="56">
        <v>21652</v>
      </c>
    </row>
    <row r="538" spans="1:41">
      <c r="A538" s="41">
        <f t="shared" si="193"/>
        <v>0</v>
      </c>
      <c r="B538" s="42">
        <f t="shared" si="194"/>
        <v>0</v>
      </c>
      <c r="C538" s="42">
        <f t="shared" si="195"/>
        <v>0</v>
      </c>
      <c r="D538" s="42">
        <f t="shared" si="196"/>
        <v>0</v>
      </c>
      <c r="E538" s="42">
        <f t="shared" si="197"/>
        <v>0</v>
      </c>
      <c r="F538" s="42">
        <f t="shared" si="198"/>
        <v>0</v>
      </c>
      <c r="G538" s="58">
        <v>253</v>
      </c>
      <c r="H538" s="59" t="s">
        <v>221</v>
      </c>
      <c r="I538" s="45">
        <v>0</v>
      </c>
      <c r="J538" s="46">
        <v>0</v>
      </c>
      <c r="K538" s="47">
        <f t="shared" si="199"/>
        <v>467</v>
      </c>
      <c r="L538" s="48">
        <f t="shared" si="207"/>
        <v>0</v>
      </c>
      <c r="M538" s="46">
        <v>0</v>
      </c>
      <c r="N538" s="47">
        <f t="shared" si="192"/>
        <v>467</v>
      </c>
      <c r="O538" s="49">
        <f t="shared" si="208"/>
        <v>0</v>
      </c>
      <c r="P538" s="50">
        <v>0</v>
      </c>
      <c r="Q538" s="51">
        <v>0</v>
      </c>
      <c r="R538" s="52">
        <f t="shared" si="200"/>
        <v>559</v>
      </c>
      <c r="S538" s="53">
        <f t="shared" si="209"/>
        <v>0</v>
      </c>
      <c r="T538" s="51">
        <v>0</v>
      </c>
      <c r="U538" s="52">
        <f t="shared" si="201"/>
        <v>559</v>
      </c>
      <c r="V538" s="54">
        <f t="shared" si="210"/>
        <v>0</v>
      </c>
      <c r="W538" s="45">
        <v>23</v>
      </c>
      <c r="X538" s="46">
        <v>6.1072756240042481E-3</v>
      </c>
      <c r="Y538" s="47">
        <f t="shared" si="202"/>
        <v>344</v>
      </c>
      <c r="Z538" s="48">
        <f t="shared" si="211"/>
        <v>0.37630277884986618</v>
      </c>
      <c r="AA538" s="46">
        <v>0.60526315789473684</v>
      </c>
      <c r="AB538" s="47">
        <f t="shared" si="203"/>
        <v>31</v>
      </c>
      <c r="AC538" s="49">
        <f t="shared" si="212"/>
        <v>2.4439479539214459</v>
      </c>
      <c r="AD538" s="50">
        <v>15</v>
      </c>
      <c r="AE538" s="51">
        <v>3.9830058417419014E-3</v>
      </c>
      <c r="AF538" s="52">
        <f t="shared" si="204"/>
        <v>525</v>
      </c>
      <c r="AG538" s="53">
        <f t="shared" si="213"/>
        <v>0.1303660892697989</v>
      </c>
      <c r="AH538" s="51">
        <v>0.39473684210526316</v>
      </c>
      <c r="AI538" s="52">
        <f t="shared" si="205"/>
        <v>468</v>
      </c>
      <c r="AJ538" s="54">
        <f t="shared" si="214"/>
        <v>0.84667973514694905</v>
      </c>
      <c r="AK538" s="45">
        <v>38</v>
      </c>
      <c r="AL538" s="46">
        <v>1.009028146574615E-2</v>
      </c>
      <c r="AM538" s="47">
        <f t="shared" si="206"/>
        <v>534</v>
      </c>
      <c r="AN538" s="55">
        <f t="shared" si="215"/>
        <v>0.15397331937698105</v>
      </c>
      <c r="AO538" s="56">
        <v>3766</v>
      </c>
    </row>
    <row r="539" spans="1:41">
      <c r="A539" s="41">
        <f t="shared" si="193"/>
        <v>0</v>
      </c>
      <c r="B539" s="42">
        <f t="shared" si="194"/>
        <v>0</v>
      </c>
      <c r="C539" s="42">
        <f t="shared" si="195"/>
        <v>0</v>
      </c>
      <c r="D539" s="42">
        <f t="shared" si="196"/>
        <v>0</v>
      </c>
      <c r="E539" s="42">
        <f t="shared" si="197"/>
        <v>0</v>
      </c>
      <c r="F539" s="42">
        <f t="shared" si="198"/>
        <v>0</v>
      </c>
      <c r="G539" s="58">
        <v>268</v>
      </c>
      <c r="H539" s="59" t="s">
        <v>236</v>
      </c>
      <c r="I539" s="45">
        <v>0</v>
      </c>
      <c r="J539" s="46">
        <v>0</v>
      </c>
      <c r="K539" s="47">
        <f t="shared" si="199"/>
        <v>467</v>
      </c>
      <c r="L539" s="48">
        <f t="shared" si="207"/>
        <v>0</v>
      </c>
      <c r="M539" s="46">
        <v>0</v>
      </c>
      <c r="N539" s="47">
        <f t="shared" si="192"/>
        <v>467</v>
      </c>
      <c r="O539" s="49">
        <f t="shared" si="208"/>
        <v>0</v>
      </c>
      <c r="P539" s="50">
        <v>0</v>
      </c>
      <c r="Q539" s="51">
        <v>0</v>
      </c>
      <c r="R539" s="52">
        <f t="shared" si="200"/>
        <v>559</v>
      </c>
      <c r="S539" s="53">
        <f t="shared" si="209"/>
        <v>0</v>
      </c>
      <c r="T539" s="51">
        <v>0</v>
      </c>
      <c r="U539" s="52">
        <f t="shared" si="201"/>
        <v>559</v>
      </c>
      <c r="V539" s="54">
        <f t="shared" si="210"/>
        <v>0</v>
      </c>
      <c r="W539" s="45">
        <v>0</v>
      </c>
      <c r="X539" s="46">
        <v>0</v>
      </c>
      <c r="Y539" s="47">
        <f t="shared" si="202"/>
        <v>563</v>
      </c>
      <c r="Z539" s="48">
        <f t="shared" si="211"/>
        <v>0</v>
      </c>
      <c r="AA539" s="46">
        <v>0</v>
      </c>
      <c r="AB539" s="47">
        <f t="shared" si="203"/>
        <v>563</v>
      </c>
      <c r="AC539" s="49">
        <f t="shared" si="212"/>
        <v>0</v>
      </c>
      <c r="AD539" s="50">
        <v>20</v>
      </c>
      <c r="AE539" s="51">
        <v>1.0030090270812437E-2</v>
      </c>
      <c r="AF539" s="52">
        <f t="shared" si="204"/>
        <v>449</v>
      </c>
      <c r="AG539" s="53">
        <f t="shared" si="213"/>
        <v>0.32829066679375635</v>
      </c>
      <c r="AH539" s="51">
        <v>1</v>
      </c>
      <c r="AI539" s="52">
        <f t="shared" si="205"/>
        <v>1</v>
      </c>
      <c r="AJ539" s="54">
        <f t="shared" si="214"/>
        <v>2.1449219957056043</v>
      </c>
      <c r="AK539" s="45">
        <v>20</v>
      </c>
      <c r="AL539" s="46">
        <v>1.0030090270812437E-2</v>
      </c>
      <c r="AM539" s="47">
        <f t="shared" si="206"/>
        <v>535</v>
      </c>
      <c r="AN539" s="55">
        <f t="shared" si="215"/>
        <v>0.15305482784503791</v>
      </c>
      <c r="AO539" s="56">
        <v>1994</v>
      </c>
    </row>
    <row r="540" spans="1:41">
      <c r="A540" s="41">
        <f t="shared" si="193"/>
        <v>0</v>
      </c>
      <c r="B540" s="42">
        <f t="shared" si="194"/>
        <v>0</v>
      </c>
      <c r="C540" s="42">
        <f t="shared" si="195"/>
        <v>0</v>
      </c>
      <c r="D540" s="42">
        <f t="shared" si="196"/>
        <v>0</v>
      </c>
      <c r="E540" s="42">
        <f t="shared" si="197"/>
        <v>0</v>
      </c>
      <c r="F540" s="42">
        <f t="shared" si="198"/>
        <v>0</v>
      </c>
      <c r="G540" s="58">
        <v>228</v>
      </c>
      <c r="H540" s="59" t="s">
        <v>196</v>
      </c>
      <c r="I540" s="45">
        <v>0</v>
      </c>
      <c r="J540" s="46">
        <v>0</v>
      </c>
      <c r="K540" s="47">
        <f t="shared" si="199"/>
        <v>467</v>
      </c>
      <c r="L540" s="48">
        <f t="shared" si="207"/>
        <v>0</v>
      </c>
      <c r="M540" s="46">
        <v>0</v>
      </c>
      <c r="N540" s="47">
        <f t="shared" si="192"/>
        <v>467</v>
      </c>
      <c r="O540" s="49">
        <f t="shared" si="208"/>
        <v>0</v>
      </c>
      <c r="P540" s="50">
        <v>1</v>
      </c>
      <c r="Q540" s="51">
        <v>5.7100439673385487E-5</v>
      </c>
      <c r="R540" s="52">
        <f t="shared" si="200"/>
        <v>557</v>
      </c>
      <c r="S540" s="53">
        <f t="shared" si="209"/>
        <v>4.3308603047740677E-3</v>
      </c>
      <c r="T540" s="51">
        <v>5.7142857142857143E-3</v>
      </c>
      <c r="U540" s="52">
        <f t="shared" si="201"/>
        <v>545</v>
      </c>
      <c r="V540" s="54">
        <f t="shared" si="210"/>
        <v>2.8402363604650094E-2</v>
      </c>
      <c r="W540" s="45">
        <v>5</v>
      </c>
      <c r="X540" s="46">
        <v>2.8550219836692741E-4</v>
      </c>
      <c r="Y540" s="47">
        <f t="shared" si="202"/>
        <v>535</v>
      </c>
      <c r="Z540" s="48">
        <f t="shared" si="211"/>
        <v>1.7591357788234282E-2</v>
      </c>
      <c r="AA540" s="46">
        <v>2.8571428571428571E-2</v>
      </c>
      <c r="AB540" s="47">
        <f t="shared" si="203"/>
        <v>527</v>
      </c>
      <c r="AC540" s="49">
        <f t="shared" si="212"/>
        <v>0.11536648726585708</v>
      </c>
      <c r="AD540" s="50">
        <v>169</v>
      </c>
      <c r="AE540" s="51">
        <v>9.6499743048021475E-3</v>
      </c>
      <c r="AF540" s="52">
        <f t="shared" si="204"/>
        <v>455</v>
      </c>
      <c r="AG540" s="53">
        <f t="shared" si="213"/>
        <v>0.31584925095689143</v>
      </c>
      <c r="AH540" s="51">
        <v>0.96571428571428575</v>
      </c>
      <c r="AI540" s="52">
        <f t="shared" si="205"/>
        <v>46</v>
      </c>
      <c r="AJ540" s="54">
        <f t="shared" si="214"/>
        <v>2.0713818129956976</v>
      </c>
      <c r="AK540" s="45">
        <v>175</v>
      </c>
      <c r="AL540" s="46">
        <v>9.9925769428424599E-3</v>
      </c>
      <c r="AM540" s="47">
        <f t="shared" si="206"/>
        <v>536</v>
      </c>
      <c r="AN540" s="55">
        <f t="shared" si="215"/>
        <v>0.15248239072839029</v>
      </c>
      <c r="AO540" s="56">
        <v>17513</v>
      </c>
    </row>
    <row r="541" spans="1:41">
      <c r="A541" s="41">
        <f t="shared" si="193"/>
        <v>0</v>
      </c>
      <c r="B541" s="42">
        <f t="shared" si="194"/>
        <v>0</v>
      </c>
      <c r="C541" s="42">
        <f t="shared" si="195"/>
        <v>0</v>
      </c>
      <c r="D541" s="42">
        <f t="shared" si="196"/>
        <v>0</v>
      </c>
      <c r="E541" s="42">
        <f t="shared" si="197"/>
        <v>0</v>
      </c>
      <c r="F541" s="42">
        <f t="shared" si="198"/>
        <v>0</v>
      </c>
      <c r="G541" s="58">
        <v>254</v>
      </c>
      <c r="H541" s="59" t="s">
        <v>222</v>
      </c>
      <c r="I541" s="45">
        <v>0</v>
      </c>
      <c r="J541" s="46">
        <v>0</v>
      </c>
      <c r="K541" s="47">
        <f t="shared" si="199"/>
        <v>467</v>
      </c>
      <c r="L541" s="48">
        <f t="shared" si="207"/>
        <v>0</v>
      </c>
      <c r="M541" s="46">
        <v>0</v>
      </c>
      <c r="N541" s="47">
        <f t="shared" si="192"/>
        <v>467</v>
      </c>
      <c r="O541" s="49">
        <f t="shared" si="208"/>
        <v>0</v>
      </c>
      <c r="P541" s="50">
        <v>170</v>
      </c>
      <c r="Q541" s="51">
        <v>2.6492955990524872E-3</v>
      </c>
      <c r="R541" s="52">
        <f t="shared" si="200"/>
        <v>432</v>
      </c>
      <c r="S541" s="53">
        <f t="shared" si="209"/>
        <v>0.20093941852600053</v>
      </c>
      <c r="T541" s="51">
        <v>0.26941362916006339</v>
      </c>
      <c r="U541" s="52">
        <f t="shared" si="201"/>
        <v>139</v>
      </c>
      <c r="V541" s="54">
        <f t="shared" si="210"/>
        <v>1.3390971747041844</v>
      </c>
      <c r="W541" s="45">
        <v>114</v>
      </c>
      <c r="X541" s="46">
        <v>1.7765864605410796E-3</v>
      </c>
      <c r="Y541" s="47">
        <f t="shared" si="202"/>
        <v>459</v>
      </c>
      <c r="Z541" s="48">
        <f t="shared" si="211"/>
        <v>0.10946524491886782</v>
      </c>
      <c r="AA541" s="46">
        <v>0.18066561014263074</v>
      </c>
      <c r="AB541" s="47">
        <f t="shared" si="203"/>
        <v>333</v>
      </c>
      <c r="AC541" s="49">
        <f t="shared" si="212"/>
        <v>0.72949648841643389</v>
      </c>
      <c r="AD541" s="50">
        <v>347</v>
      </c>
      <c r="AE541" s="51">
        <v>5.4076798404189006E-3</v>
      </c>
      <c r="AF541" s="52">
        <f t="shared" si="204"/>
        <v>512</v>
      </c>
      <c r="AG541" s="53">
        <f t="shared" si="213"/>
        <v>0.176996494815642</v>
      </c>
      <c r="AH541" s="51">
        <v>0.54992076069730589</v>
      </c>
      <c r="AI541" s="52">
        <f t="shared" si="205"/>
        <v>281</v>
      </c>
      <c r="AJ541" s="54">
        <f t="shared" si="214"/>
        <v>1.1795371355148092</v>
      </c>
      <c r="AK541" s="45">
        <v>631</v>
      </c>
      <c r="AL541" s="46">
        <v>9.8335619000124667E-3</v>
      </c>
      <c r="AM541" s="47">
        <f t="shared" si="206"/>
        <v>537</v>
      </c>
      <c r="AN541" s="55">
        <f t="shared" si="215"/>
        <v>0.15005589013388021</v>
      </c>
      <c r="AO541" s="56">
        <v>64168</v>
      </c>
    </row>
    <row r="542" spans="1:41">
      <c r="A542" s="41">
        <f t="shared" si="193"/>
        <v>0</v>
      </c>
      <c r="B542" s="42">
        <f t="shared" si="194"/>
        <v>0</v>
      </c>
      <c r="C542" s="42">
        <f t="shared" si="195"/>
        <v>0</v>
      </c>
      <c r="D542" s="42">
        <f t="shared" si="196"/>
        <v>0</v>
      </c>
      <c r="E542" s="42">
        <f t="shared" si="197"/>
        <v>0</v>
      </c>
      <c r="F542" s="42">
        <f t="shared" si="198"/>
        <v>0</v>
      </c>
      <c r="G542" s="58">
        <v>233</v>
      </c>
      <c r="H542" s="59" t="s">
        <v>201</v>
      </c>
      <c r="I542" s="45">
        <v>0</v>
      </c>
      <c r="J542" s="46">
        <v>0</v>
      </c>
      <c r="K542" s="47">
        <f t="shared" si="199"/>
        <v>467</v>
      </c>
      <c r="L542" s="48">
        <f t="shared" si="207"/>
        <v>0</v>
      </c>
      <c r="M542" s="46">
        <v>0</v>
      </c>
      <c r="N542" s="47">
        <f t="shared" si="192"/>
        <v>467</v>
      </c>
      <c r="O542" s="49">
        <f t="shared" si="208"/>
        <v>0</v>
      </c>
      <c r="P542" s="50">
        <v>0</v>
      </c>
      <c r="Q542" s="51">
        <v>0</v>
      </c>
      <c r="R542" s="52">
        <f t="shared" si="200"/>
        <v>559</v>
      </c>
      <c r="S542" s="53">
        <f t="shared" si="209"/>
        <v>0</v>
      </c>
      <c r="T542" s="51">
        <v>0</v>
      </c>
      <c r="U542" s="52">
        <f t="shared" si="201"/>
        <v>559</v>
      </c>
      <c r="V542" s="54">
        <f t="shared" si="210"/>
        <v>0</v>
      </c>
      <c r="W542" s="45">
        <v>0</v>
      </c>
      <c r="X542" s="46">
        <v>0</v>
      </c>
      <c r="Y542" s="47">
        <f t="shared" si="202"/>
        <v>563</v>
      </c>
      <c r="Z542" s="48">
        <f t="shared" si="211"/>
        <v>0</v>
      </c>
      <c r="AA542" s="46">
        <v>0</v>
      </c>
      <c r="AB542" s="47">
        <f t="shared" si="203"/>
        <v>563</v>
      </c>
      <c r="AC542" s="49">
        <f t="shared" si="212"/>
        <v>0</v>
      </c>
      <c r="AD542" s="50">
        <v>1</v>
      </c>
      <c r="AE542" s="51">
        <v>9.8039215686274508E-3</v>
      </c>
      <c r="AF542" s="52">
        <f t="shared" si="204"/>
        <v>452</v>
      </c>
      <c r="AG542" s="53">
        <f t="shared" si="213"/>
        <v>0.32088803411115208</v>
      </c>
      <c r="AH542" s="51">
        <v>1</v>
      </c>
      <c r="AI542" s="52">
        <f t="shared" si="205"/>
        <v>1</v>
      </c>
      <c r="AJ542" s="54">
        <f t="shared" si="214"/>
        <v>2.1449219957056043</v>
      </c>
      <c r="AK542" s="45">
        <v>1</v>
      </c>
      <c r="AL542" s="46">
        <v>9.8039215686274508E-3</v>
      </c>
      <c r="AM542" s="47">
        <f t="shared" si="206"/>
        <v>538</v>
      </c>
      <c r="AN542" s="55">
        <f t="shared" si="215"/>
        <v>0.14960359153088509</v>
      </c>
      <c r="AO542" s="56">
        <v>102</v>
      </c>
    </row>
    <row r="543" spans="1:41">
      <c r="A543" s="41">
        <f t="shared" si="193"/>
        <v>0</v>
      </c>
      <c r="B543" s="42">
        <f t="shared" si="194"/>
        <v>0</v>
      </c>
      <c r="C543" s="42">
        <f t="shared" si="195"/>
        <v>0</v>
      </c>
      <c r="D543" s="42">
        <f t="shared" si="196"/>
        <v>0</v>
      </c>
      <c r="E543" s="42">
        <f t="shared" si="197"/>
        <v>0</v>
      </c>
      <c r="F543" s="42">
        <f t="shared" si="198"/>
        <v>0</v>
      </c>
      <c r="G543" s="58">
        <v>177</v>
      </c>
      <c r="H543" s="59" t="s">
        <v>145</v>
      </c>
      <c r="I543" s="45">
        <v>2</v>
      </c>
      <c r="J543" s="46">
        <v>3.776862937643993E-5</v>
      </c>
      <c r="K543" s="47">
        <f t="shared" si="199"/>
        <v>458</v>
      </c>
      <c r="L543" s="48">
        <f t="shared" si="207"/>
        <v>6.7856461595520532E-3</v>
      </c>
      <c r="M543" s="46">
        <v>3.8834951456310678E-3</v>
      </c>
      <c r="N543" s="47">
        <f t="shared" si="192"/>
        <v>447</v>
      </c>
      <c r="O543" s="49">
        <f t="shared" si="208"/>
        <v>4.572361507368352E-2</v>
      </c>
      <c r="P543" s="50">
        <v>19</v>
      </c>
      <c r="Q543" s="51">
        <v>3.5880197907617935E-4</v>
      </c>
      <c r="R543" s="52">
        <f t="shared" si="200"/>
        <v>524</v>
      </c>
      <c r="S543" s="53">
        <f t="shared" si="209"/>
        <v>2.7213822824199433E-2</v>
      </c>
      <c r="T543" s="51">
        <v>3.6893203883495145E-2</v>
      </c>
      <c r="U543" s="52">
        <f t="shared" si="201"/>
        <v>513</v>
      </c>
      <c r="V543" s="54">
        <f t="shared" si="210"/>
        <v>0.18337448346691565</v>
      </c>
      <c r="W543" s="45">
        <v>386</v>
      </c>
      <c r="X543" s="46">
        <v>7.289345469652906E-3</v>
      </c>
      <c r="Y543" s="47">
        <f t="shared" si="202"/>
        <v>317</v>
      </c>
      <c r="Z543" s="48">
        <f t="shared" si="211"/>
        <v>0.44913659135439787</v>
      </c>
      <c r="AA543" s="46">
        <v>0.74951456310679609</v>
      </c>
      <c r="AB543" s="47">
        <f t="shared" si="203"/>
        <v>18</v>
      </c>
      <c r="AC543" s="49">
        <f t="shared" si="212"/>
        <v>3.0264101805082118</v>
      </c>
      <c r="AD543" s="50">
        <v>108</v>
      </c>
      <c r="AE543" s="51">
        <v>2.0395059863277561E-3</v>
      </c>
      <c r="AF543" s="52">
        <f t="shared" si="204"/>
        <v>560</v>
      </c>
      <c r="AG543" s="53">
        <f t="shared" si="213"/>
        <v>6.6754212784085262E-2</v>
      </c>
      <c r="AH543" s="51">
        <v>0.20970873786407768</v>
      </c>
      <c r="AI543" s="52">
        <f t="shared" si="205"/>
        <v>570</v>
      </c>
      <c r="AJ543" s="54">
        <f t="shared" si="214"/>
        <v>0.4498088845363209</v>
      </c>
      <c r="AK543" s="45">
        <v>515</v>
      </c>
      <c r="AL543" s="46">
        <v>9.7254220644332826E-3</v>
      </c>
      <c r="AM543" s="47">
        <f t="shared" si="206"/>
        <v>539</v>
      </c>
      <c r="AN543" s="55">
        <f t="shared" si="215"/>
        <v>0.14840572313927927</v>
      </c>
      <c r="AO543" s="56">
        <v>52954</v>
      </c>
    </row>
    <row r="544" spans="1:41">
      <c r="A544" s="41">
        <f t="shared" si="193"/>
        <v>0</v>
      </c>
      <c r="B544" s="42">
        <f t="shared" si="194"/>
        <v>0</v>
      </c>
      <c r="C544" s="42">
        <f t="shared" si="195"/>
        <v>0</v>
      </c>
      <c r="D544" s="42">
        <f t="shared" si="196"/>
        <v>0</v>
      </c>
      <c r="E544" s="42">
        <f t="shared" si="197"/>
        <v>0</v>
      </c>
      <c r="F544" s="42">
        <f t="shared" si="198"/>
        <v>0</v>
      </c>
      <c r="G544" s="58">
        <v>39</v>
      </c>
      <c r="H544" s="59" t="s">
        <v>7</v>
      </c>
      <c r="I544" s="45">
        <v>11</v>
      </c>
      <c r="J544" s="46">
        <v>2.0522388059701492E-3</v>
      </c>
      <c r="K544" s="47">
        <f t="shared" si="199"/>
        <v>268</v>
      </c>
      <c r="L544" s="48">
        <f t="shared" si="207"/>
        <v>0.36871251623713747</v>
      </c>
      <c r="M544" s="46">
        <v>0.21153846153846154</v>
      </c>
      <c r="N544" s="47">
        <f t="shared" si="192"/>
        <v>30</v>
      </c>
      <c r="O544" s="49">
        <f t="shared" si="208"/>
        <v>2.490618071080934</v>
      </c>
      <c r="P544" s="50">
        <v>32</v>
      </c>
      <c r="Q544" s="51">
        <v>5.9701492537313433E-3</v>
      </c>
      <c r="R544" s="52">
        <f t="shared" si="200"/>
        <v>341</v>
      </c>
      <c r="S544" s="53">
        <f t="shared" si="209"/>
        <v>0.45281406876124325</v>
      </c>
      <c r="T544" s="51">
        <v>0.61538461538461542</v>
      </c>
      <c r="U544" s="52">
        <f t="shared" si="201"/>
        <v>32</v>
      </c>
      <c r="V544" s="54">
        <f t="shared" si="210"/>
        <v>3.0587160805007798</v>
      </c>
      <c r="W544" s="45">
        <v>0</v>
      </c>
      <c r="X544" s="46">
        <v>0</v>
      </c>
      <c r="Y544" s="47">
        <f t="shared" si="202"/>
        <v>563</v>
      </c>
      <c r="Z544" s="48">
        <f t="shared" si="211"/>
        <v>0</v>
      </c>
      <c r="AA544" s="46">
        <v>0</v>
      </c>
      <c r="AB544" s="47">
        <f t="shared" si="203"/>
        <v>563</v>
      </c>
      <c r="AC544" s="49">
        <f t="shared" si="212"/>
        <v>0</v>
      </c>
      <c r="AD544" s="50">
        <v>9</v>
      </c>
      <c r="AE544" s="51">
        <v>1.6791044776119403E-3</v>
      </c>
      <c r="AF544" s="52">
        <f t="shared" si="204"/>
        <v>568</v>
      </c>
      <c r="AG544" s="53">
        <f t="shared" si="213"/>
        <v>5.4958062558589101E-2</v>
      </c>
      <c r="AH544" s="51">
        <v>0.17307692307692307</v>
      </c>
      <c r="AI544" s="52">
        <f t="shared" si="205"/>
        <v>578</v>
      </c>
      <c r="AJ544" s="54">
        <f t="shared" si="214"/>
        <v>0.37123649925673918</v>
      </c>
      <c r="AK544" s="45">
        <v>52</v>
      </c>
      <c r="AL544" s="46">
        <v>9.7014925373134324E-3</v>
      </c>
      <c r="AM544" s="47">
        <f t="shared" si="206"/>
        <v>540</v>
      </c>
      <c r="AN544" s="55">
        <f t="shared" si="215"/>
        <v>0.14804056893280121</v>
      </c>
      <c r="AO544" s="56">
        <v>5360</v>
      </c>
    </row>
    <row r="545" spans="1:41">
      <c r="A545" s="41">
        <f t="shared" si="193"/>
        <v>0</v>
      </c>
      <c r="B545" s="42">
        <f t="shared" si="194"/>
        <v>0</v>
      </c>
      <c r="C545" s="42">
        <f t="shared" si="195"/>
        <v>0</v>
      </c>
      <c r="D545" s="42">
        <f t="shared" si="196"/>
        <v>0</v>
      </c>
      <c r="E545" s="42">
        <f t="shared" si="197"/>
        <v>0</v>
      </c>
      <c r="F545" s="42">
        <f t="shared" si="198"/>
        <v>0</v>
      </c>
      <c r="G545" s="58">
        <v>249</v>
      </c>
      <c r="H545" s="59" t="s">
        <v>217</v>
      </c>
      <c r="I545" s="45">
        <v>3</v>
      </c>
      <c r="J545" s="46">
        <v>5.1413881748071976E-4</v>
      </c>
      <c r="K545" s="47">
        <f t="shared" si="199"/>
        <v>382</v>
      </c>
      <c r="L545" s="48">
        <f t="shared" si="207"/>
        <v>9.2372006872215792E-2</v>
      </c>
      <c r="M545" s="46">
        <v>5.3571428571428568E-2</v>
      </c>
      <c r="N545" s="47">
        <f t="shared" si="192"/>
        <v>212</v>
      </c>
      <c r="O545" s="49">
        <f t="shared" si="208"/>
        <v>0.63074094007893788</v>
      </c>
      <c r="P545" s="50">
        <v>13</v>
      </c>
      <c r="Q545" s="51">
        <v>2.2279348757497856E-3</v>
      </c>
      <c r="R545" s="52">
        <f t="shared" si="200"/>
        <v>440</v>
      </c>
      <c r="S545" s="53">
        <f t="shared" si="209"/>
        <v>0.16898074288390866</v>
      </c>
      <c r="T545" s="51">
        <v>0.23214285714285715</v>
      </c>
      <c r="U545" s="52">
        <f t="shared" si="201"/>
        <v>188</v>
      </c>
      <c r="V545" s="54">
        <f t="shared" si="210"/>
        <v>1.1538460214389101</v>
      </c>
      <c r="W545" s="45">
        <v>24</v>
      </c>
      <c r="X545" s="46">
        <v>4.1131105398457581E-3</v>
      </c>
      <c r="Y545" s="47">
        <f t="shared" si="202"/>
        <v>391</v>
      </c>
      <c r="Z545" s="48">
        <f t="shared" si="211"/>
        <v>0.25343132046917999</v>
      </c>
      <c r="AA545" s="46">
        <v>0.42857142857142855</v>
      </c>
      <c r="AB545" s="47">
        <f t="shared" si="203"/>
        <v>69</v>
      </c>
      <c r="AC545" s="49">
        <f t="shared" si="212"/>
        <v>1.7304973089878561</v>
      </c>
      <c r="AD545" s="50">
        <v>16</v>
      </c>
      <c r="AE545" s="51">
        <v>2.7420736932305054E-3</v>
      </c>
      <c r="AF545" s="52">
        <f t="shared" si="204"/>
        <v>548</v>
      </c>
      <c r="AG545" s="53">
        <f t="shared" si="213"/>
        <v>8.97496609544816E-2</v>
      </c>
      <c r="AH545" s="51">
        <v>0.2857142857142857</v>
      </c>
      <c r="AI545" s="52">
        <f t="shared" si="205"/>
        <v>540</v>
      </c>
      <c r="AJ545" s="54">
        <f t="shared" si="214"/>
        <v>0.61283485591588682</v>
      </c>
      <c r="AK545" s="45">
        <v>56</v>
      </c>
      <c r="AL545" s="46">
        <v>9.5972579263067688E-3</v>
      </c>
      <c r="AM545" s="47">
        <f t="shared" si="206"/>
        <v>541</v>
      </c>
      <c r="AN545" s="55">
        <f t="shared" si="215"/>
        <v>0.1464499939716222</v>
      </c>
      <c r="AO545" s="56">
        <v>5835</v>
      </c>
    </row>
    <row r="546" spans="1:41">
      <c r="A546" s="41">
        <f t="shared" si="193"/>
        <v>0</v>
      </c>
      <c r="B546" s="42">
        <f t="shared" si="194"/>
        <v>0</v>
      </c>
      <c r="C546" s="42">
        <f t="shared" si="195"/>
        <v>0</v>
      </c>
      <c r="D546" s="42">
        <f t="shared" si="196"/>
        <v>0</v>
      </c>
      <c r="E546" s="42">
        <f t="shared" si="197"/>
        <v>0</v>
      </c>
      <c r="F546" s="42">
        <f t="shared" si="198"/>
        <v>0</v>
      </c>
      <c r="G546" s="58">
        <v>489</v>
      </c>
      <c r="H546" s="59" t="s">
        <v>459</v>
      </c>
      <c r="I546" s="45">
        <v>0</v>
      </c>
      <c r="J546" s="46">
        <v>0</v>
      </c>
      <c r="K546" s="47">
        <f t="shared" si="199"/>
        <v>467</v>
      </c>
      <c r="L546" s="48">
        <f t="shared" si="207"/>
        <v>0</v>
      </c>
      <c r="M546" s="46">
        <v>0</v>
      </c>
      <c r="N546" s="47">
        <f t="shared" si="192"/>
        <v>467</v>
      </c>
      <c r="O546" s="49">
        <f t="shared" si="208"/>
        <v>0</v>
      </c>
      <c r="P546" s="50">
        <v>23</v>
      </c>
      <c r="Q546" s="51">
        <v>5.5142651642292014E-3</v>
      </c>
      <c r="R546" s="52">
        <f t="shared" si="200"/>
        <v>357</v>
      </c>
      <c r="S546" s="53">
        <f t="shared" si="209"/>
        <v>0.41823692157820413</v>
      </c>
      <c r="T546" s="51">
        <v>0.57499999999999996</v>
      </c>
      <c r="U546" s="52">
        <f t="shared" si="201"/>
        <v>37</v>
      </c>
      <c r="V546" s="54">
        <f t="shared" si="210"/>
        <v>2.8579878377179155</v>
      </c>
      <c r="W546" s="45">
        <v>5</v>
      </c>
      <c r="X546" s="46">
        <v>1.1987532965715656E-3</v>
      </c>
      <c r="Y546" s="47">
        <f t="shared" si="202"/>
        <v>483</v>
      </c>
      <c r="Z546" s="48">
        <f t="shared" si="211"/>
        <v>7.3861771504518572E-2</v>
      </c>
      <c r="AA546" s="46">
        <v>0.125</v>
      </c>
      <c r="AB546" s="47">
        <f t="shared" si="203"/>
        <v>423</v>
      </c>
      <c r="AC546" s="49">
        <f t="shared" si="212"/>
        <v>0.50472838178812474</v>
      </c>
      <c r="AD546" s="50">
        <v>12</v>
      </c>
      <c r="AE546" s="51">
        <v>2.8770079117717575E-3</v>
      </c>
      <c r="AF546" s="52">
        <f t="shared" si="204"/>
        <v>546</v>
      </c>
      <c r="AG546" s="53">
        <f t="shared" si="213"/>
        <v>9.4166136118928351E-2</v>
      </c>
      <c r="AH546" s="51">
        <v>0.3</v>
      </c>
      <c r="AI546" s="52">
        <f t="shared" si="205"/>
        <v>538</v>
      </c>
      <c r="AJ546" s="54">
        <f t="shared" si="214"/>
        <v>0.64347659871168117</v>
      </c>
      <c r="AK546" s="45">
        <v>40</v>
      </c>
      <c r="AL546" s="46">
        <v>9.5900263725725247E-3</v>
      </c>
      <c r="AM546" s="47">
        <f t="shared" si="206"/>
        <v>542</v>
      </c>
      <c r="AN546" s="55">
        <f t="shared" si="215"/>
        <v>0.14633964359770107</v>
      </c>
      <c r="AO546" s="56">
        <v>4171</v>
      </c>
    </row>
    <row r="547" spans="1:41">
      <c r="A547" s="41">
        <f t="shared" si="193"/>
        <v>0</v>
      </c>
      <c r="B547" s="42">
        <f t="shared" si="194"/>
        <v>0</v>
      </c>
      <c r="C547" s="42">
        <f t="shared" si="195"/>
        <v>0</v>
      </c>
      <c r="D547" s="42">
        <f t="shared" si="196"/>
        <v>0</v>
      </c>
      <c r="E547" s="42">
        <f t="shared" si="197"/>
        <v>0</v>
      </c>
      <c r="F547" s="42">
        <f t="shared" si="198"/>
        <v>0</v>
      </c>
      <c r="G547" s="58">
        <v>547</v>
      </c>
      <c r="H547" s="59" t="s">
        <v>517</v>
      </c>
      <c r="I547" s="45">
        <v>0</v>
      </c>
      <c r="J547" s="46">
        <v>0</v>
      </c>
      <c r="K547" s="47">
        <f t="shared" si="199"/>
        <v>467</v>
      </c>
      <c r="L547" s="48">
        <f t="shared" si="207"/>
        <v>0</v>
      </c>
      <c r="M547" s="46">
        <v>0</v>
      </c>
      <c r="N547" s="47">
        <f t="shared" si="192"/>
        <v>467</v>
      </c>
      <c r="O547" s="49">
        <f t="shared" si="208"/>
        <v>0</v>
      </c>
      <c r="P547" s="50">
        <v>3</v>
      </c>
      <c r="Q547" s="51">
        <v>3.8694698826260802E-4</v>
      </c>
      <c r="R547" s="52">
        <f t="shared" si="200"/>
        <v>523</v>
      </c>
      <c r="S547" s="53">
        <f t="shared" si="209"/>
        <v>2.9348519225141846E-2</v>
      </c>
      <c r="T547" s="51">
        <v>4.0540540540540543E-2</v>
      </c>
      <c r="U547" s="52">
        <f t="shared" si="201"/>
        <v>508</v>
      </c>
      <c r="V547" s="54">
        <f t="shared" si="210"/>
        <v>0.20150325530326083</v>
      </c>
      <c r="W547" s="45">
        <v>3</v>
      </c>
      <c r="X547" s="46">
        <v>3.8694698826260802E-4</v>
      </c>
      <c r="Y547" s="47">
        <f t="shared" si="202"/>
        <v>525</v>
      </c>
      <c r="Z547" s="48">
        <f t="shared" si="211"/>
        <v>2.384192820420588E-2</v>
      </c>
      <c r="AA547" s="46">
        <v>4.0540540540540543E-2</v>
      </c>
      <c r="AB547" s="47">
        <f t="shared" si="203"/>
        <v>514</v>
      </c>
      <c r="AC547" s="49">
        <f t="shared" si="212"/>
        <v>0.16369569139074316</v>
      </c>
      <c r="AD547" s="50">
        <v>68</v>
      </c>
      <c r="AE547" s="51">
        <v>8.7707984006191158E-3</v>
      </c>
      <c r="AF547" s="52">
        <f t="shared" si="204"/>
        <v>468</v>
      </c>
      <c r="AG547" s="53">
        <f t="shared" si="213"/>
        <v>0.28707331414871029</v>
      </c>
      <c r="AH547" s="51">
        <v>0.91891891891891897</v>
      </c>
      <c r="AI547" s="52">
        <f t="shared" si="205"/>
        <v>62</v>
      </c>
      <c r="AJ547" s="54">
        <f t="shared" si="214"/>
        <v>1.9710094014592039</v>
      </c>
      <c r="AK547" s="45">
        <v>74</v>
      </c>
      <c r="AL547" s="46">
        <v>9.5446923771443318E-3</v>
      </c>
      <c r="AM547" s="47">
        <f t="shared" si="206"/>
        <v>543</v>
      </c>
      <c r="AN547" s="55">
        <f t="shared" si="215"/>
        <v>0.14564786648718184</v>
      </c>
      <c r="AO547" s="56">
        <v>7753</v>
      </c>
    </row>
    <row r="548" spans="1:41">
      <c r="A548" s="41">
        <f t="shared" si="193"/>
        <v>0</v>
      </c>
      <c r="B548" s="42">
        <f t="shared" si="194"/>
        <v>0</v>
      </c>
      <c r="C548" s="42">
        <f t="shared" si="195"/>
        <v>0</v>
      </c>
      <c r="D548" s="42">
        <f t="shared" si="196"/>
        <v>0</v>
      </c>
      <c r="E548" s="42">
        <f t="shared" si="197"/>
        <v>0</v>
      </c>
      <c r="F548" s="42">
        <f t="shared" si="198"/>
        <v>0</v>
      </c>
      <c r="G548" s="58">
        <v>156</v>
      </c>
      <c r="H548" s="59" t="s">
        <v>124</v>
      </c>
      <c r="I548" s="45">
        <v>0</v>
      </c>
      <c r="J548" s="46">
        <v>0</v>
      </c>
      <c r="K548" s="47">
        <f t="shared" si="199"/>
        <v>467</v>
      </c>
      <c r="L548" s="48">
        <f t="shared" si="207"/>
        <v>0</v>
      </c>
      <c r="M548" s="46">
        <v>0</v>
      </c>
      <c r="N548" s="47">
        <f t="shared" si="192"/>
        <v>467</v>
      </c>
      <c r="O548" s="49">
        <f t="shared" si="208"/>
        <v>0</v>
      </c>
      <c r="P548" s="50">
        <v>0</v>
      </c>
      <c r="Q548" s="51">
        <v>0</v>
      </c>
      <c r="R548" s="52">
        <f t="shared" si="200"/>
        <v>559</v>
      </c>
      <c r="S548" s="53">
        <f t="shared" si="209"/>
        <v>0</v>
      </c>
      <c r="T548" s="51">
        <v>0</v>
      </c>
      <c r="U548" s="52">
        <f t="shared" si="201"/>
        <v>559</v>
      </c>
      <c r="V548" s="54">
        <f t="shared" si="210"/>
        <v>0</v>
      </c>
      <c r="W548" s="45">
        <v>0</v>
      </c>
      <c r="X548" s="46">
        <v>0</v>
      </c>
      <c r="Y548" s="47">
        <f t="shared" si="202"/>
        <v>563</v>
      </c>
      <c r="Z548" s="48">
        <f t="shared" si="211"/>
        <v>0</v>
      </c>
      <c r="AA548" s="46">
        <v>0</v>
      </c>
      <c r="AB548" s="47">
        <f t="shared" si="203"/>
        <v>563</v>
      </c>
      <c r="AC548" s="49">
        <f t="shared" si="212"/>
        <v>0</v>
      </c>
      <c r="AD548" s="50">
        <v>10</v>
      </c>
      <c r="AE548" s="51">
        <v>9.5328884652049577E-3</v>
      </c>
      <c r="AF548" s="52">
        <f t="shared" si="204"/>
        <v>461</v>
      </c>
      <c r="AG548" s="53">
        <f t="shared" si="213"/>
        <v>0.31201696357805064</v>
      </c>
      <c r="AH548" s="51">
        <v>1</v>
      </c>
      <c r="AI548" s="52">
        <f t="shared" si="205"/>
        <v>1</v>
      </c>
      <c r="AJ548" s="54">
        <f t="shared" si="214"/>
        <v>2.1449219957056043</v>
      </c>
      <c r="AK548" s="45">
        <v>10</v>
      </c>
      <c r="AL548" s="46">
        <v>9.5328884652049577E-3</v>
      </c>
      <c r="AM548" s="47">
        <f t="shared" si="206"/>
        <v>544</v>
      </c>
      <c r="AN548" s="55">
        <f t="shared" si="215"/>
        <v>0.14546774390991687</v>
      </c>
      <c r="AO548" s="56">
        <v>1049</v>
      </c>
    </row>
    <row r="549" spans="1:41">
      <c r="A549" s="41">
        <f t="shared" si="193"/>
        <v>0</v>
      </c>
      <c r="B549" s="42">
        <f t="shared" si="194"/>
        <v>0</v>
      </c>
      <c r="C549" s="42">
        <f t="shared" si="195"/>
        <v>0</v>
      </c>
      <c r="D549" s="42">
        <f t="shared" si="196"/>
        <v>0</v>
      </c>
      <c r="E549" s="42">
        <f t="shared" si="197"/>
        <v>0</v>
      </c>
      <c r="F549" s="42">
        <f t="shared" si="198"/>
        <v>0</v>
      </c>
      <c r="G549" s="58">
        <v>238</v>
      </c>
      <c r="H549" s="59" t="s">
        <v>206</v>
      </c>
      <c r="I549" s="45">
        <v>0</v>
      </c>
      <c r="J549" s="46">
        <v>0</v>
      </c>
      <c r="K549" s="47">
        <f t="shared" si="199"/>
        <v>467</v>
      </c>
      <c r="L549" s="48">
        <f t="shared" si="207"/>
        <v>0</v>
      </c>
      <c r="M549" s="46">
        <v>0</v>
      </c>
      <c r="N549" s="47">
        <f t="shared" si="192"/>
        <v>467</v>
      </c>
      <c r="O549" s="49">
        <f t="shared" si="208"/>
        <v>0</v>
      </c>
      <c r="P549" s="50">
        <v>0</v>
      </c>
      <c r="Q549" s="51">
        <v>0</v>
      </c>
      <c r="R549" s="52">
        <f t="shared" si="200"/>
        <v>559</v>
      </c>
      <c r="S549" s="53">
        <f t="shared" si="209"/>
        <v>0</v>
      </c>
      <c r="T549" s="51">
        <v>0</v>
      </c>
      <c r="U549" s="52">
        <f t="shared" si="201"/>
        <v>559</v>
      </c>
      <c r="V549" s="54">
        <f t="shared" si="210"/>
        <v>0</v>
      </c>
      <c r="W549" s="45">
        <v>0</v>
      </c>
      <c r="X549" s="46">
        <v>0</v>
      </c>
      <c r="Y549" s="47">
        <f t="shared" si="202"/>
        <v>563</v>
      </c>
      <c r="Z549" s="48">
        <f t="shared" si="211"/>
        <v>0</v>
      </c>
      <c r="AA549" s="46">
        <v>0</v>
      </c>
      <c r="AB549" s="47">
        <f t="shared" si="203"/>
        <v>563</v>
      </c>
      <c r="AC549" s="49">
        <f t="shared" si="212"/>
        <v>0</v>
      </c>
      <c r="AD549" s="50">
        <v>91</v>
      </c>
      <c r="AE549" s="51">
        <v>9.2526690391459068E-3</v>
      </c>
      <c r="AF549" s="52">
        <f t="shared" si="204"/>
        <v>464</v>
      </c>
      <c r="AG549" s="53">
        <f t="shared" si="213"/>
        <v>0.30284521938177056</v>
      </c>
      <c r="AH549" s="51">
        <v>1</v>
      </c>
      <c r="AI549" s="52">
        <f t="shared" si="205"/>
        <v>1</v>
      </c>
      <c r="AJ549" s="54">
        <f t="shared" si="214"/>
        <v>2.1449219957056043</v>
      </c>
      <c r="AK549" s="45">
        <v>91</v>
      </c>
      <c r="AL549" s="46">
        <v>9.2526690391459068E-3</v>
      </c>
      <c r="AM549" s="47">
        <f t="shared" si="206"/>
        <v>545</v>
      </c>
      <c r="AN549" s="55">
        <f t="shared" si="215"/>
        <v>0.14119171698929084</v>
      </c>
      <c r="AO549" s="56">
        <v>9835</v>
      </c>
    </row>
    <row r="550" spans="1:41">
      <c r="A550" s="41">
        <f t="shared" si="193"/>
        <v>0</v>
      </c>
      <c r="B550" s="42">
        <f t="shared" si="194"/>
        <v>0</v>
      </c>
      <c r="C550" s="42">
        <f t="shared" si="195"/>
        <v>0</v>
      </c>
      <c r="D550" s="42">
        <f t="shared" si="196"/>
        <v>0</v>
      </c>
      <c r="E550" s="42">
        <f t="shared" si="197"/>
        <v>0</v>
      </c>
      <c r="F550" s="42">
        <f t="shared" si="198"/>
        <v>0</v>
      </c>
      <c r="G550" s="58">
        <v>552</v>
      </c>
      <c r="H550" s="59" t="s">
        <v>522</v>
      </c>
      <c r="I550" s="45">
        <v>3</v>
      </c>
      <c r="J550" s="46">
        <v>4.820051413881748E-4</v>
      </c>
      <c r="K550" s="47">
        <f t="shared" si="199"/>
        <v>386</v>
      </c>
      <c r="L550" s="48">
        <f t="shared" si="207"/>
        <v>8.6598756442702304E-2</v>
      </c>
      <c r="M550" s="46">
        <v>5.3571428571428568E-2</v>
      </c>
      <c r="N550" s="47">
        <f t="shared" si="192"/>
        <v>212</v>
      </c>
      <c r="O550" s="49">
        <f t="shared" si="208"/>
        <v>0.63074094007893788</v>
      </c>
      <c r="P550" s="50">
        <v>6</v>
      </c>
      <c r="Q550" s="51">
        <v>9.640102827763496E-4</v>
      </c>
      <c r="R550" s="52">
        <f t="shared" si="200"/>
        <v>498</v>
      </c>
      <c r="S550" s="53">
        <f t="shared" si="209"/>
        <v>7.3116667593998944E-2</v>
      </c>
      <c r="T550" s="51">
        <v>0.10714285714285714</v>
      </c>
      <c r="U550" s="52">
        <f t="shared" si="201"/>
        <v>414</v>
      </c>
      <c r="V550" s="54">
        <f t="shared" si="210"/>
        <v>0.53254431758718923</v>
      </c>
      <c r="W550" s="45">
        <v>9</v>
      </c>
      <c r="X550" s="46">
        <v>1.4460154241645244E-3</v>
      </c>
      <c r="Y550" s="47">
        <f t="shared" si="202"/>
        <v>477</v>
      </c>
      <c r="Z550" s="48">
        <f t="shared" si="211"/>
        <v>8.9096948602446102E-2</v>
      </c>
      <c r="AA550" s="46">
        <v>0.16071428571428573</v>
      </c>
      <c r="AB550" s="47">
        <f t="shared" si="203"/>
        <v>364</v>
      </c>
      <c r="AC550" s="49">
        <f t="shared" si="212"/>
        <v>0.64893649087044614</v>
      </c>
      <c r="AD550" s="50">
        <v>38</v>
      </c>
      <c r="AE550" s="51">
        <v>6.1053984575835472E-3</v>
      </c>
      <c r="AF550" s="52">
        <f t="shared" si="204"/>
        <v>497</v>
      </c>
      <c r="AG550" s="53">
        <f t="shared" si="213"/>
        <v>0.19983322946896293</v>
      </c>
      <c r="AH550" s="51">
        <v>0.6785714285714286</v>
      </c>
      <c r="AI550" s="52">
        <f t="shared" si="205"/>
        <v>164</v>
      </c>
      <c r="AJ550" s="54">
        <f t="shared" si="214"/>
        <v>1.4554827828002315</v>
      </c>
      <c r="AK550" s="45">
        <v>56</v>
      </c>
      <c r="AL550" s="46">
        <v>8.9974293059125968E-3</v>
      </c>
      <c r="AM550" s="47">
        <f t="shared" si="206"/>
        <v>546</v>
      </c>
      <c r="AN550" s="55">
        <f t="shared" si="215"/>
        <v>0.13729686934839583</v>
      </c>
      <c r="AO550" s="56">
        <v>6224</v>
      </c>
    </row>
    <row r="551" spans="1:41">
      <c r="A551" s="41">
        <f t="shared" si="193"/>
        <v>0</v>
      </c>
      <c r="B551" s="42">
        <f t="shared" si="194"/>
        <v>0</v>
      </c>
      <c r="C551" s="42">
        <f t="shared" si="195"/>
        <v>0</v>
      </c>
      <c r="D551" s="42">
        <f t="shared" si="196"/>
        <v>0</v>
      </c>
      <c r="E551" s="42">
        <f t="shared" si="197"/>
        <v>0</v>
      </c>
      <c r="F551" s="42">
        <f t="shared" si="198"/>
        <v>0</v>
      </c>
      <c r="G551" s="58">
        <v>674</v>
      </c>
      <c r="H551" s="59" t="s">
        <v>646</v>
      </c>
      <c r="I551" s="45">
        <v>1</v>
      </c>
      <c r="J551" s="46">
        <v>2.0445716622367614E-4</v>
      </c>
      <c r="K551" s="47">
        <f t="shared" si="199"/>
        <v>430</v>
      </c>
      <c r="L551" s="48">
        <f t="shared" si="207"/>
        <v>3.6733500994982564E-2</v>
      </c>
      <c r="M551" s="46">
        <v>2.3255813953488372E-2</v>
      </c>
      <c r="N551" s="47">
        <f t="shared" si="192"/>
        <v>348</v>
      </c>
      <c r="O551" s="49">
        <f t="shared" si="208"/>
        <v>0.27381002049938391</v>
      </c>
      <c r="P551" s="50">
        <v>12</v>
      </c>
      <c r="Q551" s="51">
        <v>2.4534859946841138E-3</v>
      </c>
      <c r="R551" s="52">
        <f t="shared" si="200"/>
        <v>436</v>
      </c>
      <c r="S551" s="53">
        <f t="shared" si="209"/>
        <v>0.18608797346352463</v>
      </c>
      <c r="T551" s="51">
        <v>0.27906976744186046</v>
      </c>
      <c r="U551" s="52">
        <f t="shared" si="201"/>
        <v>133</v>
      </c>
      <c r="V551" s="54">
        <f t="shared" si="210"/>
        <v>1.3870921760410511</v>
      </c>
      <c r="W551" s="45">
        <v>0</v>
      </c>
      <c r="X551" s="46">
        <v>0</v>
      </c>
      <c r="Y551" s="47">
        <f t="shared" si="202"/>
        <v>563</v>
      </c>
      <c r="Z551" s="48">
        <f t="shared" si="211"/>
        <v>0</v>
      </c>
      <c r="AA551" s="46">
        <v>0</v>
      </c>
      <c r="AB551" s="47">
        <f t="shared" si="203"/>
        <v>563</v>
      </c>
      <c r="AC551" s="49">
        <f t="shared" si="212"/>
        <v>0</v>
      </c>
      <c r="AD551" s="50">
        <v>30</v>
      </c>
      <c r="AE551" s="51">
        <v>6.133714986710284E-3</v>
      </c>
      <c r="AF551" s="52">
        <f t="shared" si="204"/>
        <v>495</v>
      </c>
      <c r="AG551" s="53">
        <f t="shared" si="213"/>
        <v>0.20076004587612456</v>
      </c>
      <c r="AH551" s="51">
        <v>0.69767441860465118</v>
      </c>
      <c r="AI551" s="52">
        <f t="shared" si="205"/>
        <v>154</v>
      </c>
      <c r="AJ551" s="54">
        <f t="shared" si="214"/>
        <v>1.4964572063062356</v>
      </c>
      <c r="AK551" s="45">
        <v>43</v>
      </c>
      <c r="AL551" s="46">
        <v>8.7916581476180748E-3</v>
      </c>
      <c r="AM551" s="47">
        <f t="shared" si="206"/>
        <v>547</v>
      </c>
      <c r="AN551" s="55">
        <f t="shared" si="215"/>
        <v>0.13415689070833409</v>
      </c>
      <c r="AO551" s="56">
        <v>4891</v>
      </c>
    </row>
    <row r="552" spans="1:41">
      <c r="A552" s="41">
        <f t="shared" si="193"/>
        <v>0</v>
      </c>
      <c r="B552" s="42">
        <f t="shared" si="194"/>
        <v>0</v>
      </c>
      <c r="C552" s="42">
        <f t="shared" si="195"/>
        <v>0</v>
      </c>
      <c r="D552" s="42">
        <f t="shared" si="196"/>
        <v>0</v>
      </c>
      <c r="E552" s="42">
        <f t="shared" si="197"/>
        <v>0</v>
      </c>
      <c r="F552" s="42">
        <f t="shared" si="198"/>
        <v>0</v>
      </c>
      <c r="G552" s="58">
        <v>236</v>
      </c>
      <c r="H552" s="59" t="s">
        <v>204</v>
      </c>
      <c r="I552" s="45">
        <v>0</v>
      </c>
      <c r="J552" s="46">
        <v>0</v>
      </c>
      <c r="K552" s="47">
        <f t="shared" si="199"/>
        <v>467</v>
      </c>
      <c r="L552" s="48">
        <f t="shared" si="207"/>
        <v>0</v>
      </c>
      <c r="M552" s="46">
        <v>0</v>
      </c>
      <c r="N552" s="47">
        <f t="shared" si="192"/>
        <v>467</v>
      </c>
      <c r="O552" s="49">
        <f t="shared" si="208"/>
        <v>0</v>
      </c>
      <c r="P552" s="50">
        <v>1</v>
      </c>
      <c r="Q552" s="51">
        <v>1.2022120702091849E-4</v>
      </c>
      <c r="R552" s="52">
        <f t="shared" si="200"/>
        <v>546</v>
      </c>
      <c r="S552" s="53">
        <f t="shared" si="209"/>
        <v>9.118340528673748E-3</v>
      </c>
      <c r="T552" s="51">
        <v>1.3698630136986301E-2</v>
      </c>
      <c r="U552" s="52">
        <f t="shared" si="201"/>
        <v>535</v>
      </c>
      <c r="V552" s="54">
        <f t="shared" si="210"/>
        <v>6.8087857956352957E-2</v>
      </c>
      <c r="W552" s="45">
        <v>5</v>
      </c>
      <c r="X552" s="46">
        <v>6.0110603510459242E-4</v>
      </c>
      <c r="Y552" s="47">
        <f t="shared" si="202"/>
        <v>511</v>
      </c>
      <c r="Z552" s="48">
        <f t="shared" si="211"/>
        <v>3.7037442768135004E-2</v>
      </c>
      <c r="AA552" s="46">
        <v>6.8493150684931503E-2</v>
      </c>
      <c r="AB552" s="47">
        <f t="shared" si="203"/>
        <v>483</v>
      </c>
      <c r="AC552" s="49">
        <f t="shared" si="212"/>
        <v>0.27656349687020532</v>
      </c>
      <c r="AD552" s="50">
        <v>67</v>
      </c>
      <c r="AE552" s="51">
        <v>8.054820870401538E-3</v>
      </c>
      <c r="AF552" s="52">
        <f t="shared" si="204"/>
        <v>478</v>
      </c>
      <c r="AG552" s="53">
        <f t="shared" si="213"/>
        <v>0.26363895469050408</v>
      </c>
      <c r="AH552" s="51">
        <v>0.9178082191780822</v>
      </c>
      <c r="AI552" s="52">
        <f t="shared" si="205"/>
        <v>63</v>
      </c>
      <c r="AJ552" s="54">
        <f t="shared" si="214"/>
        <v>1.9686270371544585</v>
      </c>
      <c r="AK552" s="45">
        <v>73</v>
      </c>
      <c r="AL552" s="46">
        <v>8.7761481125270494E-3</v>
      </c>
      <c r="AM552" s="47">
        <f t="shared" si="206"/>
        <v>548</v>
      </c>
      <c r="AN552" s="55">
        <f t="shared" si="215"/>
        <v>0.13392021429898657</v>
      </c>
      <c r="AO552" s="56">
        <v>8318</v>
      </c>
    </row>
    <row r="553" spans="1:41">
      <c r="A553" s="41">
        <f t="shared" si="193"/>
        <v>0</v>
      </c>
      <c r="B553" s="42">
        <f t="shared" si="194"/>
        <v>0</v>
      </c>
      <c r="C553" s="42">
        <f t="shared" si="195"/>
        <v>0</v>
      </c>
      <c r="D553" s="42">
        <f t="shared" si="196"/>
        <v>0</v>
      </c>
      <c r="E553" s="42">
        <f t="shared" si="197"/>
        <v>0</v>
      </c>
      <c r="F553" s="42">
        <f t="shared" si="198"/>
        <v>0</v>
      </c>
      <c r="G553" s="58">
        <v>569</v>
      </c>
      <c r="H553" s="59" t="s">
        <v>540</v>
      </c>
      <c r="I553" s="45">
        <v>0</v>
      </c>
      <c r="J553" s="46">
        <v>0</v>
      </c>
      <c r="K553" s="47">
        <f t="shared" si="199"/>
        <v>467</v>
      </c>
      <c r="L553" s="48">
        <f t="shared" si="207"/>
        <v>0</v>
      </c>
      <c r="M553" s="46">
        <v>0</v>
      </c>
      <c r="N553" s="47">
        <f t="shared" si="192"/>
        <v>467</v>
      </c>
      <c r="O553" s="49">
        <f t="shared" si="208"/>
        <v>0</v>
      </c>
      <c r="P553" s="50">
        <v>24</v>
      </c>
      <c r="Q553" s="51">
        <v>2.6492990396290981E-3</v>
      </c>
      <c r="R553" s="52">
        <f t="shared" si="200"/>
        <v>431</v>
      </c>
      <c r="S553" s="53">
        <f t="shared" si="209"/>
        <v>0.20093967948120078</v>
      </c>
      <c r="T553" s="51">
        <v>0.30769230769230771</v>
      </c>
      <c r="U553" s="52">
        <f t="shared" si="201"/>
        <v>109</v>
      </c>
      <c r="V553" s="54">
        <f t="shared" si="210"/>
        <v>1.5293580402503899</v>
      </c>
      <c r="W553" s="45">
        <v>3</v>
      </c>
      <c r="X553" s="46">
        <v>3.3116237995363726E-4</v>
      </c>
      <c r="Y553" s="47">
        <f t="shared" si="202"/>
        <v>530</v>
      </c>
      <c r="Z553" s="48">
        <f t="shared" si="211"/>
        <v>2.0404732240557256E-2</v>
      </c>
      <c r="AA553" s="46">
        <v>3.8461538461538464E-2</v>
      </c>
      <c r="AB553" s="47">
        <f t="shared" si="203"/>
        <v>516</v>
      </c>
      <c r="AC553" s="49">
        <f t="shared" si="212"/>
        <v>0.15530104055019223</v>
      </c>
      <c r="AD553" s="50">
        <v>51</v>
      </c>
      <c r="AE553" s="51">
        <v>5.6297604592118336E-3</v>
      </c>
      <c r="AF553" s="52">
        <f t="shared" si="204"/>
        <v>508</v>
      </c>
      <c r="AG553" s="53">
        <f t="shared" si="213"/>
        <v>0.18426532215986455</v>
      </c>
      <c r="AH553" s="51">
        <v>0.65384615384615385</v>
      </c>
      <c r="AI553" s="52">
        <f t="shared" si="205"/>
        <v>185</v>
      </c>
      <c r="AJ553" s="54">
        <f t="shared" si="214"/>
        <v>1.4024489971921259</v>
      </c>
      <c r="AK553" s="45">
        <v>78</v>
      </c>
      <c r="AL553" s="46">
        <v>8.6102218787945696E-3</v>
      </c>
      <c r="AM553" s="47">
        <f t="shared" si="206"/>
        <v>549</v>
      </c>
      <c r="AN553" s="55">
        <f t="shared" si="215"/>
        <v>0.13138825192843823</v>
      </c>
      <c r="AO553" s="56">
        <v>9059</v>
      </c>
    </row>
    <row r="554" spans="1:41">
      <c r="A554" s="41">
        <f t="shared" si="193"/>
        <v>0</v>
      </c>
      <c r="B554" s="42">
        <f t="shared" si="194"/>
        <v>0</v>
      </c>
      <c r="C554" s="42">
        <f t="shared" si="195"/>
        <v>0</v>
      </c>
      <c r="D554" s="42">
        <f t="shared" si="196"/>
        <v>0</v>
      </c>
      <c r="E554" s="42">
        <f t="shared" si="197"/>
        <v>0</v>
      </c>
      <c r="F554" s="42">
        <f t="shared" si="198"/>
        <v>0</v>
      </c>
      <c r="G554" s="58">
        <v>475</v>
      </c>
      <c r="H554" s="59" t="s">
        <v>445</v>
      </c>
      <c r="I554" s="45">
        <v>5</v>
      </c>
      <c r="J554" s="46">
        <v>6.4709841072630331E-5</v>
      </c>
      <c r="K554" s="47">
        <f t="shared" si="199"/>
        <v>449</v>
      </c>
      <c r="L554" s="48">
        <f t="shared" si="207"/>
        <v>1.1625999984887647E-2</v>
      </c>
      <c r="M554" s="46">
        <v>7.5301204819277108E-3</v>
      </c>
      <c r="N554" s="47">
        <f t="shared" si="192"/>
        <v>421</v>
      </c>
      <c r="O554" s="49">
        <f t="shared" si="208"/>
        <v>8.8658365071336648E-2</v>
      </c>
      <c r="P554" s="50">
        <v>126</v>
      </c>
      <c r="Q554" s="51">
        <v>1.6306879950302841E-3</v>
      </c>
      <c r="R554" s="52">
        <f t="shared" si="200"/>
        <v>466</v>
      </c>
      <c r="S554" s="53">
        <f t="shared" si="209"/>
        <v>0.12368174303988763</v>
      </c>
      <c r="T554" s="51">
        <v>0.18975903614457831</v>
      </c>
      <c r="U554" s="52">
        <f t="shared" si="201"/>
        <v>275</v>
      </c>
      <c r="V554" s="54">
        <f t="shared" si="210"/>
        <v>0.94318089982309428</v>
      </c>
      <c r="W554" s="45">
        <v>120</v>
      </c>
      <c r="X554" s="46">
        <v>1.5530361857431277E-3</v>
      </c>
      <c r="Y554" s="47">
        <f t="shared" si="202"/>
        <v>470</v>
      </c>
      <c r="Z554" s="48">
        <f t="shared" si="211"/>
        <v>9.5691085244710969E-2</v>
      </c>
      <c r="AA554" s="46">
        <v>0.18072289156626506</v>
      </c>
      <c r="AB554" s="47">
        <f t="shared" si="203"/>
        <v>330</v>
      </c>
      <c r="AC554" s="49">
        <f t="shared" si="212"/>
        <v>0.72972778089849355</v>
      </c>
      <c r="AD554" s="50">
        <v>413</v>
      </c>
      <c r="AE554" s="51">
        <v>5.345032872599265E-3</v>
      </c>
      <c r="AF554" s="52">
        <f t="shared" si="204"/>
        <v>514</v>
      </c>
      <c r="AG554" s="53">
        <f t="shared" si="213"/>
        <v>0.17494602325628192</v>
      </c>
      <c r="AH554" s="51">
        <v>0.62198795180722888</v>
      </c>
      <c r="AI554" s="52">
        <f t="shared" si="205"/>
        <v>206</v>
      </c>
      <c r="AJ554" s="54">
        <f t="shared" si="214"/>
        <v>1.3341156388952025</v>
      </c>
      <c r="AK554" s="45">
        <v>664</v>
      </c>
      <c r="AL554" s="46">
        <v>8.593466894445307E-3</v>
      </c>
      <c r="AM554" s="47">
        <f t="shared" si="206"/>
        <v>550</v>
      </c>
      <c r="AN554" s="55">
        <f t="shared" si="215"/>
        <v>0.13113257813329948</v>
      </c>
      <c r="AO554" s="56">
        <v>77268</v>
      </c>
    </row>
    <row r="555" spans="1:41">
      <c r="A555" s="41">
        <f t="shared" si="193"/>
        <v>0</v>
      </c>
      <c r="B555" s="42">
        <f t="shared" si="194"/>
        <v>0</v>
      </c>
      <c r="C555" s="42">
        <f t="shared" si="195"/>
        <v>0</v>
      </c>
      <c r="D555" s="42">
        <f t="shared" si="196"/>
        <v>0</v>
      </c>
      <c r="E555" s="42">
        <f t="shared" si="197"/>
        <v>0</v>
      </c>
      <c r="F555" s="42">
        <f t="shared" si="198"/>
        <v>0</v>
      </c>
      <c r="G555" s="58">
        <v>100</v>
      </c>
      <c r="H555" s="59" t="s">
        <v>68</v>
      </c>
      <c r="I555" s="45">
        <v>1</v>
      </c>
      <c r="J555" s="46">
        <v>3.9764593605853349E-5</v>
      </c>
      <c r="K555" s="47">
        <f t="shared" si="199"/>
        <v>455</v>
      </c>
      <c r="L555" s="48">
        <f t="shared" si="207"/>
        <v>7.144248185400816E-3</v>
      </c>
      <c r="M555" s="46">
        <v>4.807692307692308E-3</v>
      </c>
      <c r="N555" s="47">
        <f t="shared" si="192"/>
        <v>436</v>
      </c>
      <c r="O555" s="49">
        <f t="shared" si="208"/>
        <v>5.660495616093033E-2</v>
      </c>
      <c r="P555" s="50">
        <v>41</v>
      </c>
      <c r="Q555" s="51">
        <v>1.6303483378399873E-3</v>
      </c>
      <c r="R555" s="52">
        <f t="shared" si="200"/>
        <v>467</v>
      </c>
      <c r="S555" s="53">
        <f t="shared" si="209"/>
        <v>0.12365598127953865</v>
      </c>
      <c r="T555" s="51">
        <v>0.19711538461538461</v>
      </c>
      <c r="U555" s="52">
        <f t="shared" si="201"/>
        <v>259</v>
      </c>
      <c r="V555" s="54">
        <f t="shared" si="210"/>
        <v>0.97974499453540587</v>
      </c>
      <c r="W555" s="45">
        <v>0</v>
      </c>
      <c r="X555" s="46">
        <v>0</v>
      </c>
      <c r="Y555" s="47">
        <f t="shared" si="202"/>
        <v>563</v>
      </c>
      <c r="Z555" s="48">
        <f t="shared" si="211"/>
        <v>0</v>
      </c>
      <c r="AA555" s="46">
        <v>0</v>
      </c>
      <c r="AB555" s="47">
        <f t="shared" si="203"/>
        <v>563</v>
      </c>
      <c r="AC555" s="49">
        <f t="shared" si="212"/>
        <v>0</v>
      </c>
      <c r="AD555" s="50">
        <v>166</v>
      </c>
      <c r="AE555" s="51">
        <v>6.6009225385716555E-3</v>
      </c>
      <c r="AF555" s="52">
        <f t="shared" si="204"/>
        <v>491</v>
      </c>
      <c r="AG555" s="53">
        <f t="shared" si="213"/>
        <v>0.2160520197856699</v>
      </c>
      <c r="AH555" s="51">
        <v>0.79807692307692313</v>
      </c>
      <c r="AI555" s="52">
        <f t="shared" si="205"/>
        <v>101</v>
      </c>
      <c r="AJ555" s="54">
        <f t="shared" si="214"/>
        <v>1.711812746572742</v>
      </c>
      <c r="AK555" s="45">
        <v>208</v>
      </c>
      <c r="AL555" s="46">
        <v>8.2710354700174966E-3</v>
      </c>
      <c r="AM555" s="47">
        <f t="shared" si="206"/>
        <v>552</v>
      </c>
      <c r="AN555" s="55">
        <f t="shared" si="215"/>
        <v>0.12621241442338391</v>
      </c>
      <c r="AO555" s="56">
        <v>25148</v>
      </c>
    </row>
    <row r="556" spans="1:41">
      <c r="A556" s="41">
        <f t="shared" si="193"/>
        <v>0</v>
      </c>
      <c r="B556" s="42">
        <f t="shared" si="194"/>
        <v>0</v>
      </c>
      <c r="C556" s="42">
        <f t="shared" si="195"/>
        <v>0</v>
      </c>
      <c r="D556" s="42">
        <f t="shared" si="196"/>
        <v>0</v>
      </c>
      <c r="E556" s="42">
        <f t="shared" si="197"/>
        <v>0</v>
      </c>
      <c r="F556" s="42">
        <f t="shared" si="198"/>
        <v>0</v>
      </c>
      <c r="G556" s="58">
        <v>205</v>
      </c>
      <c r="H556" s="59" t="s">
        <v>173</v>
      </c>
      <c r="I556" s="45">
        <v>2</v>
      </c>
      <c r="J556" s="46">
        <v>3.9363104961719379E-5</v>
      </c>
      <c r="K556" s="47">
        <f t="shared" si="199"/>
        <v>456</v>
      </c>
      <c r="L556" s="48">
        <f t="shared" si="207"/>
        <v>7.0721153089594252E-3</v>
      </c>
      <c r="M556" s="46">
        <v>4.7846889952153108E-3</v>
      </c>
      <c r="N556" s="47">
        <f t="shared" si="192"/>
        <v>437</v>
      </c>
      <c r="O556" s="49">
        <f t="shared" si="208"/>
        <v>5.6334119050112472E-2</v>
      </c>
      <c r="P556" s="50">
        <v>144</v>
      </c>
      <c r="Q556" s="51">
        <v>2.8341435572437953E-3</v>
      </c>
      <c r="R556" s="52">
        <f t="shared" si="200"/>
        <v>425</v>
      </c>
      <c r="S556" s="53">
        <f t="shared" si="209"/>
        <v>0.21495946266451194</v>
      </c>
      <c r="T556" s="51">
        <v>0.34449760765550241</v>
      </c>
      <c r="U556" s="52">
        <f t="shared" si="201"/>
        <v>91</v>
      </c>
      <c r="V556" s="54">
        <f t="shared" si="210"/>
        <v>1.7122956048736422</v>
      </c>
      <c r="W556" s="45">
        <v>101</v>
      </c>
      <c r="X556" s="46">
        <v>1.9878368005668287E-3</v>
      </c>
      <c r="Y556" s="47">
        <f t="shared" si="202"/>
        <v>453</v>
      </c>
      <c r="Z556" s="48">
        <f t="shared" si="211"/>
        <v>0.12248153808766181</v>
      </c>
      <c r="AA556" s="46">
        <v>0.24162679425837322</v>
      </c>
      <c r="AB556" s="47">
        <f t="shared" si="203"/>
        <v>224</v>
      </c>
      <c r="AC556" s="49">
        <f t="shared" si="212"/>
        <v>0.97564720690144691</v>
      </c>
      <c r="AD556" s="50">
        <v>171</v>
      </c>
      <c r="AE556" s="51">
        <v>3.3655454742270072E-3</v>
      </c>
      <c r="AF556" s="52">
        <f t="shared" si="204"/>
        <v>536</v>
      </c>
      <c r="AG556" s="53">
        <f t="shared" si="213"/>
        <v>0.11015625363551171</v>
      </c>
      <c r="AH556" s="51">
        <v>0.40909090909090912</v>
      </c>
      <c r="AI556" s="52">
        <f t="shared" si="205"/>
        <v>457</v>
      </c>
      <c r="AJ556" s="54">
        <f t="shared" si="214"/>
        <v>0.87746808915229269</v>
      </c>
      <c r="AK556" s="45">
        <v>418</v>
      </c>
      <c r="AL556" s="46">
        <v>8.2268889369993513E-3</v>
      </c>
      <c r="AM556" s="47">
        <f t="shared" si="206"/>
        <v>553</v>
      </c>
      <c r="AN556" s="55">
        <f t="shared" si="215"/>
        <v>0.12553875747428245</v>
      </c>
      <c r="AO556" s="56">
        <v>50809</v>
      </c>
    </row>
    <row r="557" spans="1:41">
      <c r="A557" s="41">
        <f t="shared" si="193"/>
        <v>0</v>
      </c>
      <c r="B557" s="42">
        <f t="shared" si="194"/>
        <v>0</v>
      </c>
      <c r="C557" s="42">
        <f t="shared" si="195"/>
        <v>0</v>
      </c>
      <c r="D557" s="42">
        <f t="shared" si="196"/>
        <v>0</v>
      </c>
      <c r="E557" s="42">
        <f t="shared" si="197"/>
        <v>0</v>
      </c>
      <c r="F557" s="42">
        <f t="shared" si="198"/>
        <v>0</v>
      </c>
      <c r="G557" s="58">
        <v>104</v>
      </c>
      <c r="H557" s="59" t="s">
        <v>72</v>
      </c>
      <c r="I557" s="45">
        <v>0</v>
      </c>
      <c r="J557" s="46">
        <v>0</v>
      </c>
      <c r="K557" s="47">
        <f t="shared" si="199"/>
        <v>467</v>
      </c>
      <c r="L557" s="48">
        <f t="shared" si="207"/>
        <v>0</v>
      </c>
      <c r="M557" s="46">
        <v>0</v>
      </c>
      <c r="N557" s="47">
        <f t="shared" si="192"/>
        <v>467</v>
      </c>
      <c r="O557" s="49">
        <f t="shared" si="208"/>
        <v>0</v>
      </c>
      <c r="P557" s="50">
        <v>2</v>
      </c>
      <c r="Q557" s="51">
        <v>6.0331825037707393E-4</v>
      </c>
      <c r="R557" s="52">
        <f t="shared" si="200"/>
        <v>513</v>
      </c>
      <c r="S557" s="53">
        <f t="shared" si="209"/>
        <v>4.5759491111618852E-2</v>
      </c>
      <c r="T557" s="51">
        <v>7.407407407407407E-2</v>
      </c>
      <c r="U557" s="52">
        <f t="shared" si="201"/>
        <v>468</v>
      </c>
      <c r="V557" s="54">
        <f t="shared" si="210"/>
        <v>0.3681787874676864</v>
      </c>
      <c r="W557" s="45">
        <v>0</v>
      </c>
      <c r="X557" s="46">
        <v>0</v>
      </c>
      <c r="Y557" s="47">
        <f t="shared" si="202"/>
        <v>563</v>
      </c>
      <c r="Z557" s="48">
        <f t="shared" si="211"/>
        <v>0</v>
      </c>
      <c r="AA557" s="46">
        <v>0</v>
      </c>
      <c r="AB557" s="47">
        <f t="shared" si="203"/>
        <v>563</v>
      </c>
      <c r="AC557" s="49">
        <f t="shared" si="212"/>
        <v>0</v>
      </c>
      <c r="AD557" s="50">
        <v>25</v>
      </c>
      <c r="AE557" s="51">
        <v>7.5414781297134239E-3</v>
      </c>
      <c r="AF557" s="52">
        <f t="shared" si="204"/>
        <v>484</v>
      </c>
      <c r="AG557" s="53">
        <f t="shared" si="213"/>
        <v>0.24683694931627082</v>
      </c>
      <c r="AH557" s="51">
        <v>0.92592592592592593</v>
      </c>
      <c r="AI557" s="52">
        <f t="shared" si="205"/>
        <v>58</v>
      </c>
      <c r="AJ557" s="54">
        <f t="shared" si="214"/>
        <v>1.9860388849125965</v>
      </c>
      <c r="AK557" s="45">
        <v>27</v>
      </c>
      <c r="AL557" s="46">
        <v>8.1447963800904983E-3</v>
      </c>
      <c r="AM557" s="47">
        <f t="shared" si="206"/>
        <v>554</v>
      </c>
      <c r="AN557" s="55">
        <f t="shared" si="215"/>
        <v>0.12428606065642762</v>
      </c>
      <c r="AO557" s="56">
        <v>3315</v>
      </c>
    </row>
    <row r="558" spans="1:41">
      <c r="A558" s="41">
        <f t="shared" si="193"/>
        <v>0</v>
      </c>
      <c r="B558" s="42">
        <f t="shared" si="194"/>
        <v>0</v>
      </c>
      <c r="C558" s="42">
        <f t="shared" si="195"/>
        <v>0</v>
      </c>
      <c r="D558" s="42">
        <f t="shared" si="196"/>
        <v>0</v>
      </c>
      <c r="E558" s="42">
        <f t="shared" si="197"/>
        <v>0</v>
      </c>
      <c r="F558" s="42">
        <f t="shared" si="198"/>
        <v>0</v>
      </c>
      <c r="G558" s="58">
        <v>116</v>
      </c>
      <c r="H558" s="59" t="s">
        <v>84</v>
      </c>
      <c r="I558" s="45">
        <v>16</v>
      </c>
      <c r="J558" s="46">
        <v>9.1646953025208646E-5</v>
      </c>
      <c r="K558" s="47">
        <f t="shared" si="199"/>
        <v>442</v>
      </c>
      <c r="L558" s="48">
        <f t="shared" si="207"/>
        <v>1.6465617235717999E-2</v>
      </c>
      <c r="M558" s="46">
        <v>1.1453113815318539E-2</v>
      </c>
      <c r="N558" s="47">
        <f t="shared" si="192"/>
        <v>409</v>
      </c>
      <c r="O558" s="49">
        <f t="shared" si="208"/>
        <v>0.13484702512782828</v>
      </c>
      <c r="P558" s="50">
        <v>305</v>
      </c>
      <c r="Q558" s="51">
        <v>1.7470200420430398E-3</v>
      </c>
      <c r="R558" s="52">
        <f t="shared" si="200"/>
        <v>463</v>
      </c>
      <c r="S558" s="53">
        <f t="shared" si="209"/>
        <v>0.13250510495202864</v>
      </c>
      <c r="T558" s="51">
        <v>0.21832498210450965</v>
      </c>
      <c r="U558" s="52">
        <f t="shared" si="201"/>
        <v>216</v>
      </c>
      <c r="V558" s="54">
        <f t="shared" si="210"/>
        <v>1.0851654669994264</v>
      </c>
      <c r="W558" s="45">
        <v>59</v>
      </c>
      <c r="X558" s="46">
        <v>3.3794813928045688E-4</v>
      </c>
      <c r="Y558" s="47">
        <f t="shared" si="202"/>
        <v>529</v>
      </c>
      <c r="Z558" s="48">
        <f t="shared" si="211"/>
        <v>2.0822840125069991E-2</v>
      </c>
      <c r="AA558" s="46">
        <v>4.2233357193987117E-2</v>
      </c>
      <c r="AB558" s="47">
        <f t="shared" si="203"/>
        <v>512</v>
      </c>
      <c r="AC558" s="49">
        <f t="shared" si="212"/>
        <v>0.1705309922720078</v>
      </c>
      <c r="AD558" s="50">
        <v>1017</v>
      </c>
      <c r="AE558" s="51">
        <v>5.8253094516648243E-3</v>
      </c>
      <c r="AF558" s="52">
        <f t="shared" si="204"/>
        <v>503</v>
      </c>
      <c r="AG558" s="53">
        <f t="shared" si="213"/>
        <v>0.19066575399945154</v>
      </c>
      <c r="AH558" s="51">
        <v>0.72798854688618464</v>
      </c>
      <c r="AI558" s="52">
        <f t="shared" si="205"/>
        <v>134</v>
      </c>
      <c r="AJ558" s="54">
        <f t="shared" si="214"/>
        <v>1.561478646837938</v>
      </c>
      <c r="AK558" s="45">
        <v>1397</v>
      </c>
      <c r="AL558" s="46">
        <v>8.0019245860135299E-3</v>
      </c>
      <c r="AM558" s="47">
        <f t="shared" si="206"/>
        <v>555</v>
      </c>
      <c r="AN558" s="55">
        <f t="shared" si="215"/>
        <v>0.12210589903714532</v>
      </c>
      <c r="AO558" s="56">
        <v>174583</v>
      </c>
    </row>
    <row r="559" spans="1:41">
      <c r="A559" s="41">
        <f t="shared" si="193"/>
        <v>0</v>
      </c>
      <c r="B559" s="42">
        <f t="shared" si="194"/>
        <v>0</v>
      </c>
      <c r="C559" s="42">
        <f t="shared" si="195"/>
        <v>0</v>
      </c>
      <c r="D559" s="42">
        <f t="shared" si="196"/>
        <v>0</v>
      </c>
      <c r="E559" s="42">
        <f t="shared" si="197"/>
        <v>0</v>
      </c>
      <c r="F559" s="42">
        <f t="shared" si="198"/>
        <v>0</v>
      </c>
      <c r="G559" s="58">
        <v>463</v>
      </c>
      <c r="H559" s="59" t="s">
        <v>433</v>
      </c>
      <c r="I559" s="45">
        <v>0</v>
      </c>
      <c r="J559" s="46">
        <v>0</v>
      </c>
      <c r="K559" s="47">
        <f t="shared" si="199"/>
        <v>467</v>
      </c>
      <c r="L559" s="48">
        <f t="shared" si="207"/>
        <v>0</v>
      </c>
      <c r="M559" s="46">
        <v>0</v>
      </c>
      <c r="N559" s="47">
        <f t="shared" si="192"/>
        <v>467</v>
      </c>
      <c r="O559" s="49">
        <f t="shared" si="208"/>
        <v>0</v>
      </c>
      <c r="P559" s="50">
        <v>0</v>
      </c>
      <c r="Q559" s="51">
        <v>0</v>
      </c>
      <c r="R559" s="52">
        <f t="shared" si="200"/>
        <v>559</v>
      </c>
      <c r="S559" s="53">
        <f t="shared" si="209"/>
        <v>0</v>
      </c>
      <c r="T559" s="51">
        <v>0</v>
      </c>
      <c r="U559" s="52">
        <f t="shared" si="201"/>
        <v>559</v>
      </c>
      <c r="V559" s="54">
        <f t="shared" si="210"/>
        <v>0</v>
      </c>
      <c r="W559" s="45">
        <v>4</v>
      </c>
      <c r="X559" s="46">
        <v>2.1905805038335158E-3</v>
      </c>
      <c r="Y559" s="47">
        <f t="shared" si="202"/>
        <v>449</v>
      </c>
      <c r="Z559" s="48">
        <f t="shared" si="211"/>
        <v>0.13497369066608847</v>
      </c>
      <c r="AA559" s="46">
        <v>0.2857142857142857</v>
      </c>
      <c r="AB559" s="47">
        <f t="shared" si="203"/>
        <v>157</v>
      </c>
      <c r="AC559" s="49">
        <f t="shared" si="212"/>
        <v>1.1536648726585708</v>
      </c>
      <c r="AD559" s="50">
        <v>10</v>
      </c>
      <c r="AE559" s="51">
        <v>5.4764512595837896E-3</v>
      </c>
      <c r="AF559" s="52">
        <f t="shared" si="204"/>
        <v>511</v>
      </c>
      <c r="AG559" s="53">
        <f t="shared" si="213"/>
        <v>0.17924742321652523</v>
      </c>
      <c r="AH559" s="51">
        <v>0.7142857142857143</v>
      </c>
      <c r="AI559" s="52">
        <f t="shared" si="205"/>
        <v>143</v>
      </c>
      <c r="AJ559" s="54">
        <f t="shared" si="214"/>
        <v>1.5320871397897173</v>
      </c>
      <c r="AK559" s="45">
        <v>14</v>
      </c>
      <c r="AL559" s="46">
        <v>7.6670317634173054E-3</v>
      </c>
      <c r="AM559" s="47">
        <f t="shared" si="206"/>
        <v>556</v>
      </c>
      <c r="AN559" s="55">
        <f t="shared" si="215"/>
        <v>0.11699557979523763</v>
      </c>
      <c r="AO559" s="56">
        <v>1826</v>
      </c>
    </row>
    <row r="560" spans="1:41">
      <c r="A560" s="41">
        <f t="shared" si="193"/>
        <v>0</v>
      </c>
      <c r="B560" s="42">
        <f t="shared" si="194"/>
        <v>0</v>
      </c>
      <c r="C560" s="42">
        <f t="shared" si="195"/>
        <v>0</v>
      </c>
      <c r="D560" s="42">
        <f t="shared" si="196"/>
        <v>0</v>
      </c>
      <c r="E560" s="42">
        <f t="shared" si="197"/>
        <v>0</v>
      </c>
      <c r="F560" s="42">
        <f t="shared" si="198"/>
        <v>0</v>
      </c>
      <c r="G560" s="58">
        <v>457</v>
      </c>
      <c r="H560" s="59" t="s">
        <v>427</v>
      </c>
      <c r="I560" s="45">
        <v>0</v>
      </c>
      <c r="J560" s="46">
        <v>0</v>
      </c>
      <c r="K560" s="47">
        <f t="shared" si="199"/>
        <v>467</v>
      </c>
      <c r="L560" s="48">
        <f t="shared" si="207"/>
        <v>0</v>
      </c>
      <c r="M560" s="46">
        <v>0</v>
      </c>
      <c r="N560" s="47">
        <f t="shared" si="192"/>
        <v>467</v>
      </c>
      <c r="O560" s="49">
        <f t="shared" si="208"/>
        <v>0</v>
      </c>
      <c r="P560" s="50">
        <v>5</v>
      </c>
      <c r="Q560" s="51">
        <v>2.2261798753339269E-3</v>
      </c>
      <c r="R560" s="52">
        <f t="shared" si="200"/>
        <v>441</v>
      </c>
      <c r="S560" s="53">
        <f t="shared" si="209"/>
        <v>0.16884763249667908</v>
      </c>
      <c r="T560" s="51">
        <v>0.29411764705882354</v>
      </c>
      <c r="U560" s="52">
        <f t="shared" si="201"/>
        <v>121</v>
      </c>
      <c r="V560" s="54">
        <f t="shared" si="210"/>
        <v>1.461886362004049</v>
      </c>
      <c r="W560" s="45">
        <v>8</v>
      </c>
      <c r="X560" s="46">
        <v>3.5618878005342831E-3</v>
      </c>
      <c r="Y560" s="47">
        <f t="shared" si="202"/>
        <v>407</v>
      </c>
      <c r="Z560" s="48">
        <f t="shared" si="211"/>
        <v>0.21946746140363096</v>
      </c>
      <c r="AA560" s="46">
        <v>0.47058823529411764</v>
      </c>
      <c r="AB560" s="47">
        <f t="shared" si="203"/>
        <v>59</v>
      </c>
      <c r="AC560" s="49">
        <f t="shared" si="212"/>
        <v>1.9001539079082344</v>
      </c>
      <c r="AD560" s="50">
        <v>4</v>
      </c>
      <c r="AE560" s="51">
        <v>1.7809439002671415E-3</v>
      </c>
      <c r="AF560" s="52">
        <f t="shared" si="204"/>
        <v>567</v>
      </c>
      <c r="AG560" s="53">
        <f t="shared" si="213"/>
        <v>5.829132587593501E-2</v>
      </c>
      <c r="AH560" s="51">
        <v>0.23529411764705882</v>
      </c>
      <c r="AI560" s="52">
        <f t="shared" si="205"/>
        <v>563</v>
      </c>
      <c r="AJ560" s="54">
        <f t="shared" si="214"/>
        <v>0.50468752840131859</v>
      </c>
      <c r="AK560" s="45">
        <v>17</v>
      </c>
      <c r="AL560" s="46">
        <v>7.5690115761353517E-3</v>
      </c>
      <c r="AM560" s="47">
        <f t="shared" si="206"/>
        <v>557</v>
      </c>
      <c r="AN560" s="55">
        <f t="shared" si="215"/>
        <v>0.11549983424512678</v>
      </c>
      <c r="AO560" s="56">
        <v>2246</v>
      </c>
    </row>
    <row r="561" spans="1:41">
      <c r="A561" s="41">
        <f t="shared" si="193"/>
        <v>0</v>
      </c>
      <c r="B561" s="42">
        <f t="shared" si="194"/>
        <v>0</v>
      </c>
      <c r="C561" s="42">
        <f t="shared" si="195"/>
        <v>0</v>
      </c>
      <c r="D561" s="42">
        <f t="shared" si="196"/>
        <v>0</v>
      </c>
      <c r="E561" s="42">
        <f t="shared" si="197"/>
        <v>0</v>
      </c>
      <c r="F561" s="42">
        <f t="shared" si="198"/>
        <v>0</v>
      </c>
      <c r="G561" s="58">
        <v>239</v>
      </c>
      <c r="H561" s="59" t="s">
        <v>207</v>
      </c>
      <c r="I561" s="45">
        <v>0</v>
      </c>
      <c r="J561" s="46">
        <v>0</v>
      </c>
      <c r="K561" s="47">
        <f t="shared" si="199"/>
        <v>467</v>
      </c>
      <c r="L561" s="48">
        <f t="shared" si="207"/>
        <v>0</v>
      </c>
      <c r="M561" s="46">
        <v>0</v>
      </c>
      <c r="N561" s="47">
        <f t="shared" si="192"/>
        <v>467</v>
      </c>
      <c r="O561" s="49">
        <f t="shared" si="208"/>
        <v>0</v>
      </c>
      <c r="P561" s="50">
        <v>167</v>
      </c>
      <c r="Q561" s="51">
        <v>5.6363697728576733E-3</v>
      </c>
      <c r="R561" s="52">
        <f t="shared" si="200"/>
        <v>351</v>
      </c>
      <c r="S561" s="53">
        <f t="shared" si="209"/>
        <v>0.42749811125667003</v>
      </c>
      <c r="T561" s="51">
        <v>0.7488789237668162</v>
      </c>
      <c r="U561" s="52">
        <f t="shared" si="201"/>
        <v>18</v>
      </c>
      <c r="V561" s="54">
        <f t="shared" si="210"/>
        <v>3.7222380105197268</v>
      </c>
      <c r="W561" s="45">
        <v>0</v>
      </c>
      <c r="X561" s="46">
        <v>0</v>
      </c>
      <c r="Y561" s="47">
        <f t="shared" si="202"/>
        <v>563</v>
      </c>
      <c r="Z561" s="48">
        <f t="shared" si="211"/>
        <v>0</v>
      </c>
      <c r="AA561" s="46">
        <v>0</v>
      </c>
      <c r="AB561" s="47">
        <f t="shared" si="203"/>
        <v>563</v>
      </c>
      <c r="AC561" s="49">
        <f t="shared" si="212"/>
        <v>0</v>
      </c>
      <c r="AD561" s="50">
        <v>56</v>
      </c>
      <c r="AE561" s="51">
        <v>1.8900401633534713E-3</v>
      </c>
      <c r="AF561" s="52">
        <f t="shared" si="204"/>
        <v>563</v>
      </c>
      <c r="AG561" s="53">
        <f t="shared" si="213"/>
        <v>6.1862109785780842E-2</v>
      </c>
      <c r="AH561" s="51">
        <v>0.25112107623318386</v>
      </c>
      <c r="AI561" s="52">
        <f t="shared" si="205"/>
        <v>555</v>
      </c>
      <c r="AJ561" s="54">
        <f t="shared" si="214"/>
        <v>0.53863511999781988</v>
      </c>
      <c r="AK561" s="45">
        <v>223</v>
      </c>
      <c r="AL561" s="46">
        <v>7.5264099362111446E-3</v>
      </c>
      <c r="AM561" s="47">
        <f t="shared" si="206"/>
        <v>558</v>
      </c>
      <c r="AN561" s="55">
        <f t="shared" si="215"/>
        <v>0.11484975169467455</v>
      </c>
      <c r="AO561" s="56">
        <v>29629</v>
      </c>
    </row>
    <row r="562" spans="1:41">
      <c r="A562" s="41">
        <f t="shared" si="193"/>
        <v>0</v>
      </c>
      <c r="B562" s="42">
        <f t="shared" si="194"/>
        <v>0</v>
      </c>
      <c r="C562" s="42">
        <f t="shared" si="195"/>
        <v>0</v>
      </c>
      <c r="D562" s="42">
        <f t="shared" si="196"/>
        <v>0</v>
      </c>
      <c r="E562" s="42">
        <f t="shared" si="197"/>
        <v>0</v>
      </c>
      <c r="F562" s="42">
        <f t="shared" si="198"/>
        <v>0</v>
      </c>
      <c r="G562" s="58">
        <v>200</v>
      </c>
      <c r="H562" s="59" t="s">
        <v>168</v>
      </c>
      <c r="I562" s="45">
        <v>0</v>
      </c>
      <c r="J562" s="46">
        <v>0</v>
      </c>
      <c r="K562" s="47">
        <f t="shared" si="199"/>
        <v>467</v>
      </c>
      <c r="L562" s="48">
        <f t="shared" si="207"/>
        <v>0</v>
      </c>
      <c r="M562" s="46">
        <v>0</v>
      </c>
      <c r="N562" s="47">
        <f t="shared" si="192"/>
        <v>467</v>
      </c>
      <c r="O562" s="49">
        <f t="shared" si="208"/>
        <v>0</v>
      </c>
      <c r="P562" s="50">
        <v>7</v>
      </c>
      <c r="Q562" s="51">
        <v>1.9482326746451434E-3</v>
      </c>
      <c r="R562" s="52">
        <f t="shared" si="200"/>
        <v>457</v>
      </c>
      <c r="S562" s="53">
        <f t="shared" si="209"/>
        <v>0.1477663500201942</v>
      </c>
      <c r="T562" s="51">
        <v>0.25925925925925924</v>
      </c>
      <c r="U562" s="52">
        <f t="shared" si="201"/>
        <v>148</v>
      </c>
      <c r="V562" s="54">
        <f t="shared" si="210"/>
        <v>1.2886257561369023</v>
      </c>
      <c r="W562" s="45">
        <v>0</v>
      </c>
      <c r="X562" s="46">
        <v>0</v>
      </c>
      <c r="Y562" s="47">
        <f t="shared" si="202"/>
        <v>563</v>
      </c>
      <c r="Z562" s="48">
        <f t="shared" si="211"/>
        <v>0</v>
      </c>
      <c r="AA562" s="46">
        <v>0</v>
      </c>
      <c r="AB562" s="47">
        <f t="shared" si="203"/>
        <v>563</v>
      </c>
      <c r="AC562" s="49">
        <f t="shared" si="212"/>
        <v>0</v>
      </c>
      <c r="AD562" s="50">
        <v>20</v>
      </c>
      <c r="AE562" s="51">
        <v>5.5663790704146955E-3</v>
      </c>
      <c r="AF562" s="52">
        <f t="shared" si="204"/>
        <v>509</v>
      </c>
      <c r="AG562" s="53">
        <f t="shared" si="213"/>
        <v>0.18219081257632905</v>
      </c>
      <c r="AH562" s="51">
        <v>0.7407407407407407</v>
      </c>
      <c r="AI562" s="52">
        <f t="shared" si="205"/>
        <v>129</v>
      </c>
      <c r="AJ562" s="54">
        <f t="shared" si="214"/>
        <v>1.588831107930077</v>
      </c>
      <c r="AK562" s="45">
        <v>27</v>
      </c>
      <c r="AL562" s="46">
        <v>7.5146117450598385E-3</v>
      </c>
      <c r="AM562" s="47">
        <f t="shared" si="206"/>
        <v>559</v>
      </c>
      <c r="AN562" s="55">
        <f t="shared" si="215"/>
        <v>0.11466971641415462</v>
      </c>
      <c r="AO562" s="56">
        <v>3593</v>
      </c>
    </row>
    <row r="563" spans="1:41">
      <c r="A563" s="41">
        <f t="shared" si="193"/>
        <v>0</v>
      </c>
      <c r="B563" s="42">
        <f t="shared" si="194"/>
        <v>0</v>
      </c>
      <c r="C563" s="42">
        <f t="shared" si="195"/>
        <v>0</v>
      </c>
      <c r="D563" s="42">
        <f t="shared" si="196"/>
        <v>0</v>
      </c>
      <c r="E563" s="42">
        <f t="shared" si="197"/>
        <v>0</v>
      </c>
      <c r="F563" s="42">
        <f t="shared" si="198"/>
        <v>0</v>
      </c>
      <c r="G563" s="58">
        <v>269</v>
      </c>
      <c r="H563" s="59" t="s">
        <v>237</v>
      </c>
      <c r="I563" s="45">
        <v>0</v>
      </c>
      <c r="J563" s="46">
        <v>0</v>
      </c>
      <c r="K563" s="47">
        <f t="shared" si="199"/>
        <v>467</v>
      </c>
      <c r="L563" s="48">
        <f t="shared" si="207"/>
        <v>0</v>
      </c>
      <c r="M563" s="46">
        <v>0</v>
      </c>
      <c r="N563" s="47">
        <f t="shared" si="192"/>
        <v>467</v>
      </c>
      <c r="O563" s="49">
        <f t="shared" si="208"/>
        <v>0</v>
      </c>
      <c r="P563" s="50">
        <v>103</v>
      </c>
      <c r="Q563" s="51">
        <v>1.9083969465648854E-3</v>
      </c>
      <c r="R563" s="52">
        <f t="shared" si="200"/>
        <v>459</v>
      </c>
      <c r="S563" s="53">
        <f t="shared" si="209"/>
        <v>0.14474495518608443</v>
      </c>
      <c r="T563" s="51">
        <v>0.25750000000000001</v>
      </c>
      <c r="U563" s="52">
        <f t="shared" si="201"/>
        <v>150</v>
      </c>
      <c r="V563" s="54">
        <f t="shared" si="210"/>
        <v>1.2798815099345449</v>
      </c>
      <c r="W563" s="45">
        <v>108</v>
      </c>
      <c r="X563" s="46">
        <v>2.0010375750389091E-3</v>
      </c>
      <c r="Y563" s="47">
        <f t="shared" si="202"/>
        <v>452</v>
      </c>
      <c r="Z563" s="48">
        <f t="shared" si="211"/>
        <v>0.12329491027235408</v>
      </c>
      <c r="AA563" s="46">
        <v>0.27</v>
      </c>
      <c r="AB563" s="47">
        <f t="shared" si="203"/>
        <v>177</v>
      </c>
      <c r="AC563" s="49">
        <f t="shared" si="212"/>
        <v>1.0902133046623494</v>
      </c>
      <c r="AD563" s="50">
        <v>189</v>
      </c>
      <c r="AE563" s="51">
        <v>3.5018157563180908E-3</v>
      </c>
      <c r="AF563" s="52">
        <f t="shared" si="204"/>
        <v>534</v>
      </c>
      <c r="AG563" s="53">
        <f t="shared" si="213"/>
        <v>0.11461645893416567</v>
      </c>
      <c r="AH563" s="51">
        <v>0.47249999999999998</v>
      </c>
      <c r="AI563" s="52">
        <f t="shared" si="205"/>
        <v>374</v>
      </c>
      <c r="AJ563" s="54">
        <f t="shared" si="214"/>
        <v>1.013475642970898</v>
      </c>
      <c r="AK563" s="45">
        <v>400</v>
      </c>
      <c r="AL563" s="46">
        <v>7.4112502779218855E-3</v>
      </c>
      <c r="AM563" s="47">
        <f t="shared" si="206"/>
        <v>560</v>
      </c>
      <c r="AN563" s="55">
        <f t="shared" si="215"/>
        <v>0.1130924652497612</v>
      </c>
      <c r="AO563" s="56">
        <v>53972</v>
      </c>
    </row>
    <row r="564" spans="1:41">
      <c r="A564" s="41">
        <f t="shared" si="193"/>
        <v>0</v>
      </c>
      <c r="B564" s="42">
        <f t="shared" si="194"/>
        <v>0</v>
      </c>
      <c r="C564" s="42">
        <f t="shared" si="195"/>
        <v>0</v>
      </c>
      <c r="D564" s="42">
        <f t="shared" si="196"/>
        <v>0</v>
      </c>
      <c r="E564" s="42">
        <f t="shared" si="197"/>
        <v>0</v>
      </c>
      <c r="F564" s="42">
        <f t="shared" si="198"/>
        <v>0</v>
      </c>
      <c r="G564" s="60">
        <v>13</v>
      </c>
      <c r="H564" s="59" t="s">
        <v>659</v>
      </c>
      <c r="I564" s="45">
        <v>52</v>
      </c>
      <c r="J564" s="46">
        <v>2.785216925549009E-3</v>
      </c>
      <c r="K564" s="47">
        <f t="shared" si="199"/>
        <v>223</v>
      </c>
      <c r="L564" s="48">
        <f t="shared" si="207"/>
        <v>0.5004019697405413</v>
      </c>
      <c r="M564" s="46">
        <v>0.12380952380952381</v>
      </c>
      <c r="N564" s="47">
        <f t="shared" si="192"/>
        <v>71</v>
      </c>
      <c r="O564" s="49">
        <f t="shared" si="208"/>
        <v>1.4577123948491009</v>
      </c>
      <c r="P564" s="50">
        <v>27</v>
      </c>
      <c r="Q564" s="51">
        <v>1.4461703267273701E-3</v>
      </c>
      <c r="R564" s="52">
        <f t="shared" si="200"/>
        <v>479</v>
      </c>
      <c r="S564" s="53">
        <f t="shared" si="209"/>
        <v>0.10968675018600549</v>
      </c>
      <c r="T564" s="51">
        <v>6.4285714285714279E-2</v>
      </c>
      <c r="U564" s="52">
        <f t="shared" si="201"/>
        <v>477</v>
      </c>
      <c r="V564" s="54">
        <f t="shared" si="210"/>
        <v>0.31952659055231353</v>
      </c>
      <c r="W564" s="45">
        <v>66</v>
      </c>
      <c r="X564" s="46">
        <v>3.5350830208891269E-3</v>
      </c>
      <c r="Y564" s="47">
        <f t="shared" si="202"/>
        <v>409</v>
      </c>
      <c r="Z564" s="48">
        <f t="shared" si="211"/>
        <v>0.21781587177710657</v>
      </c>
      <c r="AA564" s="46">
        <v>0.15714285714285714</v>
      </c>
      <c r="AB564" s="47">
        <f t="shared" si="203"/>
        <v>372</v>
      </c>
      <c r="AC564" s="49">
        <f t="shared" si="212"/>
        <v>0.63451567996221392</v>
      </c>
      <c r="AD564" s="50">
        <v>275</v>
      </c>
      <c r="AE564" s="51">
        <v>1.4729512587038029E-2</v>
      </c>
      <c r="AF564" s="52">
        <f t="shared" si="204"/>
        <v>392</v>
      </c>
      <c r="AG564" s="53">
        <f t="shared" si="213"/>
        <v>0.4821054824219505</v>
      </c>
      <c r="AH564" s="51">
        <v>0.65476190476190477</v>
      </c>
      <c r="AI564" s="52">
        <f t="shared" si="205"/>
        <v>184</v>
      </c>
      <c r="AJ564" s="54">
        <f t="shared" si="214"/>
        <v>1.4044132114739074</v>
      </c>
      <c r="AK564" s="45">
        <v>420</v>
      </c>
      <c r="AL564" s="46">
        <v>2.2495982860203535E-2</v>
      </c>
      <c r="AM564" s="47">
        <f t="shared" si="206"/>
        <v>453</v>
      </c>
      <c r="AN564" s="55">
        <f t="shared" si="215"/>
        <v>0.34327894275217552</v>
      </c>
      <c r="AO564" s="56">
        <v>18670</v>
      </c>
    </row>
    <row r="565" spans="1:41">
      <c r="A565" s="41">
        <f t="shared" si="193"/>
        <v>0</v>
      </c>
      <c r="B565" s="42">
        <f t="shared" si="194"/>
        <v>0</v>
      </c>
      <c r="C565" s="42">
        <f t="shared" si="195"/>
        <v>0</v>
      </c>
      <c r="D565" s="42">
        <f t="shared" si="196"/>
        <v>0</v>
      </c>
      <c r="E565" s="42">
        <f t="shared" si="197"/>
        <v>0</v>
      </c>
      <c r="F565" s="42">
        <f t="shared" si="198"/>
        <v>0</v>
      </c>
      <c r="G565" s="58">
        <v>184</v>
      </c>
      <c r="H565" s="59" t="s">
        <v>152</v>
      </c>
      <c r="I565" s="45">
        <v>0</v>
      </c>
      <c r="J565" s="46">
        <v>0</v>
      </c>
      <c r="K565" s="47">
        <f t="shared" si="199"/>
        <v>467</v>
      </c>
      <c r="L565" s="48">
        <f t="shared" si="207"/>
        <v>0</v>
      </c>
      <c r="M565" s="46">
        <v>0</v>
      </c>
      <c r="N565" s="47">
        <f t="shared" si="192"/>
        <v>467</v>
      </c>
      <c r="O565" s="49">
        <f t="shared" si="208"/>
        <v>0</v>
      </c>
      <c r="P565" s="50">
        <v>54</v>
      </c>
      <c r="Q565" s="51">
        <v>2.9445444135449044E-3</v>
      </c>
      <c r="R565" s="52">
        <f t="shared" si="200"/>
        <v>421</v>
      </c>
      <c r="S565" s="53">
        <f t="shared" si="209"/>
        <v>0.22333296537136405</v>
      </c>
      <c r="T565" s="51">
        <v>0.40909090909090912</v>
      </c>
      <c r="U565" s="52">
        <f t="shared" si="201"/>
        <v>66</v>
      </c>
      <c r="V565" s="54">
        <f t="shared" si="210"/>
        <v>2.0333510307874501</v>
      </c>
      <c r="W565" s="45">
        <v>1</v>
      </c>
      <c r="X565" s="46">
        <v>5.452860025083156E-5</v>
      </c>
      <c r="Y565" s="47">
        <f t="shared" si="202"/>
        <v>556</v>
      </c>
      <c r="Z565" s="48">
        <f t="shared" si="211"/>
        <v>3.3598064119673586E-3</v>
      </c>
      <c r="AA565" s="46">
        <v>7.575757575757576E-3</v>
      </c>
      <c r="AB565" s="47">
        <f t="shared" si="203"/>
        <v>551</v>
      </c>
      <c r="AC565" s="49">
        <f t="shared" si="212"/>
        <v>3.0589598896249987E-2</v>
      </c>
      <c r="AD565" s="50">
        <v>77</v>
      </c>
      <c r="AE565" s="51">
        <v>4.1987022193140299E-3</v>
      </c>
      <c r="AF565" s="52">
        <f t="shared" si="204"/>
        <v>521</v>
      </c>
      <c r="AG565" s="53">
        <f t="shared" si="213"/>
        <v>0.13742595669932864</v>
      </c>
      <c r="AH565" s="51">
        <v>0.58333333333333337</v>
      </c>
      <c r="AI565" s="52">
        <f t="shared" si="205"/>
        <v>238</v>
      </c>
      <c r="AJ565" s="54">
        <f t="shared" si="214"/>
        <v>1.2512044974949359</v>
      </c>
      <c r="AK565" s="45">
        <v>132</v>
      </c>
      <c r="AL565" s="46">
        <v>7.1977752331097659E-3</v>
      </c>
      <c r="AM565" s="47">
        <f t="shared" si="206"/>
        <v>561</v>
      </c>
      <c r="AN565" s="55">
        <f t="shared" si="215"/>
        <v>0.10983492864233801</v>
      </c>
      <c r="AO565" s="56">
        <v>18339</v>
      </c>
    </row>
    <row r="566" spans="1:41">
      <c r="A566" s="41">
        <f t="shared" si="193"/>
        <v>0</v>
      </c>
      <c r="B566" s="42">
        <f t="shared" si="194"/>
        <v>0</v>
      </c>
      <c r="C566" s="42">
        <f t="shared" si="195"/>
        <v>0</v>
      </c>
      <c r="D566" s="42">
        <f t="shared" si="196"/>
        <v>0</v>
      </c>
      <c r="E566" s="42">
        <f t="shared" si="197"/>
        <v>0</v>
      </c>
      <c r="F566" s="42">
        <f t="shared" si="198"/>
        <v>0</v>
      </c>
      <c r="G566" s="58">
        <v>168</v>
      </c>
      <c r="H566" s="59" t="s">
        <v>136</v>
      </c>
      <c r="I566" s="45">
        <v>0</v>
      </c>
      <c r="J566" s="46">
        <v>0</v>
      </c>
      <c r="K566" s="47">
        <f t="shared" si="199"/>
        <v>467</v>
      </c>
      <c r="L566" s="48">
        <f t="shared" si="207"/>
        <v>0</v>
      </c>
      <c r="M566" s="46">
        <v>0</v>
      </c>
      <c r="N566" s="47">
        <f t="shared" si="192"/>
        <v>467</v>
      </c>
      <c r="O566" s="49">
        <f t="shared" si="208"/>
        <v>0</v>
      </c>
      <c r="P566" s="50">
        <v>31</v>
      </c>
      <c r="Q566" s="51">
        <v>3.5195277020890099E-3</v>
      </c>
      <c r="R566" s="52">
        <f t="shared" si="200"/>
        <v>403</v>
      </c>
      <c r="S566" s="53">
        <f t="shared" si="209"/>
        <v>0.2669433528658896</v>
      </c>
      <c r="T566" s="51">
        <v>0.49206349206349204</v>
      </c>
      <c r="U566" s="52">
        <f t="shared" si="201"/>
        <v>49</v>
      </c>
      <c r="V566" s="54">
        <f t="shared" si="210"/>
        <v>2.4457590881782023</v>
      </c>
      <c r="W566" s="45">
        <v>6</v>
      </c>
      <c r="X566" s="46">
        <v>6.8119891008174384E-4</v>
      </c>
      <c r="Y566" s="47">
        <f t="shared" si="202"/>
        <v>506</v>
      </c>
      <c r="Z566" s="48">
        <f t="shared" si="211"/>
        <v>4.197240448846689E-2</v>
      </c>
      <c r="AA566" s="46">
        <v>9.5238095238095233E-2</v>
      </c>
      <c r="AB566" s="47">
        <f t="shared" si="203"/>
        <v>456</v>
      </c>
      <c r="AC566" s="49">
        <f t="shared" si="212"/>
        <v>0.3845549575528569</v>
      </c>
      <c r="AD566" s="50">
        <v>26</v>
      </c>
      <c r="AE566" s="51">
        <v>2.9518619436875566E-3</v>
      </c>
      <c r="AF566" s="52">
        <f t="shared" si="204"/>
        <v>544</v>
      </c>
      <c r="AG566" s="53">
        <f t="shared" si="213"/>
        <v>9.661615195989727E-2</v>
      </c>
      <c r="AH566" s="51">
        <v>0.41269841269841268</v>
      </c>
      <c r="AI566" s="52">
        <f t="shared" si="205"/>
        <v>455</v>
      </c>
      <c r="AJ566" s="54">
        <f t="shared" si="214"/>
        <v>0.88520590298961432</v>
      </c>
      <c r="AK566" s="45">
        <v>63</v>
      </c>
      <c r="AL566" s="46">
        <v>7.1525885558583104E-3</v>
      </c>
      <c r="AM566" s="47">
        <f t="shared" si="206"/>
        <v>562</v>
      </c>
      <c r="AN566" s="55">
        <f t="shared" si="215"/>
        <v>0.10914539954330922</v>
      </c>
      <c r="AO566" s="56">
        <v>8808</v>
      </c>
    </row>
    <row r="567" spans="1:41">
      <c r="A567" s="41">
        <f t="shared" si="193"/>
        <v>0</v>
      </c>
      <c r="B567" s="42">
        <f t="shared" si="194"/>
        <v>0</v>
      </c>
      <c r="C567" s="42">
        <f t="shared" si="195"/>
        <v>0</v>
      </c>
      <c r="D567" s="42">
        <f t="shared" si="196"/>
        <v>0</v>
      </c>
      <c r="E567" s="42">
        <f t="shared" si="197"/>
        <v>0</v>
      </c>
      <c r="F567" s="42">
        <f t="shared" si="198"/>
        <v>0</v>
      </c>
      <c r="G567" s="58">
        <v>158</v>
      </c>
      <c r="H567" s="59" t="s">
        <v>126</v>
      </c>
      <c r="I567" s="45">
        <v>0</v>
      </c>
      <c r="J567" s="46">
        <v>0</v>
      </c>
      <c r="K567" s="47">
        <f t="shared" si="199"/>
        <v>467</v>
      </c>
      <c r="L567" s="48">
        <f t="shared" si="207"/>
        <v>0</v>
      </c>
      <c r="M567" s="46">
        <v>0</v>
      </c>
      <c r="N567" s="47">
        <f t="shared" si="192"/>
        <v>467</v>
      </c>
      <c r="O567" s="49">
        <f t="shared" si="208"/>
        <v>0</v>
      </c>
      <c r="P567" s="50">
        <v>0</v>
      </c>
      <c r="Q567" s="51">
        <v>0</v>
      </c>
      <c r="R567" s="52">
        <f t="shared" si="200"/>
        <v>559</v>
      </c>
      <c r="S567" s="53">
        <f t="shared" si="209"/>
        <v>0</v>
      </c>
      <c r="T567" s="51">
        <v>0</v>
      </c>
      <c r="U567" s="52">
        <f t="shared" si="201"/>
        <v>559</v>
      </c>
      <c r="V567" s="54">
        <f t="shared" si="210"/>
        <v>0</v>
      </c>
      <c r="W567" s="45">
        <v>40</v>
      </c>
      <c r="X567" s="46">
        <v>5.8479532163742687E-3</v>
      </c>
      <c r="Y567" s="47">
        <f t="shared" si="202"/>
        <v>351</v>
      </c>
      <c r="Z567" s="48">
        <f t="shared" si="211"/>
        <v>0.36032450169046426</v>
      </c>
      <c r="AA567" s="46">
        <v>0.83333333333333337</v>
      </c>
      <c r="AB567" s="47">
        <f t="shared" si="203"/>
        <v>12</v>
      </c>
      <c r="AC567" s="49">
        <f t="shared" si="212"/>
        <v>3.3648558785874982</v>
      </c>
      <c r="AD567" s="50">
        <v>8</v>
      </c>
      <c r="AE567" s="51">
        <v>1.1695906432748538E-3</v>
      </c>
      <c r="AF567" s="52">
        <f t="shared" si="204"/>
        <v>580</v>
      </c>
      <c r="AG567" s="53">
        <f t="shared" si="213"/>
        <v>3.8281379507997086E-2</v>
      </c>
      <c r="AH567" s="51">
        <v>0.16666666666666666</v>
      </c>
      <c r="AI567" s="52">
        <f t="shared" si="205"/>
        <v>580</v>
      </c>
      <c r="AJ567" s="54">
        <f t="shared" si="214"/>
        <v>0.35748699928426736</v>
      </c>
      <c r="AK567" s="45">
        <v>48</v>
      </c>
      <c r="AL567" s="46">
        <v>7.0175438596491229E-3</v>
      </c>
      <c r="AM567" s="47">
        <f t="shared" si="206"/>
        <v>563</v>
      </c>
      <c r="AN567" s="55">
        <f t="shared" si="215"/>
        <v>0.10708467604315985</v>
      </c>
      <c r="AO567" s="56">
        <v>6840</v>
      </c>
    </row>
    <row r="568" spans="1:41">
      <c r="A568" s="41">
        <f t="shared" si="193"/>
        <v>0</v>
      </c>
      <c r="B568" s="42">
        <f t="shared" si="194"/>
        <v>0</v>
      </c>
      <c r="C568" s="42">
        <f t="shared" si="195"/>
        <v>0</v>
      </c>
      <c r="D568" s="42">
        <f t="shared" si="196"/>
        <v>0</v>
      </c>
      <c r="E568" s="42">
        <f t="shared" si="197"/>
        <v>0</v>
      </c>
      <c r="F568" s="42">
        <f t="shared" si="198"/>
        <v>0</v>
      </c>
      <c r="G568" s="58">
        <v>487</v>
      </c>
      <c r="H568" s="59" t="s">
        <v>457</v>
      </c>
      <c r="I568" s="45">
        <v>0</v>
      </c>
      <c r="J568" s="46">
        <v>0</v>
      </c>
      <c r="K568" s="47">
        <f t="shared" si="199"/>
        <v>467</v>
      </c>
      <c r="L568" s="48">
        <f t="shared" si="207"/>
        <v>0</v>
      </c>
      <c r="M568" s="46">
        <v>0</v>
      </c>
      <c r="N568" s="47">
        <f t="shared" si="192"/>
        <v>467</v>
      </c>
      <c r="O568" s="49">
        <f t="shared" si="208"/>
        <v>0</v>
      </c>
      <c r="P568" s="50">
        <v>17</v>
      </c>
      <c r="Q568" s="51">
        <v>1.2869038607115821E-3</v>
      </c>
      <c r="R568" s="52">
        <f t="shared" si="200"/>
        <v>486</v>
      </c>
      <c r="S568" s="53">
        <f t="shared" si="209"/>
        <v>9.7606969023288428E-2</v>
      </c>
      <c r="T568" s="51">
        <v>0.19101123595505617</v>
      </c>
      <c r="U568" s="52">
        <f t="shared" si="201"/>
        <v>274</v>
      </c>
      <c r="V568" s="54">
        <f t="shared" si="210"/>
        <v>0.9494048508295958</v>
      </c>
      <c r="W568" s="45">
        <v>14</v>
      </c>
      <c r="X568" s="46">
        <v>1.0598031794095382E-3</v>
      </c>
      <c r="Y568" s="47">
        <f t="shared" si="202"/>
        <v>489</v>
      </c>
      <c r="Z568" s="48">
        <f t="shared" si="211"/>
        <v>6.5300291979331682E-2</v>
      </c>
      <c r="AA568" s="46">
        <v>0.15730337078651685</v>
      </c>
      <c r="AB568" s="47">
        <f t="shared" si="203"/>
        <v>371</v>
      </c>
      <c r="AC568" s="49">
        <f t="shared" si="212"/>
        <v>0.63516380629516822</v>
      </c>
      <c r="AD568" s="50">
        <v>58</v>
      </c>
      <c r="AE568" s="51">
        <v>4.3906131718395155E-3</v>
      </c>
      <c r="AF568" s="52">
        <f t="shared" si="204"/>
        <v>518</v>
      </c>
      <c r="AG568" s="53">
        <f t="shared" si="213"/>
        <v>0.14370731338391943</v>
      </c>
      <c r="AH568" s="51">
        <v>0.651685393258427</v>
      </c>
      <c r="AI568" s="52">
        <f t="shared" si="205"/>
        <v>186</v>
      </c>
      <c r="AJ568" s="54">
        <f t="shared" si="214"/>
        <v>1.3978143342800566</v>
      </c>
      <c r="AK568" s="45">
        <v>89</v>
      </c>
      <c r="AL568" s="46">
        <v>6.7373202119606363E-3</v>
      </c>
      <c r="AM568" s="47">
        <f t="shared" si="206"/>
        <v>564</v>
      </c>
      <c r="AN568" s="55">
        <f t="shared" si="215"/>
        <v>0.10280858470229939</v>
      </c>
      <c r="AO568" s="56">
        <v>13210</v>
      </c>
    </row>
    <row r="569" spans="1:41">
      <c r="A569" s="41">
        <f t="shared" si="193"/>
        <v>0</v>
      </c>
      <c r="B569" s="42">
        <f t="shared" si="194"/>
        <v>0</v>
      </c>
      <c r="C569" s="42">
        <f t="shared" si="195"/>
        <v>0</v>
      </c>
      <c r="D569" s="42">
        <f t="shared" si="196"/>
        <v>0</v>
      </c>
      <c r="E569" s="42">
        <f t="shared" si="197"/>
        <v>0</v>
      </c>
      <c r="F569" s="42">
        <f t="shared" si="198"/>
        <v>0</v>
      </c>
      <c r="G569" s="58">
        <v>263</v>
      </c>
      <c r="H569" s="59" t="s">
        <v>231</v>
      </c>
      <c r="I569" s="45">
        <v>0</v>
      </c>
      <c r="J569" s="46">
        <v>0</v>
      </c>
      <c r="K569" s="47">
        <f t="shared" si="199"/>
        <v>467</v>
      </c>
      <c r="L569" s="48">
        <f t="shared" si="207"/>
        <v>0</v>
      </c>
      <c r="M569" s="46">
        <v>0</v>
      </c>
      <c r="N569" s="47">
        <f t="shared" si="192"/>
        <v>467</v>
      </c>
      <c r="O569" s="49">
        <f t="shared" si="208"/>
        <v>0</v>
      </c>
      <c r="P569" s="50">
        <v>6</v>
      </c>
      <c r="Q569" s="51">
        <v>7.318858258111735E-4</v>
      </c>
      <c r="R569" s="52">
        <f t="shared" si="200"/>
        <v>505</v>
      </c>
      <c r="S569" s="53">
        <f t="shared" si="209"/>
        <v>5.5510873274585204E-2</v>
      </c>
      <c r="T569" s="51">
        <v>0.10909090909090909</v>
      </c>
      <c r="U569" s="52">
        <f t="shared" si="201"/>
        <v>412</v>
      </c>
      <c r="V569" s="54">
        <f t="shared" si="210"/>
        <v>0.54222694154331996</v>
      </c>
      <c r="W569" s="45">
        <v>8</v>
      </c>
      <c r="X569" s="46">
        <v>9.7584776774823126E-4</v>
      </c>
      <c r="Y569" s="47">
        <f t="shared" si="202"/>
        <v>496</v>
      </c>
      <c r="Z569" s="48">
        <f t="shared" si="211"/>
        <v>6.0127338169377306E-2</v>
      </c>
      <c r="AA569" s="46">
        <v>0.14545454545454545</v>
      </c>
      <c r="AB569" s="47">
        <f t="shared" si="203"/>
        <v>393</v>
      </c>
      <c r="AC569" s="49">
        <f t="shared" si="212"/>
        <v>0.58732029880799963</v>
      </c>
      <c r="AD569" s="50">
        <v>41</v>
      </c>
      <c r="AE569" s="51">
        <v>5.001219809709685E-3</v>
      </c>
      <c r="AF569" s="52">
        <f t="shared" si="204"/>
        <v>517</v>
      </c>
      <c r="AG569" s="53">
        <f t="shared" si="213"/>
        <v>0.16369282247534006</v>
      </c>
      <c r="AH569" s="51">
        <v>0.74545454545454548</v>
      </c>
      <c r="AI569" s="52">
        <f t="shared" si="205"/>
        <v>128</v>
      </c>
      <c r="AJ569" s="54">
        <f t="shared" si="214"/>
        <v>1.5989418513441778</v>
      </c>
      <c r="AK569" s="45">
        <v>55</v>
      </c>
      <c r="AL569" s="46">
        <v>6.7089534032690901E-3</v>
      </c>
      <c r="AM569" s="47">
        <f t="shared" si="206"/>
        <v>565</v>
      </c>
      <c r="AN569" s="55">
        <f t="shared" si="215"/>
        <v>0.10237571950332586</v>
      </c>
      <c r="AO569" s="56">
        <v>8198</v>
      </c>
    </row>
    <row r="570" spans="1:41">
      <c r="A570" s="41">
        <f t="shared" si="193"/>
        <v>0</v>
      </c>
      <c r="B570" s="42">
        <f t="shared" si="194"/>
        <v>0</v>
      </c>
      <c r="C570" s="42">
        <f t="shared" si="195"/>
        <v>0</v>
      </c>
      <c r="D570" s="42">
        <f t="shared" si="196"/>
        <v>0</v>
      </c>
      <c r="E570" s="42">
        <f t="shared" si="197"/>
        <v>0</v>
      </c>
      <c r="F570" s="42">
        <f t="shared" si="198"/>
        <v>0</v>
      </c>
      <c r="G570" s="58">
        <v>98</v>
      </c>
      <c r="H570" s="59" t="s">
        <v>66</v>
      </c>
      <c r="I570" s="45">
        <v>0</v>
      </c>
      <c r="J570" s="46">
        <v>0</v>
      </c>
      <c r="K570" s="47">
        <f t="shared" si="199"/>
        <v>467</v>
      </c>
      <c r="L570" s="48">
        <f t="shared" si="207"/>
        <v>0</v>
      </c>
      <c r="M570" s="46">
        <v>0</v>
      </c>
      <c r="N570" s="47">
        <f t="shared" si="192"/>
        <v>467</v>
      </c>
      <c r="O570" s="49">
        <f t="shared" si="208"/>
        <v>0</v>
      </c>
      <c r="P570" s="50">
        <v>1</v>
      </c>
      <c r="Q570" s="51">
        <v>5.0150451354062187E-4</v>
      </c>
      <c r="R570" s="52">
        <f t="shared" si="200"/>
        <v>518</v>
      </c>
      <c r="S570" s="53">
        <f t="shared" si="209"/>
        <v>3.8037290129141546E-2</v>
      </c>
      <c r="T570" s="51">
        <v>7.6923076923076927E-2</v>
      </c>
      <c r="U570" s="52">
        <f t="shared" si="201"/>
        <v>465</v>
      </c>
      <c r="V570" s="54">
        <f t="shared" si="210"/>
        <v>0.38233951006259748</v>
      </c>
      <c r="W570" s="45">
        <v>0</v>
      </c>
      <c r="X570" s="46">
        <v>0</v>
      </c>
      <c r="Y570" s="47">
        <f t="shared" si="202"/>
        <v>563</v>
      </c>
      <c r="Z570" s="48">
        <f t="shared" si="211"/>
        <v>0</v>
      </c>
      <c r="AA570" s="46">
        <v>0</v>
      </c>
      <c r="AB570" s="47">
        <f t="shared" si="203"/>
        <v>563</v>
      </c>
      <c r="AC570" s="49">
        <f t="shared" si="212"/>
        <v>0</v>
      </c>
      <c r="AD570" s="50">
        <v>12</v>
      </c>
      <c r="AE570" s="51">
        <v>6.018054162487462E-3</v>
      </c>
      <c r="AF570" s="52">
        <f t="shared" si="204"/>
        <v>499</v>
      </c>
      <c r="AG570" s="53">
        <f t="shared" si="213"/>
        <v>0.1969744000762538</v>
      </c>
      <c r="AH570" s="51">
        <v>0.92307692307692313</v>
      </c>
      <c r="AI570" s="52">
        <f t="shared" si="205"/>
        <v>59</v>
      </c>
      <c r="AJ570" s="54">
        <f t="shared" si="214"/>
        <v>1.9799279960359424</v>
      </c>
      <c r="AK570" s="45">
        <v>13</v>
      </c>
      <c r="AL570" s="46">
        <v>6.5195586760280842E-3</v>
      </c>
      <c r="AM570" s="47">
        <f t="shared" si="206"/>
        <v>566</v>
      </c>
      <c r="AN570" s="55">
        <f t="shared" si="215"/>
        <v>9.9485638099274631E-2</v>
      </c>
      <c r="AO570" s="56">
        <v>1994</v>
      </c>
    </row>
    <row r="571" spans="1:41">
      <c r="A571" s="41">
        <f t="shared" si="193"/>
        <v>0</v>
      </c>
      <c r="B571" s="42">
        <f t="shared" si="194"/>
        <v>0</v>
      </c>
      <c r="C571" s="42">
        <f t="shared" si="195"/>
        <v>0</v>
      </c>
      <c r="D571" s="42">
        <f t="shared" si="196"/>
        <v>0</v>
      </c>
      <c r="E571" s="42">
        <f t="shared" si="197"/>
        <v>0</v>
      </c>
      <c r="F571" s="42">
        <f t="shared" si="198"/>
        <v>0</v>
      </c>
      <c r="G571" s="58">
        <v>248</v>
      </c>
      <c r="H571" s="59" t="s">
        <v>216</v>
      </c>
      <c r="I571" s="45">
        <v>0</v>
      </c>
      <c r="J571" s="46">
        <v>0</v>
      </c>
      <c r="K571" s="47">
        <f t="shared" si="199"/>
        <v>467</v>
      </c>
      <c r="L571" s="48">
        <f t="shared" si="207"/>
        <v>0</v>
      </c>
      <c r="M571" s="46">
        <v>0</v>
      </c>
      <c r="N571" s="47">
        <f t="shared" si="192"/>
        <v>467</v>
      </c>
      <c r="O571" s="49">
        <f t="shared" si="208"/>
        <v>0</v>
      </c>
      <c r="P571" s="50">
        <v>0</v>
      </c>
      <c r="Q571" s="51">
        <v>0</v>
      </c>
      <c r="R571" s="52">
        <f t="shared" si="200"/>
        <v>559</v>
      </c>
      <c r="S571" s="53">
        <f t="shared" si="209"/>
        <v>0</v>
      </c>
      <c r="T571" s="51">
        <v>0</v>
      </c>
      <c r="U571" s="52">
        <f t="shared" si="201"/>
        <v>559</v>
      </c>
      <c r="V571" s="54">
        <f t="shared" si="210"/>
        <v>0</v>
      </c>
      <c r="W571" s="45">
        <v>6</v>
      </c>
      <c r="X571" s="46">
        <v>5.3830970751839223E-4</v>
      </c>
      <c r="Y571" s="47">
        <f t="shared" si="202"/>
        <v>516</v>
      </c>
      <c r="Z571" s="48">
        <f t="shared" si="211"/>
        <v>3.3168216286956431E-2</v>
      </c>
      <c r="AA571" s="46">
        <v>8.5714285714285715E-2</v>
      </c>
      <c r="AB571" s="47">
        <f t="shared" si="203"/>
        <v>467</v>
      </c>
      <c r="AC571" s="49">
        <f t="shared" si="212"/>
        <v>0.34609946179757123</v>
      </c>
      <c r="AD571" s="50">
        <v>64</v>
      </c>
      <c r="AE571" s="51">
        <v>5.7419702135295177E-3</v>
      </c>
      <c r="AF571" s="52">
        <f t="shared" si="204"/>
        <v>505</v>
      </c>
      <c r="AG571" s="53">
        <f t="shared" si="213"/>
        <v>0.18793801244191646</v>
      </c>
      <c r="AH571" s="51">
        <v>0.91428571428571426</v>
      </c>
      <c r="AI571" s="52">
        <f t="shared" si="205"/>
        <v>67</v>
      </c>
      <c r="AJ571" s="54">
        <f t="shared" si="214"/>
        <v>1.961071538930838</v>
      </c>
      <c r="AK571" s="45">
        <v>70</v>
      </c>
      <c r="AL571" s="46">
        <v>6.2802799210479095E-3</v>
      </c>
      <c r="AM571" s="47">
        <f t="shared" si="206"/>
        <v>567</v>
      </c>
      <c r="AN571" s="55">
        <f t="shared" si="215"/>
        <v>9.5834348064823216E-2</v>
      </c>
      <c r="AO571" s="56">
        <v>11146</v>
      </c>
    </row>
    <row r="572" spans="1:41">
      <c r="A572" s="41">
        <f t="shared" si="193"/>
        <v>0</v>
      </c>
      <c r="B572" s="42">
        <f t="shared" si="194"/>
        <v>0</v>
      </c>
      <c r="C572" s="42">
        <f t="shared" si="195"/>
        <v>0</v>
      </c>
      <c r="D572" s="42">
        <f t="shared" si="196"/>
        <v>0</v>
      </c>
      <c r="E572" s="42">
        <f t="shared" si="197"/>
        <v>0</v>
      </c>
      <c r="F572" s="42">
        <f t="shared" si="198"/>
        <v>0</v>
      </c>
      <c r="G572" s="58">
        <v>240</v>
      </c>
      <c r="H572" s="59" t="s">
        <v>208</v>
      </c>
      <c r="I572" s="45">
        <v>0</v>
      </c>
      <c r="J572" s="46">
        <v>0</v>
      </c>
      <c r="K572" s="47">
        <f t="shared" si="199"/>
        <v>467</v>
      </c>
      <c r="L572" s="48">
        <f t="shared" si="207"/>
        <v>0</v>
      </c>
      <c r="M572" s="46">
        <v>0</v>
      </c>
      <c r="N572" s="47">
        <f t="shared" si="192"/>
        <v>467</v>
      </c>
      <c r="O572" s="49">
        <f t="shared" si="208"/>
        <v>0</v>
      </c>
      <c r="P572" s="50">
        <v>29</v>
      </c>
      <c r="Q572" s="51">
        <v>2.0929561200923787E-3</v>
      </c>
      <c r="R572" s="52">
        <f t="shared" si="200"/>
        <v>448</v>
      </c>
      <c r="S572" s="53">
        <f t="shared" si="209"/>
        <v>0.15874309606002734</v>
      </c>
      <c r="T572" s="51">
        <v>0.3411764705882353</v>
      </c>
      <c r="U572" s="52">
        <f t="shared" si="201"/>
        <v>93</v>
      </c>
      <c r="V572" s="54">
        <f t="shared" si="210"/>
        <v>1.695788179924697</v>
      </c>
      <c r="W572" s="45">
        <v>9</v>
      </c>
      <c r="X572" s="46">
        <v>6.4953810623556577E-4</v>
      </c>
      <c r="Y572" s="47">
        <f t="shared" si="202"/>
        <v>509</v>
      </c>
      <c r="Z572" s="48">
        <f t="shared" si="211"/>
        <v>4.002160855236897E-2</v>
      </c>
      <c r="AA572" s="46">
        <v>0.10588235294117647</v>
      </c>
      <c r="AB572" s="47">
        <f t="shared" si="203"/>
        <v>444</v>
      </c>
      <c r="AC572" s="49">
        <f t="shared" si="212"/>
        <v>0.42753462927935271</v>
      </c>
      <c r="AD572" s="50">
        <v>47</v>
      </c>
      <c r="AE572" s="51">
        <v>3.3920323325635103E-3</v>
      </c>
      <c r="AF572" s="52">
        <f t="shared" si="204"/>
        <v>535</v>
      </c>
      <c r="AG572" s="53">
        <f t="shared" si="213"/>
        <v>0.11102318385745258</v>
      </c>
      <c r="AH572" s="51">
        <v>0.55294117647058827</v>
      </c>
      <c r="AI572" s="52">
        <f t="shared" si="205"/>
        <v>279</v>
      </c>
      <c r="AJ572" s="54">
        <f t="shared" si="214"/>
        <v>1.1860156917430988</v>
      </c>
      <c r="AK572" s="45">
        <v>85</v>
      </c>
      <c r="AL572" s="46">
        <v>6.1345265588914552E-3</v>
      </c>
      <c r="AM572" s="47">
        <f t="shared" si="206"/>
        <v>568</v>
      </c>
      <c r="AN572" s="55">
        <f t="shared" si="215"/>
        <v>9.3610214966279859E-2</v>
      </c>
      <c r="AO572" s="56">
        <v>13856</v>
      </c>
    </row>
    <row r="573" spans="1:41">
      <c r="A573" s="41">
        <f t="shared" si="193"/>
        <v>0</v>
      </c>
      <c r="B573" s="42">
        <f t="shared" si="194"/>
        <v>0</v>
      </c>
      <c r="C573" s="42">
        <f t="shared" si="195"/>
        <v>0</v>
      </c>
      <c r="D573" s="42">
        <f t="shared" si="196"/>
        <v>0</v>
      </c>
      <c r="E573" s="42">
        <f t="shared" si="197"/>
        <v>0</v>
      </c>
      <c r="F573" s="42">
        <f t="shared" si="198"/>
        <v>0</v>
      </c>
      <c r="G573" s="58">
        <v>209</v>
      </c>
      <c r="H573" s="59" t="s">
        <v>177</v>
      </c>
      <c r="I573" s="45">
        <v>0</v>
      </c>
      <c r="J573" s="46">
        <v>0</v>
      </c>
      <c r="K573" s="47">
        <f t="shared" si="199"/>
        <v>467</v>
      </c>
      <c r="L573" s="48">
        <f t="shared" si="207"/>
        <v>0</v>
      </c>
      <c r="M573" s="46">
        <v>0</v>
      </c>
      <c r="N573" s="47">
        <f t="shared" si="192"/>
        <v>467</v>
      </c>
      <c r="O573" s="49">
        <f t="shared" si="208"/>
        <v>0</v>
      </c>
      <c r="P573" s="50">
        <v>39</v>
      </c>
      <c r="Q573" s="51">
        <v>2.2048846675712347E-3</v>
      </c>
      <c r="R573" s="52">
        <f t="shared" si="200"/>
        <v>443</v>
      </c>
      <c r="S573" s="53">
        <f t="shared" si="209"/>
        <v>0.16723246857659552</v>
      </c>
      <c r="T573" s="51">
        <v>0.38235294117647056</v>
      </c>
      <c r="U573" s="52">
        <f t="shared" si="201"/>
        <v>78</v>
      </c>
      <c r="V573" s="54">
        <f t="shared" si="210"/>
        <v>1.9004522706052636</v>
      </c>
      <c r="W573" s="45">
        <v>9</v>
      </c>
      <c r="X573" s="46">
        <v>5.088195386702849E-4</v>
      </c>
      <c r="Y573" s="47">
        <f t="shared" si="202"/>
        <v>519</v>
      </c>
      <c r="Z573" s="48">
        <f t="shared" si="211"/>
        <v>3.1351165089417939E-2</v>
      </c>
      <c r="AA573" s="46">
        <v>8.8235294117647065E-2</v>
      </c>
      <c r="AB573" s="47">
        <f t="shared" si="203"/>
        <v>465</v>
      </c>
      <c r="AC573" s="49">
        <f t="shared" si="212"/>
        <v>0.35627885773279394</v>
      </c>
      <c r="AD573" s="50">
        <v>54</v>
      </c>
      <c r="AE573" s="51">
        <v>3.0529172320217096E-3</v>
      </c>
      <c r="AF573" s="52">
        <f t="shared" si="204"/>
        <v>541</v>
      </c>
      <c r="AG573" s="53">
        <f t="shared" si="213"/>
        <v>9.9923750106525641E-2</v>
      </c>
      <c r="AH573" s="51">
        <v>0.52941176470588236</v>
      </c>
      <c r="AI573" s="52">
        <f t="shared" si="205"/>
        <v>306</v>
      </c>
      <c r="AJ573" s="54">
        <f t="shared" si="214"/>
        <v>1.1355469389029669</v>
      </c>
      <c r="AK573" s="45">
        <v>102</v>
      </c>
      <c r="AL573" s="46">
        <v>5.7666214382632291E-3</v>
      </c>
      <c r="AM573" s="47">
        <f t="shared" si="206"/>
        <v>569</v>
      </c>
      <c r="AN573" s="55">
        <f t="shared" si="215"/>
        <v>8.7996142372644082E-2</v>
      </c>
      <c r="AO573" s="56">
        <v>17688</v>
      </c>
    </row>
    <row r="574" spans="1:41">
      <c r="A574" s="41">
        <f t="shared" si="193"/>
        <v>0</v>
      </c>
      <c r="B574" s="42">
        <f t="shared" si="194"/>
        <v>0</v>
      </c>
      <c r="C574" s="42">
        <f t="shared" si="195"/>
        <v>0</v>
      </c>
      <c r="D574" s="42">
        <f t="shared" si="196"/>
        <v>0</v>
      </c>
      <c r="E574" s="42">
        <f t="shared" si="197"/>
        <v>0</v>
      </c>
      <c r="F574" s="42">
        <f t="shared" si="198"/>
        <v>0</v>
      </c>
      <c r="G574" s="58">
        <v>584</v>
      </c>
      <c r="H574" s="59" t="s">
        <v>555</v>
      </c>
      <c r="I574" s="45">
        <v>0</v>
      </c>
      <c r="J574" s="46">
        <v>0</v>
      </c>
      <c r="K574" s="47">
        <f t="shared" si="199"/>
        <v>467</v>
      </c>
      <c r="L574" s="48">
        <f t="shared" si="207"/>
        <v>0</v>
      </c>
      <c r="M574" s="46">
        <v>0</v>
      </c>
      <c r="N574" s="47">
        <f t="shared" ref="N574:N637" si="216">RANK(M574,$M$7:$M$642)</f>
        <v>467</v>
      </c>
      <c r="O574" s="49">
        <f t="shared" si="208"/>
        <v>0</v>
      </c>
      <c r="P574" s="50">
        <v>11</v>
      </c>
      <c r="Q574" s="51">
        <v>2.0438498699368265E-3</v>
      </c>
      <c r="R574" s="52">
        <f t="shared" si="200"/>
        <v>451</v>
      </c>
      <c r="S574" s="53">
        <f t="shared" si="209"/>
        <v>0.15501856590349139</v>
      </c>
      <c r="T574" s="51">
        <v>0.35483870967741937</v>
      </c>
      <c r="U574" s="52">
        <f t="shared" si="201"/>
        <v>87</v>
      </c>
      <c r="V574" s="54">
        <f t="shared" si="210"/>
        <v>1.7636951593210139</v>
      </c>
      <c r="W574" s="45">
        <v>0</v>
      </c>
      <c r="X574" s="46">
        <v>0</v>
      </c>
      <c r="Y574" s="47">
        <f t="shared" si="202"/>
        <v>563</v>
      </c>
      <c r="Z574" s="48">
        <f t="shared" si="211"/>
        <v>0</v>
      </c>
      <c r="AA574" s="46">
        <v>0</v>
      </c>
      <c r="AB574" s="47">
        <f t="shared" si="203"/>
        <v>563</v>
      </c>
      <c r="AC574" s="49">
        <f t="shared" si="212"/>
        <v>0</v>
      </c>
      <c r="AD574" s="50">
        <v>20</v>
      </c>
      <c r="AE574" s="51">
        <v>3.7160906726124115E-3</v>
      </c>
      <c r="AF574" s="52">
        <f t="shared" si="204"/>
        <v>530</v>
      </c>
      <c r="AG574" s="53">
        <f t="shared" si="213"/>
        <v>0.12162980111236532</v>
      </c>
      <c r="AH574" s="51">
        <v>0.64516129032258063</v>
      </c>
      <c r="AI574" s="52">
        <f t="shared" si="205"/>
        <v>191</v>
      </c>
      <c r="AJ574" s="54">
        <f t="shared" si="214"/>
        <v>1.3838206423907122</v>
      </c>
      <c r="AK574" s="45">
        <v>31</v>
      </c>
      <c r="AL574" s="46">
        <v>5.759940542549238E-3</v>
      </c>
      <c r="AM574" s="47">
        <f t="shared" si="206"/>
        <v>570</v>
      </c>
      <c r="AN574" s="55">
        <f t="shared" si="215"/>
        <v>8.7894194801311526E-2</v>
      </c>
      <c r="AO574" s="56">
        <v>5382</v>
      </c>
    </row>
    <row r="575" spans="1:41">
      <c r="A575" s="41">
        <f t="shared" si="193"/>
        <v>0</v>
      </c>
      <c r="B575" s="42">
        <f t="shared" si="194"/>
        <v>0</v>
      </c>
      <c r="C575" s="42">
        <f t="shared" si="195"/>
        <v>0</v>
      </c>
      <c r="D575" s="42">
        <f t="shared" si="196"/>
        <v>0</v>
      </c>
      <c r="E575" s="42">
        <f t="shared" si="197"/>
        <v>0</v>
      </c>
      <c r="F575" s="42">
        <f t="shared" si="198"/>
        <v>0</v>
      </c>
      <c r="G575" s="58">
        <v>242</v>
      </c>
      <c r="H575" s="59" t="s">
        <v>210</v>
      </c>
      <c r="I575" s="45">
        <v>0</v>
      </c>
      <c r="J575" s="46">
        <v>0</v>
      </c>
      <c r="K575" s="47">
        <f t="shared" si="199"/>
        <v>467</v>
      </c>
      <c r="L575" s="48">
        <f t="shared" si="207"/>
        <v>0</v>
      </c>
      <c r="M575" s="46">
        <v>0</v>
      </c>
      <c r="N575" s="47">
        <f t="shared" si="216"/>
        <v>467</v>
      </c>
      <c r="O575" s="49">
        <f t="shared" si="208"/>
        <v>0</v>
      </c>
      <c r="P575" s="50">
        <v>70</v>
      </c>
      <c r="Q575" s="51">
        <v>3.1589873189223341E-3</v>
      </c>
      <c r="R575" s="52">
        <f t="shared" si="200"/>
        <v>410</v>
      </c>
      <c r="S575" s="53">
        <f t="shared" si="209"/>
        <v>0.23959767842527085</v>
      </c>
      <c r="T575" s="51">
        <v>0.55118110236220474</v>
      </c>
      <c r="U575" s="52">
        <f t="shared" si="201"/>
        <v>40</v>
      </c>
      <c r="V575" s="54">
        <f t="shared" si="210"/>
        <v>2.7395980642280606</v>
      </c>
      <c r="W575" s="45">
        <v>10</v>
      </c>
      <c r="X575" s="46">
        <v>4.5128390270319059E-4</v>
      </c>
      <c r="Y575" s="47">
        <f t="shared" si="202"/>
        <v>523</v>
      </c>
      <c r="Z575" s="48">
        <f t="shared" si="211"/>
        <v>2.7806078698979827E-2</v>
      </c>
      <c r="AA575" s="46">
        <v>7.874015748031496E-2</v>
      </c>
      <c r="AB575" s="47">
        <f t="shared" si="203"/>
        <v>474</v>
      </c>
      <c r="AC575" s="49">
        <f t="shared" si="212"/>
        <v>0.31793913813425179</v>
      </c>
      <c r="AD575" s="50">
        <v>47</v>
      </c>
      <c r="AE575" s="51">
        <v>2.1210343427049958E-3</v>
      </c>
      <c r="AF575" s="52">
        <f t="shared" si="204"/>
        <v>557</v>
      </c>
      <c r="AG575" s="53">
        <f t="shared" si="213"/>
        <v>6.9422683132310259E-2</v>
      </c>
      <c r="AH575" s="51">
        <v>0.37007874015748032</v>
      </c>
      <c r="AI575" s="52">
        <f t="shared" si="205"/>
        <v>495</v>
      </c>
      <c r="AJ575" s="54">
        <f t="shared" si="214"/>
        <v>0.79379002990679837</v>
      </c>
      <c r="AK575" s="45">
        <v>127</v>
      </c>
      <c r="AL575" s="46">
        <v>5.7313055643305206E-3</v>
      </c>
      <c r="AM575" s="47">
        <f t="shared" si="206"/>
        <v>571</v>
      </c>
      <c r="AN575" s="55">
        <f t="shared" si="215"/>
        <v>8.7457237451648795E-2</v>
      </c>
      <c r="AO575" s="56">
        <v>22159</v>
      </c>
    </row>
    <row r="576" spans="1:41">
      <c r="A576" s="41">
        <f t="shared" si="193"/>
        <v>0</v>
      </c>
      <c r="B576" s="42">
        <f t="shared" si="194"/>
        <v>0</v>
      </c>
      <c r="C576" s="42">
        <f t="shared" si="195"/>
        <v>0</v>
      </c>
      <c r="D576" s="42">
        <f t="shared" si="196"/>
        <v>0</v>
      </c>
      <c r="E576" s="42">
        <f t="shared" si="197"/>
        <v>0</v>
      </c>
      <c r="F576" s="42">
        <f t="shared" si="198"/>
        <v>0</v>
      </c>
      <c r="G576" s="58">
        <v>453</v>
      </c>
      <c r="H576" s="59" t="s">
        <v>423</v>
      </c>
      <c r="I576" s="45">
        <v>0</v>
      </c>
      <c r="J576" s="46">
        <v>0</v>
      </c>
      <c r="K576" s="47">
        <f t="shared" si="199"/>
        <v>467</v>
      </c>
      <c r="L576" s="48">
        <f t="shared" si="207"/>
        <v>0</v>
      </c>
      <c r="M576" s="46">
        <v>0</v>
      </c>
      <c r="N576" s="47">
        <f t="shared" si="216"/>
        <v>467</v>
      </c>
      <c r="O576" s="49">
        <f t="shared" si="208"/>
        <v>0</v>
      </c>
      <c r="P576" s="50">
        <v>0</v>
      </c>
      <c r="Q576" s="51">
        <v>0</v>
      </c>
      <c r="R576" s="52">
        <f t="shared" si="200"/>
        <v>559</v>
      </c>
      <c r="S576" s="53">
        <f t="shared" si="209"/>
        <v>0</v>
      </c>
      <c r="T576" s="51">
        <v>0</v>
      </c>
      <c r="U576" s="52">
        <f t="shared" si="201"/>
        <v>559</v>
      </c>
      <c r="V576" s="54">
        <f t="shared" si="210"/>
        <v>0</v>
      </c>
      <c r="W576" s="45">
        <v>0</v>
      </c>
      <c r="X576" s="46">
        <v>0</v>
      </c>
      <c r="Y576" s="47">
        <f t="shared" si="202"/>
        <v>563</v>
      </c>
      <c r="Z576" s="48">
        <f t="shared" si="211"/>
        <v>0</v>
      </c>
      <c r="AA576" s="46">
        <v>0</v>
      </c>
      <c r="AB576" s="47">
        <f t="shared" si="203"/>
        <v>563</v>
      </c>
      <c r="AC576" s="49">
        <f t="shared" si="212"/>
        <v>0</v>
      </c>
      <c r="AD576" s="50">
        <v>2</v>
      </c>
      <c r="AE576" s="51">
        <v>5.6497175141242938E-3</v>
      </c>
      <c r="AF576" s="52">
        <f t="shared" si="204"/>
        <v>506</v>
      </c>
      <c r="AG576" s="53">
        <f t="shared" si="213"/>
        <v>0.18491852813185033</v>
      </c>
      <c r="AH576" s="51">
        <v>1</v>
      </c>
      <c r="AI576" s="52">
        <f t="shared" si="205"/>
        <v>1</v>
      </c>
      <c r="AJ576" s="54">
        <f t="shared" si="214"/>
        <v>2.1449219957056043</v>
      </c>
      <c r="AK576" s="45">
        <v>2</v>
      </c>
      <c r="AL576" s="46">
        <v>5.6497175141242938E-3</v>
      </c>
      <c r="AM576" s="47">
        <f t="shared" si="206"/>
        <v>572</v>
      </c>
      <c r="AN576" s="55">
        <f t="shared" si="215"/>
        <v>8.6212239187289708E-2</v>
      </c>
      <c r="AO576" s="56">
        <v>354</v>
      </c>
    </row>
    <row r="577" spans="1:41">
      <c r="A577" s="41">
        <f t="shared" si="193"/>
        <v>0</v>
      </c>
      <c r="B577" s="42">
        <f t="shared" si="194"/>
        <v>0</v>
      </c>
      <c r="C577" s="42">
        <f t="shared" si="195"/>
        <v>0</v>
      </c>
      <c r="D577" s="42">
        <f t="shared" si="196"/>
        <v>0</v>
      </c>
      <c r="E577" s="42">
        <f t="shared" si="197"/>
        <v>0</v>
      </c>
      <c r="F577" s="42">
        <f t="shared" si="198"/>
        <v>0</v>
      </c>
      <c r="G577" s="58">
        <v>197</v>
      </c>
      <c r="H577" s="59" t="s">
        <v>165</v>
      </c>
      <c r="I577" s="45">
        <v>0</v>
      </c>
      <c r="J577" s="46">
        <v>0</v>
      </c>
      <c r="K577" s="47">
        <f t="shared" si="199"/>
        <v>467</v>
      </c>
      <c r="L577" s="48">
        <f t="shared" si="207"/>
        <v>0</v>
      </c>
      <c r="M577" s="46">
        <v>0</v>
      </c>
      <c r="N577" s="47">
        <f t="shared" si="216"/>
        <v>467</v>
      </c>
      <c r="O577" s="49">
        <f t="shared" si="208"/>
        <v>0</v>
      </c>
      <c r="P577" s="50">
        <v>150</v>
      </c>
      <c r="Q577" s="51">
        <v>5.0982258174155394E-3</v>
      </c>
      <c r="R577" s="52">
        <f t="shared" si="200"/>
        <v>363</v>
      </c>
      <c r="S577" s="53">
        <f t="shared" si="209"/>
        <v>0.38668185295446389</v>
      </c>
      <c r="T577" s="51">
        <v>0.90361445783132532</v>
      </c>
      <c r="U577" s="52">
        <f t="shared" si="201"/>
        <v>15</v>
      </c>
      <c r="V577" s="54">
        <f t="shared" si="210"/>
        <v>4.4913376182052112</v>
      </c>
      <c r="W577" s="45">
        <v>0</v>
      </c>
      <c r="X577" s="46">
        <v>0</v>
      </c>
      <c r="Y577" s="47">
        <f t="shared" si="202"/>
        <v>563</v>
      </c>
      <c r="Z577" s="48">
        <f t="shared" si="211"/>
        <v>0</v>
      </c>
      <c r="AA577" s="46">
        <v>0</v>
      </c>
      <c r="AB577" s="47">
        <f t="shared" si="203"/>
        <v>563</v>
      </c>
      <c r="AC577" s="49">
        <f t="shared" si="212"/>
        <v>0</v>
      </c>
      <c r="AD577" s="50">
        <v>16</v>
      </c>
      <c r="AE577" s="51">
        <v>5.4381075385765754E-4</v>
      </c>
      <c r="AF577" s="52">
        <f t="shared" si="204"/>
        <v>600</v>
      </c>
      <c r="AG577" s="53">
        <f t="shared" si="213"/>
        <v>1.7799241100856508E-2</v>
      </c>
      <c r="AH577" s="51">
        <v>9.6385542168674704E-2</v>
      </c>
      <c r="AI577" s="52">
        <f t="shared" si="205"/>
        <v>599</v>
      </c>
      <c r="AJ577" s="54">
        <f t="shared" si="214"/>
        <v>0.2067394694656004</v>
      </c>
      <c r="AK577" s="45">
        <v>166</v>
      </c>
      <c r="AL577" s="46">
        <v>5.6420365712731967E-3</v>
      </c>
      <c r="AM577" s="47">
        <f t="shared" si="206"/>
        <v>573</v>
      </c>
      <c r="AN577" s="55">
        <f t="shared" si="215"/>
        <v>8.6095031330329225E-2</v>
      </c>
      <c r="AO577" s="56">
        <v>29422</v>
      </c>
    </row>
    <row r="578" spans="1:41">
      <c r="A578" s="41">
        <f t="shared" si="193"/>
        <v>0</v>
      </c>
      <c r="B578" s="42">
        <f t="shared" si="194"/>
        <v>0</v>
      </c>
      <c r="C578" s="42">
        <f t="shared" si="195"/>
        <v>0</v>
      </c>
      <c r="D578" s="42">
        <f t="shared" si="196"/>
        <v>0</v>
      </c>
      <c r="E578" s="42">
        <f t="shared" si="197"/>
        <v>0</v>
      </c>
      <c r="F578" s="42">
        <f t="shared" si="198"/>
        <v>0</v>
      </c>
      <c r="G578" s="58">
        <v>131</v>
      </c>
      <c r="H578" s="59" t="s">
        <v>99</v>
      </c>
      <c r="I578" s="45">
        <v>0</v>
      </c>
      <c r="J578" s="46">
        <v>0</v>
      </c>
      <c r="K578" s="47">
        <f t="shared" si="199"/>
        <v>467</v>
      </c>
      <c r="L578" s="48">
        <f t="shared" si="207"/>
        <v>0</v>
      </c>
      <c r="M578" s="46">
        <v>0</v>
      </c>
      <c r="N578" s="47">
        <f t="shared" si="216"/>
        <v>467</v>
      </c>
      <c r="O578" s="49">
        <f t="shared" si="208"/>
        <v>0</v>
      </c>
      <c r="P578" s="50">
        <v>69</v>
      </c>
      <c r="Q578" s="51">
        <v>2.0373815218354152E-3</v>
      </c>
      <c r="R578" s="52">
        <f t="shared" si="200"/>
        <v>452</v>
      </c>
      <c r="S578" s="53">
        <f t="shared" si="209"/>
        <v>0.15452796526731241</v>
      </c>
      <c r="T578" s="51">
        <v>0.36702127659574468</v>
      </c>
      <c r="U578" s="52">
        <f t="shared" si="201"/>
        <v>82</v>
      </c>
      <c r="V578" s="54">
        <f t="shared" si="210"/>
        <v>1.824247555990159</v>
      </c>
      <c r="W578" s="45">
        <v>17</v>
      </c>
      <c r="X578" s="46">
        <v>5.0196356335075441E-4</v>
      </c>
      <c r="Y578" s="47">
        <f t="shared" si="202"/>
        <v>520</v>
      </c>
      <c r="Z578" s="48">
        <f t="shared" si="211"/>
        <v>3.0928730812123297E-2</v>
      </c>
      <c r="AA578" s="46">
        <v>9.0425531914893623E-2</v>
      </c>
      <c r="AB578" s="47">
        <f t="shared" si="203"/>
        <v>461</v>
      </c>
      <c r="AC578" s="49">
        <f t="shared" si="212"/>
        <v>0.36512265916587749</v>
      </c>
      <c r="AD578" s="50">
        <v>102</v>
      </c>
      <c r="AE578" s="51">
        <v>3.0117813801045267E-3</v>
      </c>
      <c r="AF578" s="52">
        <f t="shared" si="204"/>
        <v>542</v>
      </c>
      <c r="AG578" s="53">
        <f t="shared" si="213"/>
        <v>9.8577349835900024E-2</v>
      </c>
      <c r="AH578" s="51">
        <v>0.54255319148936165</v>
      </c>
      <c r="AI578" s="52">
        <f t="shared" si="205"/>
        <v>290</v>
      </c>
      <c r="AJ578" s="54">
        <f t="shared" si="214"/>
        <v>1.1637342742658063</v>
      </c>
      <c r="AK578" s="45">
        <v>188</v>
      </c>
      <c r="AL578" s="46">
        <v>5.5511264652906957E-3</v>
      </c>
      <c r="AM578" s="47">
        <f t="shared" si="206"/>
        <v>574</v>
      </c>
      <c r="AN578" s="55">
        <f t="shared" si="215"/>
        <v>8.4707782537462792E-2</v>
      </c>
      <c r="AO578" s="56">
        <v>33867</v>
      </c>
    </row>
    <row r="579" spans="1:41">
      <c r="A579" s="41">
        <f t="shared" si="193"/>
        <v>0</v>
      </c>
      <c r="B579" s="42">
        <f t="shared" si="194"/>
        <v>0</v>
      </c>
      <c r="C579" s="42">
        <f t="shared" si="195"/>
        <v>0</v>
      </c>
      <c r="D579" s="42">
        <f t="shared" si="196"/>
        <v>0</v>
      </c>
      <c r="E579" s="42">
        <f t="shared" si="197"/>
        <v>0</v>
      </c>
      <c r="F579" s="42">
        <f t="shared" si="198"/>
        <v>0</v>
      </c>
      <c r="G579" s="58">
        <v>255</v>
      </c>
      <c r="H579" s="59" t="s">
        <v>223</v>
      </c>
      <c r="I579" s="45">
        <v>14</v>
      </c>
      <c r="J579" s="46">
        <v>1.8607123870281765E-3</v>
      </c>
      <c r="K579" s="47">
        <f t="shared" si="199"/>
        <v>283</v>
      </c>
      <c r="L579" s="48">
        <f t="shared" si="207"/>
        <v>0.33430219924646942</v>
      </c>
      <c r="M579" s="46">
        <v>0.3783783783783784</v>
      </c>
      <c r="N579" s="47">
        <f t="shared" si="216"/>
        <v>11</v>
      </c>
      <c r="O579" s="49">
        <f t="shared" si="208"/>
        <v>4.4549630362332193</v>
      </c>
      <c r="P579" s="50">
        <v>0</v>
      </c>
      <c r="Q579" s="51">
        <v>0</v>
      </c>
      <c r="R579" s="52">
        <f t="shared" si="200"/>
        <v>559</v>
      </c>
      <c r="S579" s="53">
        <f t="shared" si="209"/>
        <v>0</v>
      </c>
      <c r="T579" s="51">
        <v>0</v>
      </c>
      <c r="U579" s="52">
        <f t="shared" si="201"/>
        <v>559</v>
      </c>
      <c r="V579" s="54">
        <f t="shared" si="210"/>
        <v>0</v>
      </c>
      <c r="W579" s="45">
        <v>11</v>
      </c>
      <c r="X579" s="46">
        <v>1.4619883040935672E-3</v>
      </c>
      <c r="Y579" s="47">
        <f t="shared" si="202"/>
        <v>476</v>
      </c>
      <c r="Z579" s="48">
        <f t="shared" si="211"/>
        <v>9.0081125422616065E-2</v>
      </c>
      <c r="AA579" s="46">
        <v>0.29729729729729731</v>
      </c>
      <c r="AB579" s="47">
        <f t="shared" si="203"/>
        <v>142</v>
      </c>
      <c r="AC579" s="49">
        <f t="shared" si="212"/>
        <v>1.2004350701987831</v>
      </c>
      <c r="AD579" s="50">
        <v>12</v>
      </c>
      <c r="AE579" s="51">
        <v>1.594896331738437E-3</v>
      </c>
      <c r="AF579" s="52">
        <f t="shared" si="204"/>
        <v>570</v>
      </c>
      <c r="AG579" s="53">
        <f t="shared" si="213"/>
        <v>5.2201881147268758E-2</v>
      </c>
      <c r="AH579" s="51">
        <v>0.32432432432432434</v>
      </c>
      <c r="AI579" s="52">
        <f t="shared" si="205"/>
        <v>520</v>
      </c>
      <c r="AJ579" s="54">
        <f t="shared" si="214"/>
        <v>0.69565037698560139</v>
      </c>
      <c r="AK579" s="45">
        <v>37</v>
      </c>
      <c r="AL579" s="46">
        <v>4.9175970228601809E-3</v>
      </c>
      <c r="AM579" s="47">
        <f t="shared" si="206"/>
        <v>575</v>
      </c>
      <c r="AN579" s="55">
        <f t="shared" si="215"/>
        <v>7.504039798479005E-2</v>
      </c>
      <c r="AO579" s="56">
        <v>7524</v>
      </c>
    </row>
    <row r="580" spans="1:41">
      <c r="A580" s="41">
        <f t="shared" si="193"/>
        <v>0</v>
      </c>
      <c r="B580" s="42">
        <f t="shared" si="194"/>
        <v>0</v>
      </c>
      <c r="C580" s="42">
        <f t="shared" si="195"/>
        <v>0</v>
      </c>
      <c r="D580" s="42">
        <f t="shared" si="196"/>
        <v>0</v>
      </c>
      <c r="E580" s="42">
        <f t="shared" si="197"/>
        <v>0</v>
      </c>
      <c r="F580" s="42">
        <f t="shared" si="198"/>
        <v>0</v>
      </c>
      <c r="G580" s="58">
        <v>472</v>
      </c>
      <c r="H580" s="59" t="s">
        <v>442</v>
      </c>
      <c r="I580" s="45">
        <v>0</v>
      </c>
      <c r="J580" s="46">
        <v>0</v>
      </c>
      <c r="K580" s="47">
        <f t="shared" si="199"/>
        <v>467</v>
      </c>
      <c r="L580" s="48">
        <f t="shared" si="207"/>
        <v>0</v>
      </c>
      <c r="M580" s="46">
        <v>0</v>
      </c>
      <c r="N580" s="47">
        <f t="shared" si="216"/>
        <v>467</v>
      </c>
      <c r="O580" s="49">
        <f t="shared" si="208"/>
        <v>0</v>
      </c>
      <c r="P580" s="50">
        <v>18</v>
      </c>
      <c r="Q580" s="51">
        <v>1.8618121638394704E-3</v>
      </c>
      <c r="R580" s="52">
        <f t="shared" si="200"/>
        <v>461</v>
      </c>
      <c r="S580" s="53">
        <f t="shared" si="209"/>
        <v>0.14121166914720196</v>
      </c>
      <c r="T580" s="51">
        <v>0.4</v>
      </c>
      <c r="U580" s="52">
        <f t="shared" si="201"/>
        <v>70</v>
      </c>
      <c r="V580" s="54">
        <f t="shared" si="210"/>
        <v>1.9881654523255068</v>
      </c>
      <c r="W580" s="45">
        <v>1</v>
      </c>
      <c r="X580" s="46">
        <v>1.0343400910219279E-4</v>
      </c>
      <c r="Y580" s="47">
        <f t="shared" si="202"/>
        <v>548</v>
      </c>
      <c r="Z580" s="48">
        <f t="shared" si="211"/>
        <v>6.3731371316786706E-3</v>
      </c>
      <c r="AA580" s="46">
        <v>2.2222222222222223E-2</v>
      </c>
      <c r="AB580" s="47">
        <f t="shared" si="203"/>
        <v>534</v>
      </c>
      <c r="AC580" s="49">
        <f t="shared" si="212"/>
        <v>8.9729490095666622E-2</v>
      </c>
      <c r="AD580" s="50">
        <v>26</v>
      </c>
      <c r="AE580" s="51">
        <v>2.6892842366570127E-3</v>
      </c>
      <c r="AF580" s="52">
        <f t="shared" si="204"/>
        <v>549</v>
      </c>
      <c r="AG580" s="53">
        <f t="shared" si="213"/>
        <v>8.8021831450431853E-2</v>
      </c>
      <c r="AH580" s="51">
        <v>0.57777777777777772</v>
      </c>
      <c r="AI580" s="52">
        <f t="shared" si="205"/>
        <v>248</v>
      </c>
      <c r="AJ580" s="54">
        <f t="shared" si="214"/>
        <v>1.2392882641854601</v>
      </c>
      <c r="AK580" s="45">
        <v>45</v>
      </c>
      <c r="AL580" s="46">
        <v>4.6545304095986758E-3</v>
      </c>
      <c r="AM580" s="47">
        <f t="shared" si="206"/>
        <v>576</v>
      </c>
      <c r="AN580" s="55">
        <f t="shared" si="215"/>
        <v>7.1026115548899718E-2</v>
      </c>
      <c r="AO580" s="56">
        <v>9668</v>
      </c>
    </row>
    <row r="581" spans="1:41">
      <c r="A581" s="41">
        <f t="shared" si="193"/>
        <v>0</v>
      </c>
      <c r="B581" s="42">
        <f t="shared" si="194"/>
        <v>0</v>
      </c>
      <c r="C581" s="42">
        <f t="shared" si="195"/>
        <v>0</v>
      </c>
      <c r="D581" s="42">
        <f t="shared" si="196"/>
        <v>0</v>
      </c>
      <c r="E581" s="42">
        <f t="shared" si="197"/>
        <v>0</v>
      </c>
      <c r="F581" s="42">
        <f t="shared" si="198"/>
        <v>0</v>
      </c>
      <c r="G581" s="58">
        <v>252</v>
      </c>
      <c r="H581" s="59" t="s">
        <v>220</v>
      </c>
      <c r="I581" s="45">
        <v>0</v>
      </c>
      <c r="J581" s="46">
        <v>0</v>
      </c>
      <c r="K581" s="47">
        <f t="shared" si="199"/>
        <v>467</v>
      </c>
      <c r="L581" s="48">
        <f t="shared" si="207"/>
        <v>0</v>
      </c>
      <c r="M581" s="46">
        <v>0</v>
      </c>
      <c r="N581" s="47">
        <f t="shared" si="216"/>
        <v>467</v>
      </c>
      <c r="O581" s="49">
        <f t="shared" si="208"/>
        <v>0</v>
      </c>
      <c r="P581" s="50">
        <v>0</v>
      </c>
      <c r="Q581" s="51">
        <v>0</v>
      </c>
      <c r="R581" s="52">
        <f t="shared" si="200"/>
        <v>559</v>
      </c>
      <c r="S581" s="53">
        <f t="shared" si="209"/>
        <v>0</v>
      </c>
      <c r="T581" s="51">
        <v>0</v>
      </c>
      <c r="U581" s="52">
        <f t="shared" si="201"/>
        <v>559</v>
      </c>
      <c r="V581" s="54">
        <f t="shared" si="210"/>
        <v>0</v>
      </c>
      <c r="W581" s="45">
        <v>33</v>
      </c>
      <c r="X581" s="46">
        <v>4.5599005112615726E-3</v>
      </c>
      <c r="Y581" s="47">
        <f t="shared" si="202"/>
        <v>384</v>
      </c>
      <c r="Z581" s="48">
        <f t="shared" si="211"/>
        <v>0.28096050339080975</v>
      </c>
      <c r="AA581" s="46">
        <v>1</v>
      </c>
      <c r="AB581" s="47">
        <f t="shared" si="203"/>
        <v>1</v>
      </c>
      <c r="AC581" s="49">
        <f t="shared" si="212"/>
        <v>4.0378270543049979</v>
      </c>
      <c r="AD581" s="50">
        <v>0</v>
      </c>
      <c r="AE581" s="51">
        <v>0</v>
      </c>
      <c r="AF581" s="52">
        <f t="shared" si="204"/>
        <v>620</v>
      </c>
      <c r="AG581" s="53">
        <f t="shared" si="213"/>
        <v>0</v>
      </c>
      <c r="AH581" s="51">
        <v>0</v>
      </c>
      <c r="AI581" s="52">
        <f t="shared" si="205"/>
        <v>620</v>
      </c>
      <c r="AJ581" s="54">
        <f t="shared" si="214"/>
        <v>0</v>
      </c>
      <c r="AK581" s="45">
        <v>33</v>
      </c>
      <c r="AL581" s="46">
        <v>4.5599005112615726E-3</v>
      </c>
      <c r="AM581" s="47">
        <f t="shared" si="206"/>
        <v>577</v>
      </c>
      <c r="AN581" s="55">
        <f t="shared" si="215"/>
        <v>6.9582104337841538E-2</v>
      </c>
      <c r="AO581" s="56">
        <v>7237</v>
      </c>
    </row>
    <row r="582" spans="1:41">
      <c r="A582" s="41">
        <f t="shared" si="193"/>
        <v>0</v>
      </c>
      <c r="B582" s="42">
        <f t="shared" si="194"/>
        <v>0</v>
      </c>
      <c r="C582" s="42">
        <f t="shared" si="195"/>
        <v>0</v>
      </c>
      <c r="D582" s="42">
        <f t="shared" si="196"/>
        <v>0</v>
      </c>
      <c r="E582" s="42">
        <f t="shared" si="197"/>
        <v>0</v>
      </c>
      <c r="F582" s="42">
        <f t="shared" si="198"/>
        <v>0</v>
      </c>
      <c r="G582" s="58">
        <v>174</v>
      </c>
      <c r="H582" s="59" t="s">
        <v>142</v>
      </c>
      <c r="I582" s="45">
        <v>0</v>
      </c>
      <c r="J582" s="46">
        <v>0</v>
      </c>
      <c r="K582" s="47">
        <f t="shared" si="199"/>
        <v>467</v>
      </c>
      <c r="L582" s="48">
        <f t="shared" si="207"/>
        <v>0</v>
      </c>
      <c r="M582" s="46">
        <v>0</v>
      </c>
      <c r="N582" s="47">
        <f t="shared" si="216"/>
        <v>467</v>
      </c>
      <c r="O582" s="49">
        <f t="shared" si="208"/>
        <v>0</v>
      </c>
      <c r="P582" s="50">
        <v>0</v>
      </c>
      <c r="Q582" s="51">
        <v>0</v>
      </c>
      <c r="R582" s="52">
        <f t="shared" si="200"/>
        <v>559</v>
      </c>
      <c r="S582" s="53">
        <f t="shared" si="209"/>
        <v>0</v>
      </c>
      <c r="T582" s="51">
        <v>0</v>
      </c>
      <c r="U582" s="52">
        <f t="shared" si="201"/>
        <v>559</v>
      </c>
      <c r="V582" s="54">
        <f t="shared" si="210"/>
        <v>0</v>
      </c>
      <c r="W582" s="45">
        <v>5</v>
      </c>
      <c r="X582" s="46">
        <v>3.7257824143070045E-3</v>
      </c>
      <c r="Y582" s="47">
        <f t="shared" si="202"/>
        <v>401</v>
      </c>
      <c r="Z582" s="48">
        <f t="shared" si="211"/>
        <v>0.22956590830502754</v>
      </c>
      <c r="AA582" s="46">
        <v>0.83333333333333337</v>
      </c>
      <c r="AB582" s="47">
        <f t="shared" si="203"/>
        <v>12</v>
      </c>
      <c r="AC582" s="49">
        <f t="shared" si="212"/>
        <v>3.3648558785874982</v>
      </c>
      <c r="AD582" s="50">
        <v>1</v>
      </c>
      <c r="AE582" s="51">
        <v>7.4515648286140089E-4</v>
      </c>
      <c r="AF582" s="52">
        <f t="shared" si="204"/>
        <v>597</v>
      </c>
      <c r="AG582" s="53">
        <f t="shared" si="213"/>
        <v>2.4389403486838681E-2</v>
      </c>
      <c r="AH582" s="51">
        <v>0.16666666666666666</v>
      </c>
      <c r="AI582" s="52">
        <f t="shared" si="205"/>
        <v>580</v>
      </c>
      <c r="AJ582" s="54">
        <f t="shared" si="214"/>
        <v>0.35748699928426736</v>
      </c>
      <c r="AK582" s="45">
        <v>6</v>
      </c>
      <c r="AL582" s="46">
        <v>4.4709388971684054E-3</v>
      </c>
      <c r="AM582" s="47">
        <f t="shared" si="206"/>
        <v>578</v>
      </c>
      <c r="AN582" s="55">
        <f t="shared" si="215"/>
        <v>6.8224588686215851E-2</v>
      </c>
      <c r="AO582" s="56">
        <v>1342</v>
      </c>
    </row>
    <row r="583" spans="1:41">
      <c r="A583" s="41">
        <f t="shared" ref="A583:A642" si="217">SUM(B583:F583)</f>
        <v>0</v>
      </c>
      <c r="B583" s="42">
        <f t="shared" ref="B583:B642" si="218">IF(AN583&gt;1,4,0)</f>
        <v>0</v>
      </c>
      <c r="C583" s="42">
        <f t="shared" ref="C583:C642" si="219">IF(L583&gt;1,1,0)</f>
        <v>0</v>
      </c>
      <c r="D583" s="42">
        <f t="shared" ref="D583:D642" si="220">IF(S583&gt;1,1,0)</f>
        <v>0</v>
      </c>
      <c r="E583" s="42">
        <f t="shared" ref="E583:E642" si="221">IF(Z583&gt;1,1,0)</f>
        <v>0</v>
      </c>
      <c r="F583" s="42">
        <f t="shared" ref="F583:F642" si="222">IF(AG583&gt;1,1,0)</f>
        <v>0</v>
      </c>
      <c r="G583" s="58">
        <v>540</v>
      </c>
      <c r="H583" s="59" t="s">
        <v>510</v>
      </c>
      <c r="I583" s="45">
        <v>1</v>
      </c>
      <c r="J583" s="46">
        <v>1.7528483786152498E-4</v>
      </c>
      <c r="K583" s="47">
        <f t="shared" ref="K583:K642" si="223">RANK(J583,$J$7:$J$642)</f>
        <v>434</v>
      </c>
      <c r="L583" s="48">
        <f t="shared" si="207"/>
        <v>3.1492296821465329E-2</v>
      </c>
      <c r="M583" s="46">
        <v>0.04</v>
      </c>
      <c r="N583" s="47">
        <f t="shared" si="216"/>
        <v>280</v>
      </c>
      <c r="O583" s="49">
        <f t="shared" si="208"/>
        <v>0.47095323525894028</v>
      </c>
      <c r="P583" s="50">
        <v>4</v>
      </c>
      <c r="Q583" s="51">
        <v>7.0113935144609991E-4</v>
      </c>
      <c r="R583" s="52">
        <f t="shared" ref="R583:R642" si="224">RANK(Q583,Q$7:Q$642)</f>
        <v>509</v>
      </c>
      <c r="S583" s="53">
        <f t="shared" si="209"/>
        <v>5.3178865218235401E-2</v>
      </c>
      <c r="T583" s="51">
        <v>0.16</v>
      </c>
      <c r="U583" s="52">
        <f t="shared" ref="U583:U642" si="225">RANK(T583,T$7:T$642)</f>
        <v>332</v>
      </c>
      <c r="V583" s="54">
        <f t="shared" si="210"/>
        <v>0.79526618093020263</v>
      </c>
      <c r="W583" s="45">
        <v>9</v>
      </c>
      <c r="X583" s="46">
        <v>1.5775635407537247E-3</v>
      </c>
      <c r="Y583" s="47">
        <f t="shared" ref="Y583:Y642" si="226">RANK(X583,X$7:X$642)</f>
        <v>469</v>
      </c>
      <c r="Z583" s="48">
        <f t="shared" si="211"/>
        <v>9.7202350236919283E-2</v>
      </c>
      <c r="AA583" s="46">
        <v>0.36</v>
      </c>
      <c r="AB583" s="47">
        <f t="shared" ref="AB583:AB642" si="227">RANK(AA583,AA$7:AA$642)</f>
        <v>86</v>
      </c>
      <c r="AC583" s="49">
        <f t="shared" si="212"/>
        <v>1.4536177395497991</v>
      </c>
      <c r="AD583" s="50">
        <v>11</v>
      </c>
      <c r="AE583" s="51">
        <v>1.9281332164767747E-3</v>
      </c>
      <c r="AF583" s="52">
        <f t="shared" ref="AF583:AF642" si="228">RANK(AE583,AE$7:AE$642)</f>
        <v>562</v>
      </c>
      <c r="AG583" s="53">
        <f t="shared" si="213"/>
        <v>6.3108917488643751E-2</v>
      </c>
      <c r="AH583" s="51">
        <v>0.44</v>
      </c>
      <c r="AI583" s="52">
        <f t="shared" ref="AI583:AI642" si="229">RANK(AH583,AH$7:AH$642)</f>
        <v>413</v>
      </c>
      <c r="AJ583" s="54">
        <f t="shared" si="214"/>
        <v>0.94376567811046586</v>
      </c>
      <c r="AK583" s="45">
        <v>25</v>
      </c>
      <c r="AL583" s="46">
        <v>4.3821209465381246E-3</v>
      </c>
      <c r="AM583" s="47">
        <f t="shared" ref="AM583:AM642" si="230">RANK(AL583,AL$7:AL$642)</f>
        <v>579</v>
      </c>
      <c r="AN583" s="55">
        <f t="shared" si="215"/>
        <v>6.6869265276732162E-2</v>
      </c>
      <c r="AO583" s="56">
        <v>5705</v>
      </c>
    </row>
    <row r="584" spans="1:41">
      <c r="A584" s="41">
        <f t="shared" si="217"/>
        <v>0</v>
      </c>
      <c r="B584" s="42">
        <f t="shared" si="218"/>
        <v>0</v>
      </c>
      <c r="C584" s="42">
        <f t="shared" si="219"/>
        <v>0</v>
      </c>
      <c r="D584" s="42">
        <f t="shared" si="220"/>
        <v>0</v>
      </c>
      <c r="E584" s="42">
        <f t="shared" si="221"/>
        <v>0</v>
      </c>
      <c r="F584" s="42">
        <f t="shared" si="222"/>
        <v>0</v>
      </c>
      <c r="G584" s="58">
        <v>226</v>
      </c>
      <c r="H584" s="59" t="s">
        <v>194</v>
      </c>
      <c r="I584" s="45">
        <v>0</v>
      </c>
      <c r="J584" s="46">
        <v>0</v>
      </c>
      <c r="K584" s="47">
        <f t="shared" si="223"/>
        <v>467</v>
      </c>
      <c r="L584" s="48">
        <f t="shared" ref="L584:L642" si="231">J584/J$4</f>
        <v>0</v>
      </c>
      <c r="M584" s="46">
        <v>0</v>
      </c>
      <c r="N584" s="47">
        <f t="shared" si="216"/>
        <v>467</v>
      </c>
      <c r="O584" s="49">
        <f t="shared" ref="O584:O642" si="232">M584/M$4</f>
        <v>0</v>
      </c>
      <c r="P584" s="50">
        <v>0</v>
      </c>
      <c r="Q584" s="51">
        <v>0</v>
      </c>
      <c r="R584" s="52">
        <f t="shared" si="224"/>
        <v>559</v>
      </c>
      <c r="S584" s="53">
        <f t="shared" ref="S584:S642" si="233">Q584/Q$4</f>
        <v>0</v>
      </c>
      <c r="T584" s="51">
        <v>0</v>
      </c>
      <c r="U584" s="52">
        <f t="shared" si="225"/>
        <v>559</v>
      </c>
      <c r="V584" s="54">
        <f t="shared" ref="V584:V642" si="234">T584/T$4</f>
        <v>0</v>
      </c>
      <c r="W584" s="45">
        <v>19</v>
      </c>
      <c r="X584" s="46">
        <v>1.9738209017244961E-3</v>
      </c>
      <c r="Y584" s="47">
        <f t="shared" si="226"/>
        <v>454</v>
      </c>
      <c r="Z584" s="48">
        <f t="shared" ref="Z584:Z642" si="235">X584/X$4</f>
        <v>0.12161794161565743</v>
      </c>
      <c r="AA584" s="46">
        <v>0.45238095238095238</v>
      </c>
      <c r="AB584" s="47">
        <f t="shared" si="227"/>
        <v>62</v>
      </c>
      <c r="AC584" s="49">
        <f t="shared" ref="AC584:AC642" si="236">AA584/AA$4</f>
        <v>1.8266360483760704</v>
      </c>
      <c r="AD584" s="50">
        <v>23</v>
      </c>
      <c r="AE584" s="51">
        <v>2.3893621441928112E-3</v>
      </c>
      <c r="AF584" s="52">
        <f t="shared" si="228"/>
        <v>551</v>
      </c>
      <c r="AG584" s="53">
        <f t="shared" ref="AG584:AG642" si="237">AE584/AE$4</f>
        <v>7.8205207565423096E-2</v>
      </c>
      <c r="AH584" s="51">
        <v>0.54761904761904767</v>
      </c>
      <c r="AI584" s="52">
        <f t="shared" si="229"/>
        <v>286</v>
      </c>
      <c r="AJ584" s="54">
        <f t="shared" ref="AJ584:AJ642" si="238">AH584/AH$4</f>
        <v>1.17460014050545</v>
      </c>
      <c r="AK584" s="45">
        <v>42</v>
      </c>
      <c r="AL584" s="46">
        <v>4.3631830459173069E-3</v>
      </c>
      <c r="AM584" s="47">
        <f t="shared" si="230"/>
        <v>580</v>
      </c>
      <c r="AN584" s="55">
        <f t="shared" ref="AN584:AN642" si="239">AL584/AL$4</f>
        <v>6.6580281125941373E-2</v>
      </c>
      <c r="AO584" s="56">
        <v>9626</v>
      </c>
    </row>
    <row r="585" spans="1:41">
      <c r="A585" s="41">
        <f t="shared" si="217"/>
        <v>0</v>
      </c>
      <c r="B585" s="42">
        <f t="shared" si="218"/>
        <v>0</v>
      </c>
      <c r="C585" s="42">
        <f t="shared" si="219"/>
        <v>0</v>
      </c>
      <c r="D585" s="42">
        <f t="shared" si="220"/>
        <v>0</v>
      </c>
      <c r="E585" s="42">
        <f t="shared" si="221"/>
        <v>0</v>
      </c>
      <c r="F585" s="42">
        <f t="shared" si="222"/>
        <v>0</v>
      </c>
      <c r="G585" s="58">
        <v>545</v>
      </c>
      <c r="H585" s="59" t="s">
        <v>515</v>
      </c>
      <c r="I585" s="45">
        <v>0</v>
      </c>
      <c r="J585" s="46">
        <v>0</v>
      </c>
      <c r="K585" s="47">
        <f t="shared" si="223"/>
        <v>467</v>
      </c>
      <c r="L585" s="48">
        <f t="shared" si="231"/>
        <v>0</v>
      </c>
      <c r="M585" s="46">
        <v>0</v>
      </c>
      <c r="N585" s="47">
        <f t="shared" si="216"/>
        <v>467</v>
      </c>
      <c r="O585" s="49">
        <f t="shared" si="232"/>
        <v>0</v>
      </c>
      <c r="P585" s="50">
        <v>2</v>
      </c>
      <c r="Q585" s="51">
        <v>1.0672358591248667E-3</v>
      </c>
      <c r="R585" s="52">
        <f t="shared" si="224"/>
        <v>493</v>
      </c>
      <c r="S585" s="53">
        <f t="shared" si="233"/>
        <v>8.0945951459453838E-2</v>
      </c>
      <c r="T585" s="51">
        <v>0.25</v>
      </c>
      <c r="U585" s="52">
        <f t="shared" si="225"/>
        <v>158</v>
      </c>
      <c r="V585" s="54">
        <f t="shared" si="234"/>
        <v>1.2426034077034416</v>
      </c>
      <c r="W585" s="45">
        <v>4</v>
      </c>
      <c r="X585" s="46">
        <v>2.1344717182497333E-3</v>
      </c>
      <c r="Y585" s="47">
        <f t="shared" si="226"/>
        <v>450</v>
      </c>
      <c r="Z585" s="48">
        <f t="shared" si="235"/>
        <v>0.13151652036087386</v>
      </c>
      <c r="AA585" s="46">
        <v>0.5</v>
      </c>
      <c r="AB585" s="47">
        <f t="shared" si="227"/>
        <v>49</v>
      </c>
      <c r="AC585" s="49">
        <f t="shared" si="236"/>
        <v>2.0189135271524989</v>
      </c>
      <c r="AD585" s="50">
        <v>2</v>
      </c>
      <c r="AE585" s="51">
        <v>1.0672358591248667E-3</v>
      </c>
      <c r="AF585" s="52">
        <f t="shared" si="228"/>
        <v>584</v>
      </c>
      <c r="AG585" s="53">
        <f t="shared" si="237"/>
        <v>3.4931248110285501E-2</v>
      </c>
      <c r="AH585" s="51">
        <v>0.25</v>
      </c>
      <c r="AI585" s="52">
        <f t="shared" si="229"/>
        <v>556</v>
      </c>
      <c r="AJ585" s="54">
        <f t="shared" si="238"/>
        <v>0.53623049892640107</v>
      </c>
      <c r="AK585" s="45">
        <v>8</v>
      </c>
      <c r="AL585" s="46">
        <v>4.2689434364994666E-3</v>
      </c>
      <c r="AM585" s="47">
        <f t="shared" si="230"/>
        <v>581</v>
      </c>
      <c r="AN585" s="55">
        <f t="shared" si="239"/>
        <v>6.5142225554536942E-2</v>
      </c>
      <c r="AO585" s="56">
        <v>1874</v>
      </c>
    </row>
    <row r="586" spans="1:41">
      <c r="A586" s="41">
        <f t="shared" si="217"/>
        <v>0</v>
      </c>
      <c r="B586" s="42">
        <f t="shared" si="218"/>
        <v>0</v>
      </c>
      <c r="C586" s="42">
        <f t="shared" si="219"/>
        <v>0</v>
      </c>
      <c r="D586" s="42">
        <f t="shared" si="220"/>
        <v>0</v>
      </c>
      <c r="E586" s="42">
        <f t="shared" si="221"/>
        <v>0</v>
      </c>
      <c r="F586" s="42">
        <f t="shared" si="222"/>
        <v>0</v>
      </c>
      <c r="G586" s="60">
        <v>16</v>
      </c>
      <c r="H586" s="59" t="s">
        <v>662</v>
      </c>
      <c r="I586" s="45">
        <v>218</v>
      </c>
      <c r="J586" s="46">
        <v>3.333078510817216E-3</v>
      </c>
      <c r="K586" s="47">
        <f t="shared" si="223"/>
        <v>194</v>
      </c>
      <c r="L586" s="48">
        <f t="shared" si="231"/>
        <v>0.59883272890280892</v>
      </c>
      <c r="M586" s="46">
        <v>0.25707547169811323</v>
      </c>
      <c r="N586" s="47">
        <f t="shared" si="216"/>
        <v>21</v>
      </c>
      <c r="O586" s="49">
        <f t="shared" si="232"/>
        <v>3.0267631275486142</v>
      </c>
      <c r="P586" s="50">
        <v>26</v>
      </c>
      <c r="Q586" s="51">
        <v>3.9752312514333769E-4</v>
      </c>
      <c r="R586" s="52">
        <f t="shared" si="224"/>
        <v>521</v>
      </c>
      <c r="S586" s="53">
        <f t="shared" si="233"/>
        <v>3.0150680673575635E-2</v>
      </c>
      <c r="T586" s="51">
        <v>3.0660377358490566E-2</v>
      </c>
      <c r="U586" s="52">
        <f t="shared" si="225"/>
        <v>517</v>
      </c>
      <c r="V586" s="54">
        <f t="shared" si="234"/>
        <v>0.15239475754853529</v>
      </c>
      <c r="W586" s="45">
        <v>159</v>
      </c>
      <c r="X586" s="46">
        <v>2.4310068037611803E-3</v>
      </c>
      <c r="Y586" s="47">
        <f t="shared" si="226"/>
        <v>439</v>
      </c>
      <c r="Z586" s="48">
        <f t="shared" si="235"/>
        <v>0.14978767489430522</v>
      </c>
      <c r="AA586" s="46">
        <v>0.1875</v>
      </c>
      <c r="AB586" s="47">
        <f t="shared" si="227"/>
        <v>319</v>
      </c>
      <c r="AC586" s="49">
        <f t="shared" si="236"/>
        <v>0.7570925726821871</v>
      </c>
      <c r="AD586" s="50">
        <v>445</v>
      </c>
      <c r="AE586" s="51">
        <v>6.803761180337895E-3</v>
      </c>
      <c r="AF586" s="52">
        <f t="shared" si="228"/>
        <v>490</v>
      </c>
      <c r="AG586" s="53">
        <f t="shared" si="237"/>
        <v>0.22269104607148066</v>
      </c>
      <c r="AH586" s="51">
        <v>0.52476415094339623</v>
      </c>
      <c r="AI586" s="52">
        <f t="shared" si="229"/>
        <v>310</v>
      </c>
      <c r="AJ586" s="54">
        <f t="shared" si="238"/>
        <v>1.1255781699162664</v>
      </c>
      <c r="AK586" s="45">
        <v>848</v>
      </c>
      <c r="AL586" s="46">
        <v>1.2965369620059628E-2</v>
      </c>
      <c r="AM586" s="47">
        <f t="shared" si="230"/>
        <v>516</v>
      </c>
      <c r="AN586" s="55">
        <f t="shared" si="239"/>
        <v>0.19784591779000743</v>
      </c>
      <c r="AO586" s="56">
        <v>65405</v>
      </c>
    </row>
    <row r="587" spans="1:41">
      <c r="A587" s="41">
        <f t="shared" si="217"/>
        <v>0</v>
      </c>
      <c r="B587" s="42">
        <f t="shared" si="218"/>
        <v>0</v>
      </c>
      <c r="C587" s="42">
        <f t="shared" si="219"/>
        <v>0</v>
      </c>
      <c r="D587" s="42">
        <f t="shared" si="220"/>
        <v>0</v>
      </c>
      <c r="E587" s="42">
        <f t="shared" si="221"/>
        <v>0</v>
      </c>
      <c r="F587" s="42">
        <f t="shared" si="222"/>
        <v>0</v>
      </c>
      <c r="G587" s="58">
        <v>81</v>
      </c>
      <c r="H587" s="59" t="s">
        <v>49</v>
      </c>
      <c r="I587" s="45">
        <v>8</v>
      </c>
      <c r="J587" s="46">
        <v>2.0151133501259446E-4</v>
      </c>
      <c r="K587" s="47">
        <f t="shared" si="223"/>
        <v>431</v>
      </c>
      <c r="L587" s="48">
        <f t="shared" si="231"/>
        <v>3.6204242491981807E-2</v>
      </c>
      <c r="M587" s="46">
        <v>4.878048780487805E-2</v>
      </c>
      <c r="N587" s="47">
        <f t="shared" si="216"/>
        <v>235</v>
      </c>
      <c r="O587" s="49">
        <f t="shared" si="232"/>
        <v>0.57433321373041502</v>
      </c>
      <c r="P587" s="50">
        <v>12</v>
      </c>
      <c r="Q587" s="51">
        <v>3.0226700251889167E-4</v>
      </c>
      <c r="R587" s="52">
        <f t="shared" si="224"/>
        <v>528</v>
      </c>
      <c r="S587" s="53">
        <f t="shared" si="233"/>
        <v>2.2925850836526419E-2</v>
      </c>
      <c r="T587" s="51">
        <v>7.3170731707317069E-2</v>
      </c>
      <c r="U587" s="52">
        <f t="shared" si="225"/>
        <v>469</v>
      </c>
      <c r="V587" s="54">
        <f t="shared" si="234"/>
        <v>0.36368880225466582</v>
      </c>
      <c r="W587" s="45">
        <v>15</v>
      </c>
      <c r="X587" s="46">
        <v>3.778337531486146E-4</v>
      </c>
      <c r="Y587" s="47">
        <f t="shared" si="226"/>
        <v>526</v>
      </c>
      <c r="Z587" s="48">
        <f t="shared" si="235"/>
        <v>2.3280411759094229E-2</v>
      </c>
      <c r="AA587" s="46">
        <v>9.1463414634146339E-2</v>
      </c>
      <c r="AB587" s="47">
        <f t="shared" si="227"/>
        <v>458</v>
      </c>
      <c r="AC587" s="49">
        <f t="shared" si="236"/>
        <v>0.36931345008887173</v>
      </c>
      <c r="AD587" s="50">
        <v>129</v>
      </c>
      <c r="AE587" s="51">
        <v>3.2493702770780859E-3</v>
      </c>
      <c r="AF587" s="52">
        <f t="shared" si="228"/>
        <v>538</v>
      </c>
      <c r="AG587" s="53">
        <f t="shared" si="237"/>
        <v>0.10635377211170123</v>
      </c>
      <c r="AH587" s="51">
        <v>0.78658536585365857</v>
      </c>
      <c r="AI587" s="52">
        <f t="shared" si="229"/>
        <v>106</v>
      </c>
      <c r="AJ587" s="54">
        <f t="shared" si="238"/>
        <v>1.6871642527196522</v>
      </c>
      <c r="AK587" s="45">
        <v>164</v>
      </c>
      <c r="AL587" s="46">
        <v>4.1309823677581868E-3</v>
      </c>
      <c r="AM587" s="47">
        <f t="shared" si="230"/>
        <v>582</v>
      </c>
      <c r="AN587" s="55">
        <f t="shared" si="239"/>
        <v>6.30369994742732E-2</v>
      </c>
      <c r="AO587" s="56">
        <v>39700</v>
      </c>
    </row>
    <row r="588" spans="1:41">
      <c r="A588" s="41">
        <f t="shared" si="217"/>
        <v>0</v>
      </c>
      <c r="B588" s="42">
        <f t="shared" si="218"/>
        <v>0</v>
      </c>
      <c r="C588" s="42">
        <f t="shared" si="219"/>
        <v>0</v>
      </c>
      <c r="D588" s="42">
        <f t="shared" si="220"/>
        <v>0</v>
      </c>
      <c r="E588" s="42">
        <f t="shared" si="221"/>
        <v>0</v>
      </c>
      <c r="F588" s="42">
        <f t="shared" si="222"/>
        <v>0</v>
      </c>
      <c r="G588" s="58">
        <v>223</v>
      </c>
      <c r="H588" s="59" t="s">
        <v>191</v>
      </c>
      <c r="I588" s="45">
        <v>0</v>
      </c>
      <c r="J588" s="46">
        <v>0</v>
      </c>
      <c r="K588" s="47">
        <f t="shared" si="223"/>
        <v>467</v>
      </c>
      <c r="L588" s="48">
        <f t="shared" si="231"/>
        <v>0</v>
      </c>
      <c r="M588" s="46">
        <v>0</v>
      </c>
      <c r="N588" s="47">
        <f t="shared" si="216"/>
        <v>467</v>
      </c>
      <c r="O588" s="49">
        <f t="shared" si="232"/>
        <v>0</v>
      </c>
      <c r="P588" s="50">
        <v>4</v>
      </c>
      <c r="Q588" s="51">
        <v>9.5057034220532313E-5</v>
      </c>
      <c r="R588" s="52">
        <f t="shared" si="224"/>
        <v>548</v>
      </c>
      <c r="S588" s="53">
        <f t="shared" si="233"/>
        <v>7.2097297069874753E-3</v>
      </c>
      <c r="T588" s="51">
        <v>2.3952095808383235E-2</v>
      </c>
      <c r="U588" s="52">
        <f t="shared" si="225"/>
        <v>526</v>
      </c>
      <c r="V588" s="54">
        <f t="shared" si="234"/>
        <v>0.11905182349254531</v>
      </c>
      <c r="W588" s="45">
        <v>0</v>
      </c>
      <c r="X588" s="46">
        <v>0</v>
      </c>
      <c r="Y588" s="47">
        <f t="shared" si="226"/>
        <v>563</v>
      </c>
      <c r="Z588" s="48">
        <f t="shared" si="235"/>
        <v>0</v>
      </c>
      <c r="AA588" s="46">
        <v>0</v>
      </c>
      <c r="AB588" s="47">
        <f t="shared" si="227"/>
        <v>563</v>
      </c>
      <c r="AC588" s="49">
        <f t="shared" si="236"/>
        <v>0</v>
      </c>
      <c r="AD588" s="50">
        <v>163</v>
      </c>
      <c r="AE588" s="51">
        <v>3.873574144486692E-3</v>
      </c>
      <c r="AF588" s="52">
        <f t="shared" si="228"/>
        <v>527</v>
      </c>
      <c r="AG588" s="53">
        <f t="shared" si="237"/>
        <v>0.12678432640522846</v>
      </c>
      <c r="AH588" s="51">
        <v>0.9760479041916168</v>
      </c>
      <c r="AI588" s="52">
        <f t="shared" si="229"/>
        <v>43</v>
      </c>
      <c r="AJ588" s="54">
        <f t="shared" si="238"/>
        <v>2.093546618562955</v>
      </c>
      <c r="AK588" s="45">
        <v>167</v>
      </c>
      <c r="AL588" s="46">
        <v>3.9686311787072246E-3</v>
      </c>
      <c r="AM588" s="47">
        <f t="shared" si="230"/>
        <v>583</v>
      </c>
      <c r="AN588" s="55">
        <f t="shared" si="239"/>
        <v>6.055959073519717E-2</v>
      </c>
      <c r="AO588" s="56">
        <v>42080</v>
      </c>
    </row>
    <row r="589" spans="1:41">
      <c r="A589" s="41">
        <f t="shared" si="217"/>
        <v>0</v>
      </c>
      <c r="B589" s="42">
        <f t="shared" si="218"/>
        <v>0</v>
      </c>
      <c r="C589" s="42">
        <f t="shared" si="219"/>
        <v>0</v>
      </c>
      <c r="D589" s="42">
        <f t="shared" si="220"/>
        <v>0</v>
      </c>
      <c r="E589" s="42">
        <f t="shared" si="221"/>
        <v>0</v>
      </c>
      <c r="F589" s="42">
        <f t="shared" si="222"/>
        <v>0</v>
      </c>
      <c r="G589" s="58">
        <v>224</v>
      </c>
      <c r="H589" s="59" t="s">
        <v>192</v>
      </c>
      <c r="I589" s="45">
        <v>0</v>
      </c>
      <c r="J589" s="46">
        <v>0</v>
      </c>
      <c r="K589" s="47">
        <f t="shared" si="223"/>
        <v>467</v>
      </c>
      <c r="L589" s="48">
        <f t="shared" si="231"/>
        <v>0</v>
      </c>
      <c r="M589" s="46">
        <v>0</v>
      </c>
      <c r="N589" s="47">
        <f t="shared" si="216"/>
        <v>467</v>
      </c>
      <c r="O589" s="49">
        <f t="shared" si="232"/>
        <v>0</v>
      </c>
      <c r="P589" s="50">
        <v>28</v>
      </c>
      <c r="Q589" s="51">
        <v>1.5316448771949018E-3</v>
      </c>
      <c r="R589" s="52">
        <f t="shared" si="224"/>
        <v>473</v>
      </c>
      <c r="S589" s="53">
        <f t="shared" si="233"/>
        <v>0.11616968341393966</v>
      </c>
      <c r="T589" s="51">
        <v>0.45901639344262296</v>
      </c>
      <c r="U589" s="52">
        <f t="shared" si="225"/>
        <v>55</v>
      </c>
      <c r="V589" s="54">
        <f t="shared" si="234"/>
        <v>2.2815013387341878</v>
      </c>
      <c r="W589" s="45">
        <v>12</v>
      </c>
      <c r="X589" s="46">
        <v>6.5641923308352936E-4</v>
      </c>
      <c r="Y589" s="47">
        <f t="shared" si="226"/>
        <v>507</v>
      </c>
      <c r="Z589" s="48">
        <f t="shared" si="235"/>
        <v>4.0445592553406969E-2</v>
      </c>
      <c r="AA589" s="46">
        <v>0.19672131147540983</v>
      </c>
      <c r="AB589" s="47">
        <f t="shared" si="227"/>
        <v>300</v>
      </c>
      <c r="AC589" s="49">
        <f t="shared" si="236"/>
        <v>0.7943266336337701</v>
      </c>
      <c r="AD589" s="50">
        <v>21</v>
      </c>
      <c r="AE589" s="51">
        <v>1.1487336578961764E-3</v>
      </c>
      <c r="AF589" s="52">
        <f t="shared" si="228"/>
        <v>581</v>
      </c>
      <c r="AG589" s="53">
        <f t="shared" si="237"/>
        <v>3.7598718290360905E-2</v>
      </c>
      <c r="AH589" s="51">
        <v>0.34426229508196721</v>
      </c>
      <c r="AI589" s="52">
        <f t="shared" si="229"/>
        <v>509</v>
      </c>
      <c r="AJ589" s="54">
        <f t="shared" si="238"/>
        <v>0.73841576901340467</v>
      </c>
      <c r="AK589" s="45">
        <v>61</v>
      </c>
      <c r="AL589" s="46">
        <v>3.3367977681746075E-3</v>
      </c>
      <c r="AM589" s="47">
        <f t="shared" si="230"/>
        <v>585</v>
      </c>
      <c r="AN589" s="55">
        <f t="shared" si="239"/>
        <v>5.0918086893778622E-2</v>
      </c>
      <c r="AO589" s="56">
        <v>18281</v>
      </c>
    </row>
    <row r="590" spans="1:41">
      <c r="A590" s="41">
        <f t="shared" si="217"/>
        <v>0</v>
      </c>
      <c r="B590" s="42">
        <f t="shared" si="218"/>
        <v>0</v>
      </c>
      <c r="C590" s="42">
        <f t="shared" si="219"/>
        <v>0</v>
      </c>
      <c r="D590" s="42">
        <f t="shared" si="220"/>
        <v>0</v>
      </c>
      <c r="E590" s="42">
        <f t="shared" si="221"/>
        <v>0</v>
      </c>
      <c r="F590" s="42">
        <f t="shared" si="222"/>
        <v>0</v>
      </c>
      <c r="G590" s="58">
        <v>271</v>
      </c>
      <c r="H590" s="59" t="s">
        <v>239</v>
      </c>
      <c r="I590" s="45">
        <v>0</v>
      </c>
      <c r="J590" s="46">
        <v>0</v>
      </c>
      <c r="K590" s="47">
        <f t="shared" si="223"/>
        <v>467</v>
      </c>
      <c r="L590" s="48">
        <f t="shared" si="231"/>
        <v>0</v>
      </c>
      <c r="M590" s="46">
        <v>0</v>
      </c>
      <c r="N590" s="47">
        <f t="shared" si="216"/>
        <v>467</v>
      </c>
      <c r="O590" s="49">
        <f t="shared" si="232"/>
        <v>0</v>
      </c>
      <c r="P590" s="50">
        <v>0</v>
      </c>
      <c r="Q590" s="51">
        <v>0</v>
      </c>
      <c r="R590" s="52">
        <f t="shared" si="224"/>
        <v>559</v>
      </c>
      <c r="S590" s="53">
        <f t="shared" si="233"/>
        <v>0</v>
      </c>
      <c r="T590" s="51">
        <v>0</v>
      </c>
      <c r="U590" s="52">
        <f t="shared" si="225"/>
        <v>559</v>
      </c>
      <c r="V590" s="54">
        <f t="shared" si="234"/>
        <v>0</v>
      </c>
      <c r="W590" s="45">
        <v>0</v>
      </c>
      <c r="X590" s="46">
        <v>0</v>
      </c>
      <c r="Y590" s="47">
        <f t="shared" si="226"/>
        <v>563</v>
      </c>
      <c r="Z590" s="48">
        <f t="shared" si="235"/>
        <v>0</v>
      </c>
      <c r="AA590" s="46">
        <v>0</v>
      </c>
      <c r="AB590" s="47">
        <f t="shared" si="227"/>
        <v>563</v>
      </c>
      <c r="AC590" s="49">
        <f t="shared" si="236"/>
        <v>0</v>
      </c>
      <c r="AD590" s="50">
        <v>87</v>
      </c>
      <c r="AE590" s="51">
        <v>3.3298886209668158E-3</v>
      </c>
      <c r="AF590" s="52">
        <f t="shared" si="228"/>
        <v>537</v>
      </c>
      <c r="AG590" s="53">
        <f t="shared" si="237"/>
        <v>0.10898918416589594</v>
      </c>
      <c r="AH590" s="51">
        <v>1</v>
      </c>
      <c r="AI590" s="52">
        <f t="shared" si="229"/>
        <v>1</v>
      </c>
      <c r="AJ590" s="54">
        <f t="shared" si="238"/>
        <v>2.1449219957056043</v>
      </c>
      <c r="AK590" s="45">
        <v>87</v>
      </c>
      <c r="AL590" s="46">
        <v>3.3298886209668158E-3</v>
      </c>
      <c r="AM590" s="47">
        <f t="shared" si="230"/>
        <v>586</v>
      </c>
      <c r="AN590" s="55">
        <f t="shared" si="239"/>
        <v>5.0812656303635101E-2</v>
      </c>
      <c r="AO590" s="56">
        <v>26127</v>
      </c>
    </row>
    <row r="591" spans="1:41">
      <c r="A591" s="41">
        <f t="shared" si="217"/>
        <v>0</v>
      </c>
      <c r="B591" s="42">
        <f t="shared" si="218"/>
        <v>0</v>
      </c>
      <c r="C591" s="42">
        <f t="shared" si="219"/>
        <v>0</v>
      </c>
      <c r="D591" s="42">
        <f t="shared" si="220"/>
        <v>0</v>
      </c>
      <c r="E591" s="42">
        <f t="shared" si="221"/>
        <v>0</v>
      </c>
      <c r="F591" s="42">
        <f t="shared" si="222"/>
        <v>0</v>
      </c>
      <c r="G591" s="58">
        <v>337</v>
      </c>
      <c r="H591" s="59" t="s">
        <v>306</v>
      </c>
      <c r="I591" s="45">
        <v>6</v>
      </c>
      <c r="J591" s="46">
        <v>7.9776625448743513E-4</v>
      </c>
      <c r="K591" s="47">
        <f t="shared" si="223"/>
        <v>360</v>
      </c>
      <c r="L591" s="48">
        <f t="shared" si="231"/>
        <v>0.14332952003706398</v>
      </c>
      <c r="M591" s="46">
        <v>0.24</v>
      </c>
      <c r="N591" s="47">
        <f t="shared" si="216"/>
        <v>25</v>
      </c>
      <c r="O591" s="49">
        <f t="shared" si="232"/>
        <v>2.8257194115536417</v>
      </c>
      <c r="P591" s="50">
        <v>16</v>
      </c>
      <c r="Q591" s="51">
        <v>2.1273766786331604E-3</v>
      </c>
      <c r="R591" s="52">
        <f t="shared" si="224"/>
        <v>446</v>
      </c>
      <c r="S591" s="53">
        <f t="shared" si="233"/>
        <v>0.16135377001464324</v>
      </c>
      <c r="T591" s="51">
        <v>0.64</v>
      </c>
      <c r="U591" s="52">
        <f t="shared" si="225"/>
        <v>29</v>
      </c>
      <c r="V591" s="54">
        <f t="shared" si="234"/>
        <v>3.1810647237208105</v>
      </c>
      <c r="W591" s="45">
        <v>0</v>
      </c>
      <c r="X591" s="46">
        <v>0</v>
      </c>
      <c r="Y591" s="47">
        <f t="shared" si="226"/>
        <v>563</v>
      </c>
      <c r="Z591" s="48">
        <f t="shared" si="235"/>
        <v>0</v>
      </c>
      <c r="AA591" s="46">
        <v>0</v>
      </c>
      <c r="AB591" s="47">
        <f t="shared" si="227"/>
        <v>563</v>
      </c>
      <c r="AC591" s="49">
        <f t="shared" si="236"/>
        <v>0</v>
      </c>
      <c r="AD591" s="50">
        <v>3</v>
      </c>
      <c r="AE591" s="51">
        <v>3.9888312724371757E-4</v>
      </c>
      <c r="AF591" s="52">
        <f t="shared" si="228"/>
        <v>606</v>
      </c>
      <c r="AG591" s="53">
        <f t="shared" si="237"/>
        <v>1.3055675899217195E-2</v>
      </c>
      <c r="AH591" s="51">
        <v>0.12</v>
      </c>
      <c r="AI591" s="52">
        <f t="shared" si="229"/>
        <v>593</v>
      </c>
      <c r="AJ591" s="54">
        <f t="shared" si="238"/>
        <v>0.2573906394846725</v>
      </c>
      <c r="AK591" s="45">
        <v>25</v>
      </c>
      <c r="AL591" s="46">
        <v>3.3240260603643133E-3</v>
      </c>
      <c r="AM591" s="47">
        <f t="shared" si="230"/>
        <v>587</v>
      </c>
      <c r="AN591" s="55">
        <f t="shared" si="239"/>
        <v>5.0723196171221514E-2</v>
      </c>
      <c r="AO591" s="56">
        <v>7521</v>
      </c>
    </row>
    <row r="592" spans="1:41">
      <c r="A592" s="41">
        <f t="shared" si="217"/>
        <v>0</v>
      </c>
      <c r="B592" s="42">
        <f t="shared" si="218"/>
        <v>0</v>
      </c>
      <c r="C592" s="42">
        <f t="shared" si="219"/>
        <v>0</v>
      </c>
      <c r="D592" s="42">
        <f t="shared" si="220"/>
        <v>0</v>
      </c>
      <c r="E592" s="42">
        <f t="shared" si="221"/>
        <v>0</v>
      </c>
      <c r="F592" s="42">
        <f t="shared" si="222"/>
        <v>0</v>
      </c>
      <c r="G592" s="58">
        <v>287</v>
      </c>
      <c r="H592" s="59" t="s">
        <v>256</v>
      </c>
      <c r="I592" s="45">
        <v>0</v>
      </c>
      <c r="J592" s="46">
        <v>0</v>
      </c>
      <c r="K592" s="47">
        <f t="shared" si="223"/>
        <v>467</v>
      </c>
      <c r="L592" s="48">
        <f t="shared" si="231"/>
        <v>0</v>
      </c>
      <c r="M592" s="46">
        <v>0</v>
      </c>
      <c r="N592" s="47">
        <f t="shared" si="216"/>
        <v>467</v>
      </c>
      <c r="O592" s="49">
        <f t="shared" si="232"/>
        <v>0</v>
      </c>
      <c r="P592" s="50">
        <v>9</v>
      </c>
      <c r="Q592" s="51">
        <v>1.0658455708195168E-3</v>
      </c>
      <c r="R592" s="52">
        <f t="shared" si="224"/>
        <v>494</v>
      </c>
      <c r="S592" s="53">
        <f t="shared" si="233"/>
        <v>8.0840503156984156E-2</v>
      </c>
      <c r="T592" s="51">
        <v>0.33333333333333331</v>
      </c>
      <c r="U592" s="52">
        <f t="shared" si="225"/>
        <v>99</v>
      </c>
      <c r="V592" s="54">
        <f t="shared" si="234"/>
        <v>1.6568045436045888</v>
      </c>
      <c r="W592" s="45">
        <v>0</v>
      </c>
      <c r="X592" s="46">
        <v>0</v>
      </c>
      <c r="Y592" s="47">
        <f t="shared" si="226"/>
        <v>563</v>
      </c>
      <c r="Z592" s="48">
        <f t="shared" si="235"/>
        <v>0</v>
      </c>
      <c r="AA592" s="46">
        <v>0</v>
      </c>
      <c r="AB592" s="47">
        <f t="shared" si="227"/>
        <v>563</v>
      </c>
      <c r="AC592" s="49">
        <f t="shared" si="236"/>
        <v>0</v>
      </c>
      <c r="AD592" s="50">
        <v>18</v>
      </c>
      <c r="AE592" s="51">
        <v>2.1316911416390336E-3</v>
      </c>
      <c r="AF592" s="52">
        <f t="shared" si="228"/>
        <v>556</v>
      </c>
      <c r="AG592" s="53">
        <f t="shared" si="237"/>
        <v>6.977148633681611E-2</v>
      </c>
      <c r="AH592" s="51">
        <v>0.66666666666666663</v>
      </c>
      <c r="AI592" s="52">
        <f t="shared" si="229"/>
        <v>174</v>
      </c>
      <c r="AJ592" s="54">
        <f t="shared" si="238"/>
        <v>1.4299479971370694</v>
      </c>
      <c r="AK592" s="45">
        <v>27</v>
      </c>
      <c r="AL592" s="46">
        <v>3.1975367124585504E-3</v>
      </c>
      <c r="AM592" s="47">
        <f t="shared" si="230"/>
        <v>588</v>
      </c>
      <c r="AN592" s="55">
        <f t="shared" si="239"/>
        <v>4.8793023576037133E-2</v>
      </c>
      <c r="AO592" s="56">
        <v>8444</v>
      </c>
    </row>
    <row r="593" spans="1:41">
      <c r="A593" s="41">
        <f t="shared" si="217"/>
        <v>0</v>
      </c>
      <c r="B593" s="42">
        <f t="shared" si="218"/>
        <v>0</v>
      </c>
      <c r="C593" s="42">
        <f t="shared" si="219"/>
        <v>0</v>
      </c>
      <c r="D593" s="42">
        <f t="shared" si="220"/>
        <v>0</v>
      </c>
      <c r="E593" s="42">
        <f t="shared" si="221"/>
        <v>0</v>
      </c>
      <c r="F593" s="42">
        <f t="shared" si="222"/>
        <v>0</v>
      </c>
      <c r="G593" s="58">
        <v>529</v>
      </c>
      <c r="H593" s="59" t="s">
        <v>499</v>
      </c>
      <c r="I593" s="45">
        <v>0</v>
      </c>
      <c r="J593" s="46">
        <v>0</v>
      </c>
      <c r="K593" s="47">
        <f t="shared" si="223"/>
        <v>467</v>
      </c>
      <c r="L593" s="48">
        <f t="shared" si="231"/>
        <v>0</v>
      </c>
      <c r="M593" s="46">
        <v>0</v>
      </c>
      <c r="N593" s="47">
        <f t="shared" si="216"/>
        <v>467</v>
      </c>
      <c r="O593" s="49">
        <f t="shared" si="232"/>
        <v>0</v>
      </c>
      <c r="P593" s="50">
        <v>1</v>
      </c>
      <c r="Q593" s="51">
        <v>9.9108027750247768E-4</v>
      </c>
      <c r="R593" s="52">
        <f t="shared" si="224"/>
        <v>497</v>
      </c>
      <c r="S593" s="53">
        <f t="shared" si="233"/>
        <v>7.5169828064923921E-2</v>
      </c>
      <c r="T593" s="51">
        <v>0.33333333333333331</v>
      </c>
      <c r="U593" s="52">
        <f t="shared" si="225"/>
        <v>99</v>
      </c>
      <c r="V593" s="54">
        <f t="shared" si="234"/>
        <v>1.6568045436045888</v>
      </c>
      <c r="W593" s="45">
        <v>0</v>
      </c>
      <c r="X593" s="46">
        <v>0</v>
      </c>
      <c r="Y593" s="47">
        <f t="shared" si="226"/>
        <v>563</v>
      </c>
      <c r="Z593" s="48">
        <f t="shared" si="235"/>
        <v>0</v>
      </c>
      <c r="AA593" s="46">
        <v>0</v>
      </c>
      <c r="AB593" s="47">
        <f t="shared" si="227"/>
        <v>563</v>
      </c>
      <c r="AC593" s="49">
        <f t="shared" si="236"/>
        <v>0</v>
      </c>
      <c r="AD593" s="50">
        <v>2</v>
      </c>
      <c r="AE593" s="51">
        <v>1.9821605550049554E-3</v>
      </c>
      <c r="AF593" s="52">
        <f t="shared" si="228"/>
        <v>561</v>
      </c>
      <c r="AG593" s="53">
        <f t="shared" si="237"/>
        <v>6.4877263586397435E-2</v>
      </c>
      <c r="AH593" s="51">
        <v>0.66666666666666663</v>
      </c>
      <c r="AI593" s="52">
        <f t="shared" si="229"/>
        <v>174</v>
      </c>
      <c r="AJ593" s="54">
        <f t="shared" si="238"/>
        <v>1.4299479971370694</v>
      </c>
      <c r="AK593" s="45">
        <v>3</v>
      </c>
      <c r="AL593" s="46">
        <v>2.973240832507433E-3</v>
      </c>
      <c r="AM593" s="47">
        <f t="shared" si="230"/>
        <v>589</v>
      </c>
      <c r="AN593" s="55">
        <f t="shared" si="239"/>
        <v>4.537036571699786E-2</v>
      </c>
      <c r="AO593" s="56">
        <v>1009</v>
      </c>
    </row>
    <row r="594" spans="1:41">
      <c r="A594" s="41">
        <f t="shared" si="217"/>
        <v>0</v>
      </c>
      <c r="B594" s="42">
        <f t="shared" si="218"/>
        <v>0</v>
      </c>
      <c r="C594" s="42">
        <f t="shared" si="219"/>
        <v>0</v>
      </c>
      <c r="D594" s="42">
        <f t="shared" si="220"/>
        <v>0</v>
      </c>
      <c r="E594" s="42">
        <f t="shared" si="221"/>
        <v>0</v>
      </c>
      <c r="F594" s="42">
        <f t="shared" si="222"/>
        <v>0</v>
      </c>
      <c r="G594" s="58">
        <v>142</v>
      </c>
      <c r="H594" s="59" t="s">
        <v>110</v>
      </c>
      <c r="I594" s="45">
        <v>0</v>
      </c>
      <c r="J594" s="46">
        <v>0</v>
      </c>
      <c r="K594" s="47">
        <f t="shared" si="223"/>
        <v>467</v>
      </c>
      <c r="L594" s="48">
        <f t="shared" si="231"/>
        <v>0</v>
      </c>
      <c r="M594" s="46">
        <v>0</v>
      </c>
      <c r="N594" s="47">
        <f t="shared" si="216"/>
        <v>467</v>
      </c>
      <c r="O594" s="49">
        <f t="shared" si="232"/>
        <v>0</v>
      </c>
      <c r="P594" s="50">
        <v>66</v>
      </c>
      <c r="Q594" s="51">
        <v>2.0602466052754799E-3</v>
      </c>
      <c r="R594" s="52">
        <f t="shared" si="224"/>
        <v>450</v>
      </c>
      <c r="S594" s="53">
        <f t="shared" si="233"/>
        <v>0.15626219853771012</v>
      </c>
      <c r="T594" s="51">
        <v>0.69473684210526321</v>
      </c>
      <c r="U594" s="52">
        <f t="shared" si="225"/>
        <v>24</v>
      </c>
      <c r="V594" s="54">
        <f t="shared" si="234"/>
        <v>3.4531294698285118</v>
      </c>
      <c r="W594" s="45">
        <v>18</v>
      </c>
      <c r="X594" s="46">
        <v>5.6188543780240363E-4</v>
      </c>
      <c r="Y594" s="47">
        <f t="shared" si="226"/>
        <v>514</v>
      </c>
      <c r="Z594" s="48">
        <f t="shared" si="235"/>
        <v>3.4620846455540789E-2</v>
      </c>
      <c r="AA594" s="46">
        <v>0.18947368421052632</v>
      </c>
      <c r="AB594" s="47">
        <f t="shared" si="227"/>
        <v>315</v>
      </c>
      <c r="AC594" s="49">
        <f t="shared" si="236"/>
        <v>0.76506196818410488</v>
      </c>
      <c r="AD594" s="50">
        <v>11</v>
      </c>
      <c r="AE594" s="51">
        <v>3.4337443421257998E-4</v>
      </c>
      <c r="AF594" s="52">
        <f t="shared" si="228"/>
        <v>608</v>
      </c>
      <c r="AG594" s="53">
        <f t="shared" si="237"/>
        <v>1.1238844210167399E-2</v>
      </c>
      <c r="AH594" s="51">
        <v>0.11578947368421053</v>
      </c>
      <c r="AI594" s="52">
        <f t="shared" si="229"/>
        <v>594</v>
      </c>
      <c r="AJ594" s="54">
        <f t="shared" si="238"/>
        <v>0.24835938897643836</v>
      </c>
      <c r="AK594" s="45">
        <v>95</v>
      </c>
      <c r="AL594" s="46">
        <v>2.9655064772904634E-3</v>
      </c>
      <c r="AM594" s="47">
        <f t="shared" si="230"/>
        <v>590</v>
      </c>
      <c r="AN594" s="55">
        <f t="shared" si="239"/>
        <v>4.5252342810497156E-2</v>
      </c>
      <c r="AO594" s="56">
        <v>32035</v>
      </c>
    </row>
    <row r="595" spans="1:41">
      <c r="A595" s="41">
        <f t="shared" si="217"/>
        <v>0</v>
      </c>
      <c r="B595" s="42">
        <f t="shared" si="218"/>
        <v>0</v>
      </c>
      <c r="C595" s="42">
        <f t="shared" si="219"/>
        <v>0</v>
      </c>
      <c r="D595" s="42">
        <f t="shared" si="220"/>
        <v>0</v>
      </c>
      <c r="E595" s="42">
        <f t="shared" si="221"/>
        <v>0</v>
      </c>
      <c r="F595" s="42">
        <f t="shared" si="222"/>
        <v>0</v>
      </c>
      <c r="G595" s="58">
        <v>40</v>
      </c>
      <c r="H595" s="59" t="s">
        <v>8</v>
      </c>
      <c r="I595" s="45">
        <v>1</v>
      </c>
      <c r="J595" s="46">
        <v>3.1436655139893116E-5</v>
      </c>
      <c r="K595" s="47">
        <f t="shared" si="223"/>
        <v>461</v>
      </c>
      <c r="L595" s="48">
        <f t="shared" si="231"/>
        <v>5.6480211683891772E-3</v>
      </c>
      <c r="M595" s="46">
        <v>1.0638297872340425E-2</v>
      </c>
      <c r="N595" s="47">
        <f t="shared" si="216"/>
        <v>411</v>
      </c>
      <c r="O595" s="49">
        <f t="shared" si="232"/>
        <v>0.12525352001567561</v>
      </c>
      <c r="P595" s="50">
        <v>0</v>
      </c>
      <c r="Q595" s="51">
        <v>0</v>
      </c>
      <c r="R595" s="52">
        <f t="shared" si="224"/>
        <v>559</v>
      </c>
      <c r="S595" s="53">
        <f t="shared" si="233"/>
        <v>0</v>
      </c>
      <c r="T595" s="51">
        <v>0</v>
      </c>
      <c r="U595" s="52">
        <f t="shared" si="225"/>
        <v>559</v>
      </c>
      <c r="V595" s="54">
        <f t="shared" si="234"/>
        <v>0</v>
      </c>
      <c r="W595" s="45">
        <v>79</v>
      </c>
      <c r="X595" s="46">
        <v>2.4834957560515561E-3</v>
      </c>
      <c r="Y595" s="47">
        <f t="shared" si="226"/>
        <v>438</v>
      </c>
      <c r="Z595" s="48">
        <f t="shared" si="235"/>
        <v>0.15302180739819182</v>
      </c>
      <c r="AA595" s="46">
        <v>0.84042553191489366</v>
      </c>
      <c r="AB595" s="47">
        <f t="shared" si="227"/>
        <v>10</v>
      </c>
      <c r="AC595" s="49">
        <f t="shared" si="236"/>
        <v>3.3934929498946262</v>
      </c>
      <c r="AD595" s="50">
        <v>14</v>
      </c>
      <c r="AE595" s="51">
        <v>4.4011317195850359E-4</v>
      </c>
      <c r="AF595" s="52">
        <f t="shared" si="228"/>
        <v>603</v>
      </c>
      <c r="AG595" s="53">
        <f t="shared" si="237"/>
        <v>1.4405159154691139E-2</v>
      </c>
      <c r="AH595" s="51">
        <v>0.14893617021276595</v>
      </c>
      <c r="AI595" s="52">
        <f t="shared" si="229"/>
        <v>588</v>
      </c>
      <c r="AJ595" s="54">
        <f t="shared" si="238"/>
        <v>0.31945646744551548</v>
      </c>
      <c r="AK595" s="45">
        <v>94</v>
      </c>
      <c r="AL595" s="46">
        <v>2.9550455831499527E-3</v>
      </c>
      <c r="AM595" s="47">
        <f t="shared" si="230"/>
        <v>591</v>
      </c>
      <c r="AN595" s="55">
        <f t="shared" si="239"/>
        <v>4.5092714102424589E-2</v>
      </c>
      <c r="AO595" s="56">
        <v>31810</v>
      </c>
    </row>
    <row r="596" spans="1:41">
      <c r="A596" s="41">
        <f t="shared" si="217"/>
        <v>0</v>
      </c>
      <c r="B596" s="42">
        <f t="shared" si="218"/>
        <v>0</v>
      </c>
      <c r="C596" s="42">
        <f t="shared" si="219"/>
        <v>0</v>
      </c>
      <c r="D596" s="42">
        <f t="shared" si="220"/>
        <v>0</v>
      </c>
      <c r="E596" s="42">
        <f t="shared" si="221"/>
        <v>0</v>
      </c>
      <c r="F596" s="42">
        <f t="shared" si="222"/>
        <v>0</v>
      </c>
      <c r="G596" s="58">
        <v>154</v>
      </c>
      <c r="H596" s="59" t="s">
        <v>122</v>
      </c>
      <c r="I596" s="45">
        <v>0</v>
      </c>
      <c r="J596" s="46">
        <v>0</v>
      </c>
      <c r="K596" s="47">
        <f t="shared" si="223"/>
        <v>467</v>
      </c>
      <c r="L596" s="48">
        <f t="shared" si="231"/>
        <v>0</v>
      </c>
      <c r="M596" s="46">
        <v>0</v>
      </c>
      <c r="N596" s="47">
        <f t="shared" si="216"/>
        <v>467</v>
      </c>
      <c r="O596" s="49">
        <f t="shared" si="232"/>
        <v>0</v>
      </c>
      <c r="P596" s="50">
        <v>0</v>
      </c>
      <c r="Q596" s="51">
        <v>0</v>
      </c>
      <c r="R596" s="52">
        <f t="shared" si="224"/>
        <v>559</v>
      </c>
      <c r="S596" s="53">
        <f t="shared" si="233"/>
        <v>0</v>
      </c>
      <c r="T596" s="51">
        <v>0</v>
      </c>
      <c r="U596" s="52">
        <f t="shared" si="225"/>
        <v>559</v>
      </c>
      <c r="V596" s="54">
        <f t="shared" si="234"/>
        <v>0</v>
      </c>
      <c r="W596" s="45">
        <v>0</v>
      </c>
      <c r="X596" s="46">
        <v>0</v>
      </c>
      <c r="Y596" s="47">
        <f t="shared" si="226"/>
        <v>563</v>
      </c>
      <c r="Z596" s="48">
        <f t="shared" si="235"/>
        <v>0</v>
      </c>
      <c r="AA596" s="46">
        <v>0</v>
      </c>
      <c r="AB596" s="47">
        <f t="shared" si="227"/>
        <v>563</v>
      </c>
      <c r="AC596" s="49">
        <f t="shared" si="236"/>
        <v>0</v>
      </c>
      <c r="AD596" s="50">
        <v>23</v>
      </c>
      <c r="AE596" s="51">
        <v>2.8653295128939827E-3</v>
      </c>
      <c r="AF596" s="52">
        <f t="shared" si="228"/>
        <v>547</v>
      </c>
      <c r="AG596" s="53">
        <f t="shared" si="237"/>
        <v>9.3783895356267938E-2</v>
      </c>
      <c r="AH596" s="51">
        <v>1</v>
      </c>
      <c r="AI596" s="52">
        <f t="shared" si="229"/>
        <v>1</v>
      </c>
      <c r="AJ596" s="54">
        <f t="shared" si="238"/>
        <v>2.1449219957056043</v>
      </c>
      <c r="AK596" s="45">
        <v>23</v>
      </c>
      <c r="AL596" s="46">
        <v>2.8653295128939827E-3</v>
      </c>
      <c r="AM596" s="47">
        <f t="shared" si="230"/>
        <v>592</v>
      </c>
      <c r="AN596" s="55">
        <f t="shared" si="239"/>
        <v>4.3723685776934897E-2</v>
      </c>
      <c r="AO596" s="56">
        <v>8027</v>
      </c>
    </row>
    <row r="597" spans="1:41">
      <c r="A597" s="41">
        <f t="shared" si="217"/>
        <v>0</v>
      </c>
      <c r="B597" s="42">
        <f t="shared" si="218"/>
        <v>0</v>
      </c>
      <c r="C597" s="42">
        <f t="shared" si="219"/>
        <v>0</v>
      </c>
      <c r="D597" s="42">
        <f t="shared" si="220"/>
        <v>0</v>
      </c>
      <c r="E597" s="42">
        <f t="shared" si="221"/>
        <v>0</v>
      </c>
      <c r="F597" s="42">
        <f t="shared" si="222"/>
        <v>0</v>
      </c>
      <c r="G597" s="58">
        <v>473</v>
      </c>
      <c r="H597" s="59" t="s">
        <v>443</v>
      </c>
      <c r="I597" s="45">
        <v>0</v>
      </c>
      <c r="J597" s="46">
        <v>0</v>
      </c>
      <c r="K597" s="47">
        <f t="shared" si="223"/>
        <v>467</v>
      </c>
      <c r="L597" s="48">
        <f t="shared" si="231"/>
        <v>0</v>
      </c>
      <c r="M597" s="46">
        <v>0</v>
      </c>
      <c r="N597" s="47">
        <f t="shared" si="216"/>
        <v>467</v>
      </c>
      <c r="O597" s="49">
        <f t="shared" si="232"/>
        <v>0</v>
      </c>
      <c r="P597" s="50">
        <v>13</v>
      </c>
      <c r="Q597" s="51">
        <v>2.588610115491836E-3</v>
      </c>
      <c r="R597" s="52">
        <f t="shared" si="224"/>
        <v>434</v>
      </c>
      <c r="S597" s="53">
        <f t="shared" si="233"/>
        <v>0.19633664570442197</v>
      </c>
      <c r="T597" s="51">
        <v>0.9285714285714286</v>
      </c>
      <c r="U597" s="52">
        <f t="shared" si="225"/>
        <v>14</v>
      </c>
      <c r="V597" s="54">
        <f t="shared" si="234"/>
        <v>4.6153840857556405</v>
      </c>
      <c r="W597" s="45">
        <v>1</v>
      </c>
      <c r="X597" s="46">
        <v>1.9912385503783353E-4</v>
      </c>
      <c r="Y597" s="47">
        <f t="shared" si="226"/>
        <v>539</v>
      </c>
      <c r="Z597" s="48">
        <f t="shared" si="235"/>
        <v>1.2269113856843766E-2</v>
      </c>
      <c r="AA597" s="46">
        <v>7.1428571428571425E-2</v>
      </c>
      <c r="AB597" s="47">
        <f t="shared" si="227"/>
        <v>479</v>
      </c>
      <c r="AC597" s="49">
        <f t="shared" si="236"/>
        <v>0.28841621816464269</v>
      </c>
      <c r="AD597" s="50">
        <v>0</v>
      </c>
      <c r="AE597" s="51">
        <v>0</v>
      </c>
      <c r="AF597" s="52">
        <f t="shared" si="228"/>
        <v>620</v>
      </c>
      <c r="AG597" s="53">
        <f t="shared" si="237"/>
        <v>0</v>
      </c>
      <c r="AH597" s="51">
        <v>0</v>
      </c>
      <c r="AI597" s="52">
        <f t="shared" si="229"/>
        <v>620</v>
      </c>
      <c r="AJ597" s="54">
        <f t="shared" si="238"/>
        <v>0</v>
      </c>
      <c r="AK597" s="45">
        <v>14</v>
      </c>
      <c r="AL597" s="46">
        <v>2.7877339705296694E-3</v>
      </c>
      <c r="AM597" s="47">
        <f t="shared" si="230"/>
        <v>593</v>
      </c>
      <c r="AN597" s="55">
        <f t="shared" si="239"/>
        <v>4.2539611450837095E-2</v>
      </c>
      <c r="AO597" s="56">
        <v>5022</v>
      </c>
    </row>
    <row r="598" spans="1:41">
      <c r="A598" s="41">
        <f t="shared" si="217"/>
        <v>0</v>
      </c>
      <c r="B598" s="42">
        <f t="shared" si="218"/>
        <v>0</v>
      </c>
      <c r="C598" s="42">
        <f t="shared" si="219"/>
        <v>0</v>
      </c>
      <c r="D598" s="42">
        <f t="shared" si="220"/>
        <v>0</v>
      </c>
      <c r="E598" s="42">
        <f t="shared" si="221"/>
        <v>0</v>
      </c>
      <c r="F598" s="42">
        <f t="shared" si="222"/>
        <v>0</v>
      </c>
      <c r="G598" s="60">
        <v>14</v>
      </c>
      <c r="H598" s="59" t="s">
        <v>660</v>
      </c>
      <c r="I598" s="45">
        <v>4</v>
      </c>
      <c r="J598" s="46">
        <v>7.7691022802315197E-5</v>
      </c>
      <c r="K598" s="47">
        <f t="shared" si="223"/>
        <v>447</v>
      </c>
      <c r="L598" s="48">
        <f t="shared" si="231"/>
        <v>1.3958245221338594E-2</v>
      </c>
      <c r="M598" s="46">
        <v>9.2807424593967514E-3</v>
      </c>
      <c r="N598" s="47">
        <f t="shared" si="216"/>
        <v>414</v>
      </c>
      <c r="O598" s="49">
        <f t="shared" si="232"/>
        <v>0.10926989217144786</v>
      </c>
      <c r="P598" s="50">
        <v>12</v>
      </c>
      <c r="Q598" s="51">
        <v>2.3307306840694559E-4</v>
      </c>
      <c r="R598" s="52">
        <f t="shared" si="224"/>
        <v>534</v>
      </c>
      <c r="S598" s="53">
        <f t="shared" si="233"/>
        <v>1.7677743041022782E-2</v>
      </c>
      <c r="T598" s="51">
        <v>2.7842227378190254E-2</v>
      </c>
      <c r="U598" s="52">
        <f t="shared" si="225"/>
        <v>522</v>
      </c>
      <c r="V598" s="54">
        <f t="shared" si="234"/>
        <v>0.13838738647277307</v>
      </c>
      <c r="W598" s="45">
        <v>6</v>
      </c>
      <c r="X598" s="46">
        <v>1.165365342034728E-4</v>
      </c>
      <c r="Y598" s="47">
        <f t="shared" si="226"/>
        <v>545</v>
      </c>
      <c r="Z598" s="48">
        <f t="shared" si="235"/>
        <v>7.1804556332676142E-3</v>
      </c>
      <c r="AA598" s="46">
        <v>1.3921113689095127E-2</v>
      </c>
      <c r="AB598" s="47">
        <f t="shared" si="227"/>
        <v>543</v>
      </c>
      <c r="AC598" s="49">
        <f t="shared" si="236"/>
        <v>5.6211049479883958E-2</v>
      </c>
      <c r="AD598" s="50">
        <v>409</v>
      </c>
      <c r="AE598" s="51">
        <v>7.9439070815367288E-3</v>
      </c>
      <c r="AF598" s="52">
        <f t="shared" si="228"/>
        <v>481</v>
      </c>
      <c r="AG598" s="53">
        <f t="shared" si="237"/>
        <v>0.26000868210870998</v>
      </c>
      <c r="AH598" s="51">
        <v>0.9489559164733179</v>
      </c>
      <c r="AI598" s="52">
        <f t="shared" si="229"/>
        <v>49</v>
      </c>
      <c r="AJ598" s="54">
        <f t="shared" si="238"/>
        <v>2.0354364181985898</v>
      </c>
      <c r="AK598" s="45">
        <v>431</v>
      </c>
      <c r="AL598" s="46">
        <v>8.3712077069494628E-3</v>
      </c>
      <c r="AM598" s="47">
        <f t="shared" si="230"/>
        <v>551</v>
      </c>
      <c r="AN598" s="55">
        <f t="shared" si="239"/>
        <v>0.12774099931788779</v>
      </c>
      <c r="AO598" s="56">
        <v>51486</v>
      </c>
    </row>
    <row r="599" spans="1:41">
      <c r="A599" s="41">
        <f t="shared" si="217"/>
        <v>0</v>
      </c>
      <c r="B599" s="42">
        <f t="shared" si="218"/>
        <v>0</v>
      </c>
      <c r="C599" s="42">
        <f t="shared" si="219"/>
        <v>0</v>
      </c>
      <c r="D599" s="42">
        <f t="shared" si="220"/>
        <v>0</v>
      </c>
      <c r="E599" s="42">
        <f t="shared" si="221"/>
        <v>0</v>
      </c>
      <c r="F599" s="42">
        <f t="shared" si="222"/>
        <v>0</v>
      </c>
      <c r="G599" s="58">
        <v>232</v>
      </c>
      <c r="H599" s="59" t="s">
        <v>200</v>
      </c>
      <c r="I599" s="45">
        <v>0</v>
      </c>
      <c r="J599" s="46">
        <v>0</v>
      </c>
      <c r="K599" s="47">
        <f t="shared" si="223"/>
        <v>467</v>
      </c>
      <c r="L599" s="48">
        <f t="shared" si="231"/>
        <v>0</v>
      </c>
      <c r="M599" s="46">
        <v>0</v>
      </c>
      <c r="N599" s="47">
        <f t="shared" si="216"/>
        <v>467</v>
      </c>
      <c r="O599" s="49">
        <f t="shared" si="232"/>
        <v>0</v>
      </c>
      <c r="P599" s="50">
        <v>2</v>
      </c>
      <c r="Q599" s="51">
        <v>6.8073519400953025E-4</v>
      </c>
      <c r="R599" s="52">
        <f t="shared" si="224"/>
        <v>511</v>
      </c>
      <c r="S599" s="53">
        <f t="shared" si="233"/>
        <v>5.163128421886197E-2</v>
      </c>
      <c r="T599" s="51">
        <v>0.25</v>
      </c>
      <c r="U599" s="52">
        <f t="shared" si="225"/>
        <v>158</v>
      </c>
      <c r="V599" s="54">
        <f t="shared" si="234"/>
        <v>1.2426034077034416</v>
      </c>
      <c r="W599" s="45">
        <v>0</v>
      </c>
      <c r="X599" s="46">
        <v>0</v>
      </c>
      <c r="Y599" s="47">
        <f t="shared" si="226"/>
        <v>563</v>
      </c>
      <c r="Z599" s="48">
        <f t="shared" si="235"/>
        <v>0</v>
      </c>
      <c r="AA599" s="46">
        <v>0</v>
      </c>
      <c r="AB599" s="47">
        <f t="shared" si="227"/>
        <v>563</v>
      </c>
      <c r="AC599" s="49">
        <f t="shared" si="236"/>
        <v>0</v>
      </c>
      <c r="AD599" s="50">
        <v>6</v>
      </c>
      <c r="AE599" s="51">
        <v>2.0422055820285907E-3</v>
      </c>
      <c r="AF599" s="52">
        <f t="shared" si="228"/>
        <v>559</v>
      </c>
      <c r="AG599" s="53">
        <f t="shared" si="237"/>
        <v>6.6842572115733509E-2</v>
      </c>
      <c r="AH599" s="51">
        <v>0.75</v>
      </c>
      <c r="AI599" s="52">
        <f t="shared" si="229"/>
        <v>123</v>
      </c>
      <c r="AJ599" s="54">
        <f t="shared" si="238"/>
        <v>1.6086914967792032</v>
      </c>
      <c r="AK599" s="45">
        <v>8</v>
      </c>
      <c r="AL599" s="46">
        <v>2.722940776038121E-3</v>
      </c>
      <c r="AM599" s="47">
        <f t="shared" si="230"/>
        <v>594</v>
      </c>
      <c r="AN599" s="55">
        <f t="shared" si="239"/>
        <v>4.1550895401362226E-2</v>
      </c>
      <c r="AO599" s="56">
        <v>2938</v>
      </c>
    </row>
    <row r="600" spans="1:41">
      <c r="A600" s="41">
        <f t="shared" si="217"/>
        <v>0</v>
      </c>
      <c r="B600" s="42">
        <f t="shared" si="218"/>
        <v>0</v>
      </c>
      <c r="C600" s="42">
        <f t="shared" si="219"/>
        <v>0</v>
      </c>
      <c r="D600" s="42">
        <f t="shared" si="220"/>
        <v>0</v>
      </c>
      <c r="E600" s="42">
        <f t="shared" si="221"/>
        <v>0</v>
      </c>
      <c r="F600" s="42">
        <f t="shared" si="222"/>
        <v>0</v>
      </c>
      <c r="G600" s="58">
        <v>366</v>
      </c>
      <c r="H600" s="59" t="s">
        <v>335</v>
      </c>
      <c r="I600" s="45">
        <v>0</v>
      </c>
      <c r="J600" s="46">
        <v>0</v>
      </c>
      <c r="K600" s="47">
        <f t="shared" si="223"/>
        <v>467</v>
      </c>
      <c r="L600" s="48">
        <f t="shared" si="231"/>
        <v>0</v>
      </c>
      <c r="M600" s="46">
        <v>0</v>
      </c>
      <c r="N600" s="47">
        <f t="shared" si="216"/>
        <v>467</v>
      </c>
      <c r="O600" s="49">
        <f t="shared" si="232"/>
        <v>0</v>
      </c>
      <c r="P600" s="50">
        <v>2</v>
      </c>
      <c r="Q600" s="51">
        <v>3.0335204004246929E-4</v>
      </c>
      <c r="R600" s="52">
        <f t="shared" si="224"/>
        <v>527</v>
      </c>
      <c r="S600" s="53">
        <f t="shared" si="233"/>
        <v>2.3008146979374561E-2</v>
      </c>
      <c r="T600" s="51">
        <v>0.125</v>
      </c>
      <c r="U600" s="52">
        <f t="shared" si="225"/>
        <v>389</v>
      </c>
      <c r="V600" s="54">
        <f t="shared" si="234"/>
        <v>0.62130170385172079</v>
      </c>
      <c r="W600" s="45">
        <v>2</v>
      </c>
      <c r="X600" s="46">
        <v>3.0335204004246929E-4</v>
      </c>
      <c r="Y600" s="47">
        <f t="shared" si="226"/>
        <v>534</v>
      </c>
      <c r="Z600" s="48">
        <f t="shared" si="235"/>
        <v>1.8691184525730136E-2</v>
      </c>
      <c r="AA600" s="46">
        <v>0.125</v>
      </c>
      <c r="AB600" s="47">
        <f t="shared" si="227"/>
        <v>423</v>
      </c>
      <c r="AC600" s="49">
        <f t="shared" si="236"/>
        <v>0.50472838178812474</v>
      </c>
      <c r="AD600" s="50">
        <v>12</v>
      </c>
      <c r="AE600" s="51">
        <v>1.8201122402548156E-3</v>
      </c>
      <c r="AF600" s="52">
        <f t="shared" si="228"/>
        <v>566</v>
      </c>
      <c r="AG600" s="53">
        <f t="shared" si="237"/>
        <v>5.9573328340975291E-2</v>
      </c>
      <c r="AH600" s="51">
        <v>0.75</v>
      </c>
      <c r="AI600" s="52">
        <f t="shared" si="229"/>
        <v>123</v>
      </c>
      <c r="AJ600" s="54">
        <f t="shared" si="238"/>
        <v>1.6086914967792032</v>
      </c>
      <c r="AK600" s="45">
        <v>16</v>
      </c>
      <c r="AL600" s="46">
        <v>2.4268163203397543E-3</v>
      </c>
      <c r="AM600" s="47">
        <f t="shared" si="230"/>
        <v>596</v>
      </c>
      <c r="AN600" s="55">
        <f t="shared" si="239"/>
        <v>3.7032164625876607E-2</v>
      </c>
      <c r="AO600" s="56">
        <v>6593</v>
      </c>
    </row>
    <row r="601" spans="1:41">
      <c r="A601" s="41">
        <f t="shared" si="217"/>
        <v>0</v>
      </c>
      <c r="B601" s="42">
        <f t="shared" si="218"/>
        <v>0</v>
      </c>
      <c r="C601" s="42">
        <f t="shared" si="219"/>
        <v>0</v>
      </c>
      <c r="D601" s="42">
        <f t="shared" si="220"/>
        <v>0</v>
      </c>
      <c r="E601" s="42">
        <f t="shared" si="221"/>
        <v>0</v>
      </c>
      <c r="F601" s="42">
        <f t="shared" si="222"/>
        <v>0</v>
      </c>
      <c r="G601" s="58">
        <v>231</v>
      </c>
      <c r="H601" s="59" t="s">
        <v>199</v>
      </c>
      <c r="I601" s="45">
        <v>0</v>
      </c>
      <c r="J601" s="46">
        <v>0</v>
      </c>
      <c r="K601" s="47">
        <f t="shared" si="223"/>
        <v>467</v>
      </c>
      <c r="L601" s="48">
        <f t="shared" si="231"/>
        <v>0</v>
      </c>
      <c r="M601" s="46">
        <v>0</v>
      </c>
      <c r="N601" s="47">
        <f t="shared" si="216"/>
        <v>467</v>
      </c>
      <c r="O601" s="49">
        <f t="shared" si="232"/>
        <v>0</v>
      </c>
      <c r="P601" s="50">
        <v>0</v>
      </c>
      <c r="Q601" s="51">
        <v>0</v>
      </c>
      <c r="R601" s="52">
        <f t="shared" si="224"/>
        <v>559</v>
      </c>
      <c r="S601" s="53">
        <f t="shared" si="233"/>
        <v>0</v>
      </c>
      <c r="T601" s="51">
        <v>0</v>
      </c>
      <c r="U601" s="52">
        <f t="shared" si="225"/>
        <v>559</v>
      </c>
      <c r="V601" s="54">
        <f t="shared" si="234"/>
        <v>0</v>
      </c>
      <c r="W601" s="45">
        <v>0</v>
      </c>
      <c r="X601" s="46">
        <v>0</v>
      </c>
      <c r="Y601" s="47">
        <f t="shared" si="226"/>
        <v>563</v>
      </c>
      <c r="Z601" s="48">
        <f t="shared" si="235"/>
        <v>0</v>
      </c>
      <c r="AA601" s="46">
        <v>0</v>
      </c>
      <c r="AB601" s="47">
        <f t="shared" si="227"/>
        <v>563</v>
      </c>
      <c r="AC601" s="49">
        <f t="shared" si="236"/>
        <v>0</v>
      </c>
      <c r="AD601" s="50">
        <v>12</v>
      </c>
      <c r="AE601" s="51">
        <v>2.1516944593867669E-3</v>
      </c>
      <c r="AF601" s="52">
        <f t="shared" si="228"/>
        <v>555</v>
      </c>
      <c r="AG601" s="53">
        <f t="shared" si="237"/>
        <v>7.0426206518208731E-2</v>
      </c>
      <c r="AH601" s="51">
        <v>1</v>
      </c>
      <c r="AI601" s="52">
        <f t="shared" si="229"/>
        <v>1</v>
      </c>
      <c r="AJ601" s="54">
        <f t="shared" si="238"/>
        <v>2.1449219957056043</v>
      </c>
      <c r="AK601" s="45">
        <v>12</v>
      </c>
      <c r="AL601" s="46">
        <v>2.1516944593867669E-3</v>
      </c>
      <c r="AM601" s="47">
        <f t="shared" si="230"/>
        <v>598</v>
      </c>
      <c r="AN601" s="55">
        <f t="shared" si="239"/>
        <v>3.2833924338139385E-2</v>
      </c>
      <c r="AO601" s="56">
        <v>5577</v>
      </c>
    </row>
    <row r="602" spans="1:41">
      <c r="A602" s="41">
        <f t="shared" si="217"/>
        <v>0</v>
      </c>
      <c r="B602" s="42">
        <f t="shared" si="218"/>
        <v>0</v>
      </c>
      <c r="C602" s="42">
        <f t="shared" si="219"/>
        <v>0</v>
      </c>
      <c r="D602" s="42">
        <f t="shared" si="220"/>
        <v>0</v>
      </c>
      <c r="E602" s="42">
        <f t="shared" si="221"/>
        <v>0</v>
      </c>
      <c r="F602" s="42">
        <f t="shared" si="222"/>
        <v>0</v>
      </c>
      <c r="G602" s="58">
        <v>244</v>
      </c>
      <c r="H602" s="59" t="s">
        <v>212</v>
      </c>
      <c r="I602" s="45">
        <v>5</v>
      </c>
      <c r="J602" s="46">
        <v>7.0901871809415766E-4</v>
      </c>
      <c r="K602" s="47">
        <f t="shared" si="223"/>
        <v>370</v>
      </c>
      <c r="L602" s="48">
        <f t="shared" si="231"/>
        <v>0.12738482229612855</v>
      </c>
      <c r="M602" s="46">
        <v>0.35714285714285715</v>
      </c>
      <c r="N602" s="47">
        <f t="shared" si="216"/>
        <v>14</v>
      </c>
      <c r="O602" s="49">
        <f t="shared" si="232"/>
        <v>4.2049396005262532</v>
      </c>
      <c r="P602" s="50">
        <v>0</v>
      </c>
      <c r="Q602" s="51">
        <v>0</v>
      </c>
      <c r="R602" s="52">
        <f t="shared" si="224"/>
        <v>559</v>
      </c>
      <c r="S602" s="53">
        <f t="shared" si="233"/>
        <v>0</v>
      </c>
      <c r="T602" s="51">
        <v>0</v>
      </c>
      <c r="U602" s="52">
        <f t="shared" si="225"/>
        <v>559</v>
      </c>
      <c r="V602" s="54">
        <f t="shared" si="234"/>
        <v>0</v>
      </c>
      <c r="W602" s="45">
        <v>8</v>
      </c>
      <c r="X602" s="46">
        <v>1.1344299489506524E-3</v>
      </c>
      <c r="Y602" s="47">
        <f t="shared" si="226"/>
        <v>486</v>
      </c>
      <c r="Z602" s="48">
        <f t="shared" si="235"/>
        <v>6.9898456935983441E-2</v>
      </c>
      <c r="AA602" s="46">
        <v>0.5714285714285714</v>
      </c>
      <c r="AB602" s="47">
        <f t="shared" si="227"/>
        <v>35</v>
      </c>
      <c r="AC602" s="49">
        <f t="shared" si="236"/>
        <v>2.3073297453171415</v>
      </c>
      <c r="AD602" s="50">
        <v>1</v>
      </c>
      <c r="AE602" s="51">
        <v>1.4180374361883155E-4</v>
      </c>
      <c r="AF602" s="52">
        <f t="shared" si="228"/>
        <v>615</v>
      </c>
      <c r="AG602" s="53">
        <f t="shared" si="237"/>
        <v>4.6413187009837651E-3</v>
      </c>
      <c r="AH602" s="51">
        <v>7.1428571428571425E-2</v>
      </c>
      <c r="AI602" s="52">
        <f t="shared" si="229"/>
        <v>603</v>
      </c>
      <c r="AJ602" s="54">
        <f t="shared" si="238"/>
        <v>0.15320871397897171</v>
      </c>
      <c r="AK602" s="45">
        <v>14</v>
      </c>
      <c r="AL602" s="46">
        <v>1.9852524106636414E-3</v>
      </c>
      <c r="AM602" s="47">
        <f t="shared" si="230"/>
        <v>599</v>
      </c>
      <c r="AN602" s="55">
        <f t="shared" si="239"/>
        <v>3.0294090854524093E-2</v>
      </c>
      <c r="AO602" s="56">
        <v>7052</v>
      </c>
    </row>
    <row r="603" spans="1:41">
      <c r="A603" s="41">
        <f t="shared" si="217"/>
        <v>0</v>
      </c>
      <c r="B603" s="42">
        <f t="shared" si="218"/>
        <v>0</v>
      </c>
      <c r="C603" s="42">
        <f t="shared" si="219"/>
        <v>0</v>
      </c>
      <c r="D603" s="42">
        <f t="shared" si="220"/>
        <v>0</v>
      </c>
      <c r="E603" s="42">
        <f t="shared" si="221"/>
        <v>0</v>
      </c>
      <c r="F603" s="42">
        <f t="shared" si="222"/>
        <v>0</v>
      </c>
      <c r="G603" s="58">
        <v>295</v>
      </c>
      <c r="H603" s="59" t="s">
        <v>264</v>
      </c>
      <c r="I603" s="45">
        <v>0</v>
      </c>
      <c r="J603" s="46">
        <v>0</v>
      </c>
      <c r="K603" s="47">
        <f t="shared" si="223"/>
        <v>467</v>
      </c>
      <c r="L603" s="48">
        <f t="shared" si="231"/>
        <v>0</v>
      </c>
      <c r="M603" s="46">
        <v>0</v>
      </c>
      <c r="N603" s="47">
        <f t="shared" si="216"/>
        <v>467</v>
      </c>
      <c r="O603" s="49">
        <f t="shared" si="232"/>
        <v>0</v>
      </c>
      <c r="P603" s="50">
        <v>0</v>
      </c>
      <c r="Q603" s="51">
        <v>0</v>
      </c>
      <c r="R603" s="52">
        <f t="shared" si="224"/>
        <v>559</v>
      </c>
      <c r="S603" s="53">
        <f t="shared" si="233"/>
        <v>0</v>
      </c>
      <c r="T603" s="51">
        <v>0</v>
      </c>
      <c r="U603" s="52">
        <f t="shared" si="225"/>
        <v>559</v>
      </c>
      <c r="V603" s="54">
        <f t="shared" si="234"/>
        <v>0</v>
      </c>
      <c r="W603" s="45">
        <v>0</v>
      </c>
      <c r="X603" s="46">
        <v>0</v>
      </c>
      <c r="Y603" s="47">
        <f t="shared" si="226"/>
        <v>563</v>
      </c>
      <c r="Z603" s="48">
        <f t="shared" si="235"/>
        <v>0</v>
      </c>
      <c r="AA603" s="46">
        <v>0</v>
      </c>
      <c r="AB603" s="47">
        <f t="shared" si="227"/>
        <v>563</v>
      </c>
      <c r="AC603" s="49">
        <f t="shared" si="236"/>
        <v>0</v>
      </c>
      <c r="AD603" s="50">
        <v>4</v>
      </c>
      <c r="AE603" s="51">
        <v>1.863932898415657E-3</v>
      </c>
      <c r="AF603" s="52">
        <f t="shared" si="228"/>
        <v>564</v>
      </c>
      <c r="AG603" s="53">
        <f t="shared" si="237"/>
        <v>6.1007603875745588E-2</v>
      </c>
      <c r="AH603" s="51">
        <v>1</v>
      </c>
      <c r="AI603" s="52">
        <f t="shared" si="229"/>
        <v>1</v>
      </c>
      <c r="AJ603" s="54">
        <f t="shared" si="238"/>
        <v>2.1449219957056043</v>
      </c>
      <c r="AK603" s="45">
        <v>4</v>
      </c>
      <c r="AL603" s="46">
        <v>1.863932898415657E-3</v>
      </c>
      <c r="AM603" s="47">
        <f t="shared" si="230"/>
        <v>600</v>
      </c>
      <c r="AN603" s="55">
        <f t="shared" si="239"/>
        <v>2.8442807709506579E-2</v>
      </c>
      <c r="AO603" s="56">
        <v>2146</v>
      </c>
    </row>
    <row r="604" spans="1:41">
      <c r="A604" s="41">
        <f t="shared" si="217"/>
        <v>0</v>
      </c>
      <c r="B604" s="42">
        <f t="shared" si="218"/>
        <v>0</v>
      </c>
      <c r="C604" s="42">
        <f t="shared" si="219"/>
        <v>0</v>
      </c>
      <c r="D604" s="42">
        <f t="shared" si="220"/>
        <v>0</v>
      </c>
      <c r="E604" s="42">
        <f t="shared" si="221"/>
        <v>0</v>
      </c>
      <c r="F604" s="42">
        <f t="shared" si="222"/>
        <v>0</v>
      </c>
      <c r="G604" s="58">
        <v>285</v>
      </c>
      <c r="H604" s="59" t="s">
        <v>253</v>
      </c>
      <c r="I604" s="45">
        <v>0</v>
      </c>
      <c r="J604" s="46">
        <v>0</v>
      </c>
      <c r="K604" s="47">
        <f t="shared" si="223"/>
        <v>467</v>
      </c>
      <c r="L604" s="48">
        <f t="shared" si="231"/>
        <v>0</v>
      </c>
      <c r="M604" s="46">
        <v>0</v>
      </c>
      <c r="N604" s="47">
        <f t="shared" si="216"/>
        <v>467</v>
      </c>
      <c r="O604" s="49">
        <f t="shared" si="232"/>
        <v>0</v>
      </c>
      <c r="P604" s="50">
        <v>0</v>
      </c>
      <c r="Q604" s="51">
        <v>0</v>
      </c>
      <c r="R604" s="52">
        <f t="shared" si="224"/>
        <v>559</v>
      </c>
      <c r="S604" s="53">
        <f t="shared" si="233"/>
        <v>0</v>
      </c>
      <c r="T604" s="51">
        <v>0</v>
      </c>
      <c r="U604" s="52">
        <f t="shared" si="225"/>
        <v>559</v>
      </c>
      <c r="V604" s="54">
        <f t="shared" si="234"/>
        <v>0</v>
      </c>
      <c r="W604" s="45">
        <v>4</v>
      </c>
      <c r="X604" s="46">
        <v>1.3759889920880633E-3</v>
      </c>
      <c r="Y604" s="47">
        <f t="shared" si="226"/>
        <v>479</v>
      </c>
      <c r="Z604" s="48">
        <f t="shared" si="235"/>
        <v>8.4782235691873944E-2</v>
      </c>
      <c r="AA604" s="46">
        <v>0.8</v>
      </c>
      <c r="AB604" s="47">
        <f t="shared" si="227"/>
        <v>15</v>
      </c>
      <c r="AC604" s="49">
        <f t="shared" si="236"/>
        <v>3.2302616434439986</v>
      </c>
      <c r="AD604" s="50">
        <v>1</v>
      </c>
      <c r="AE604" s="51">
        <v>3.4399724802201581E-4</v>
      </c>
      <c r="AF604" s="52">
        <f t="shared" si="228"/>
        <v>607</v>
      </c>
      <c r="AG604" s="53">
        <f t="shared" si="237"/>
        <v>1.1259229267057967E-2</v>
      </c>
      <c r="AH604" s="51">
        <v>0.2</v>
      </c>
      <c r="AI604" s="52">
        <f t="shared" si="229"/>
        <v>571</v>
      </c>
      <c r="AJ604" s="54">
        <f t="shared" si="238"/>
        <v>0.42898439914112085</v>
      </c>
      <c r="AK604" s="45">
        <v>5</v>
      </c>
      <c r="AL604" s="46">
        <v>1.7199862401100791E-3</v>
      </c>
      <c r="AM604" s="47">
        <f t="shared" si="230"/>
        <v>601</v>
      </c>
      <c r="AN604" s="55">
        <f t="shared" si="239"/>
        <v>2.6246244128225456E-2</v>
      </c>
      <c r="AO604" s="56">
        <v>2907</v>
      </c>
    </row>
    <row r="605" spans="1:41">
      <c r="A605" s="41">
        <f t="shared" si="217"/>
        <v>0</v>
      </c>
      <c r="B605" s="42">
        <f t="shared" si="218"/>
        <v>0</v>
      </c>
      <c r="C605" s="42">
        <f t="shared" si="219"/>
        <v>0</v>
      </c>
      <c r="D605" s="42">
        <f t="shared" si="220"/>
        <v>0</v>
      </c>
      <c r="E605" s="42">
        <f t="shared" si="221"/>
        <v>0</v>
      </c>
      <c r="F605" s="42">
        <f t="shared" si="222"/>
        <v>0</v>
      </c>
      <c r="G605" s="58">
        <v>278</v>
      </c>
      <c r="H605" s="59" t="s">
        <v>246</v>
      </c>
      <c r="I605" s="45">
        <v>8</v>
      </c>
      <c r="J605" s="46">
        <v>4.6069945695051513E-5</v>
      </c>
      <c r="K605" s="47">
        <f t="shared" si="223"/>
        <v>453</v>
      </c>
      <c r="L605" s="48">
        <f t="shared" si="231"/>
        <v>8.2770901469727889E-3</v>
      </c>
      <c r="M605" s="46">
        <v>2.7118644067796609E-2</v>
      </c>
      <c r="N605" s="47">
        <f t="shared" si="216"/>
        <v>336</v>
      </c>
      <c r="O605" s="49">
        <f t="shared" si="232"/>
        <v>0.31929032898911208</v>
      </c>
      <c r="P605" s="50">
        <v>20</v>
      </c>
      <c r="Q605" s="51">
        <v>1.1517486423762877E-4</v>
      </c>
      <c r="R605" s="52">
        <f t="shared" si="224"/>
        <v>547</v>
      </c>
      <c r="S605" s="53">
        <f t="shared" si="233"/>
        <v>8.7355938148228028E-3</v>
      </c>
      <c r="T605" s="51">
        <v>6.7796610169491525E-2</v>
      </c>
      <c r="U605" s="52">
        <f t="shared" si="225"/>
        <v>473</v>
      </c>
      <c r="V605" s="54">
        <f t="shared" si="234"/>
        <v>0.3369771953094079</v>
      </c>
      <c r="W605" s="45">
        <v>39</v>
      </c>
      <c r="X605" s="46">
        <v>2.2459098526337611E-4</v>
      </c>
      <c r="Y605" s="47">
        <f t="shared" si="226"/>
        <v>538</v>
      </c>
      <c r="Z605" s="48">
        <f t="shared" si="235"/>
        <v>1.3838283559212586E-2</v>
      </c>
      <c r="AA605" s="46">
        <v>0.13220338983050847</v>
      </c>
      <c r="AB605" s="47">
        <f t="shared" si="227"/>
        <v>415</v>
      </c>
      <c r="AC605" s="49">
        <f t="shared" si="236"/>
        <v>0.53381442412845737</v>
      </c>
      <c r="AD605" s="50">
        <v>228</v>
      </c>
      <c r="AE605" s="51">
        <v>1.312993452308968E-3</v>
      </c>
      <c r="AF605" s="52">
        <f t="shared" si="228"/>
        <v>577</v>
      </c>
      <c r="AG605" s="53">
        <f t="shared" si="237"/>
        <v>4.2975036546648422E-2</v>
      </c>
      <c r="AH605" s="51">
        <v>0.77288135593220342</v>
      </c>
      <c r="AI605" s="52">
        <f t="shared" si="229"/>
        <v>113</v>
      </c>
      <c r="AJ605" s="54">
        <f t="shared" si="238"/>
        <v>1.6577702204097551</v>
      </c>
      <c r="AK605" s="45">
        <v>295</v>
      </c>
      <c r="AL605" s="46">
        <v>1.6988292475050245E-3</v>
      </c>
      <c r="AM605" s="47">
        <f t="shared" si="230"/>
        <v>602</v>
      </c>
      <c r="AN605" s="55">
        <f t="shared" si="239"/>
        <v>2.5923397596095184E-2</v>
      </c>
      <c r="AO605" s="56">
        <v>173649</v>
      </c>
    </row>
    <row r="606" spans="1:41">
      <c r="A606" s="41">
        <f t="shared" si="217"/>
        <v>0</v>
      </c>
      <c r="B606" s="42">
        <f t="shared" si="218"/>
        <v>0</v>
      </c>
      <c r="C606" s="42">
        <f t="shared" si="219"/>
        <v>0</v>
      </c>
      <c r="D606" s="42">
        <f t="shared" si="220"/>
        <v>0</v>
      </c>
      <c r="E606" s="42">
        <f t="shared" si="221"/>
        <v>0</v>
      </c>
      <c r="F606" s="42">
        <f t="shared" si="222"/>
        <v>0</v>
      </c>
      <c r="G606" s="58">
        <v>218</v>
      </c>
      <c r="H606" s="59" t="s">
        <v>722</v>
      </c>
      <c r="I606" s="45">
        <v>0</v>
      </c>
      <c r="J606" s="46">
        <v>0</v>
      </c>
      <c r="K606" s="47">
        <f t="shared" si="223"/>
        <v>467</v>
      </c>
      <c r="L606" s="48">
        <f t="shared" si="231"/>
        <v>0</v>
      </c>
      <c r="M606" s="46">
        <v>0</v>
      </c>
      <c r="N606" s="47">
        <f t="shared" si="216"/>
        <v>467</v>
      </c>
      <c r="O606" s="49">
        <f t="shared" si="232"/>
        <v>0</v>
      </c>
      <c r="P606" s="50">
        <v>0</v>
      </c>
      <c r="Q606" s="51">
        <v>0</v>
      </c>
      <c r="R606" s="52">
        <f t="shared" si="224"/>
        <v>559</v>
      </c>
      <c r="S606" s="53">
        <f t="shared" si="233"/>
        <v>0</v>
      </c>
      <c r="T606" s="51">
        <v>0</v>
      </c>
      <c r="U606" s="52">
        <f t="shared" si="225"/>
        <v>559</v>
      </c>
      <c r="V606" s="54">
        <f t="shared" si="234"/>
        <v>0</v>
      </c>
      <c r="W606" s="45">
        <v>0</v>
      </c>
      <c r="X606" s="46">
        <v>0</v>
      </c>
      <c r="Y606" s="47">
        <f t="shared" si="226"/>
        <v>563</v>
      </c>
      <c r="Z606" s="48">
        <f t="shared" si="235"/>
        <v>0</v>
      </c>
      <c r="AA606" s="46">
        <v>0</v>
      </c>
      <c r="AB606" s="47">
        <f t="shared" si="227"/>
        <v>563</v>
      </c>
      <c r="AC606" s="49">
        <f t="shared" si="236"/>
        <v>0</v>
      </c>
      <c r="AD606" s="50">
        <v>10</v>
      </c>
      <c r="AE606" s="51">
        <v>1.6225864027259451E-3</v>
      </c>
      <c r="AF606" s="52">
        <f t="shared" si="228"/>
        <v>569</v>
      </c>
      <c r="AG606" s="53">
        <f t="shared" si="237"/>
        <v>5.3108193216513888E-2</v>
      </c>
      <c r="AH606" s="51">
        <v>1</v>
      </c>
      <c r="AI606" s="52">
        <f t="shared" si="229"/>
        <v>1</v>
      </c>
      <c r="AJ606" s="54">
        <f t="shared" si="238"/>
        <v>2.1449219957056043</v>
      </c>
      <c r="AK606" s="45">
        <v>10</v>
      </c>
      <c r="AL606" s="46">
        <v>1.6225864027259451E-3</v>
      </c>
      <c r="AM606" s="47">
        <f t="shared" si="230"/>
        <v>603</v>
      </c>
      <c r="AN606" s="55">
        <f t="shared" si="239"/>
        <v>2.4759964848532011E-2</v>
      </c>
      <c r="AO606" s="56">
        <v>6163</v>
      </c>
    </row>
    <row r="607" spans="1:41">
      <c r="A607" s="41">
        <f t="shared" si="217"/>
        <v>0</v>
      </c>
      <c r="B607" s="42">
        <f t="shared" si="218"/>
        <v>0</v>
      </c>
      <c r="C607" s="42">
        <f t="shared" si="219"/>
        <v>0</v>
      </c>
      <c r="D607" s="42">
        <f t="shared" si="220"/>
        <v>0</v>
      </c>
      <c r="E607" s="42">
        <f t="shared" si="221"/>
        <v>0</v>
      </c>
      <c r="F607" s="42">
        <f t="shared" si="222"/>
        <v>0</v>
      </c>
      <c r="G607" s="58">
        <v>611</v>
      </c>
      <c r="H607" s="59" t="s">
        <v>583</v>
      </c>
      <c r="I607" s="45">
        <v>0</v>
      </c>
      <c r="J607" s="46">
        <v>0</v>
      </c>
      <c r="K607" s="47">
        <f t="shared" si="223"/>
        <v>467</v>
      </c>
      <c r="L607" s="48">
        <f t="shared" si="231"/>
        <v>0</v>
      </c>
      <c r="M607" s="46">
        <v>0</v>
      </c>
      <c r="N607" s="47">
        <f t="shared" si="216"/>
        <v>467</v>
      </c>
      <c r="O607" s="49">
        <f t="shared" si="232"/>
        <v>0</v>
      </c>
      <c r="P607" s="50">
        <v>0</v>
      </c>
      <c r="Q607" s="51">
        <v>0</v>
      </c>
      <c r="R607" s="52">
        <f t="shared" si="224"/>
        <v>559</v>
      </c>
      <c r="S607" s="53">
        <f t="shared" si="233"/>
        <v>0</v>
      </c>
      <c r="T607" s="51">
        <v>0</v>
      </c>
      <c r="U607" s="52">
        <f t="shared" si="225"/>
        <v>559</v>
      </c>
      <c r="V607" s="54">
        <f t="shared" si="234"/>
        <v>0</v>
      </c>
      <c r="W607" s="45">
        <v>0</v>
      </c>
      <c r="X607" s="46">
        <v>0</v>
      </c>
      <c r="Y607" s="47">
        <f t="shared" si="226"/>
        <v>563</v>
      </c>
      <c r="Z607" s="48">
        <f t="shared" si="235"/>
        <v>0</v>
      </c>
      <c r="AA607" s="46">
        <v>0</v>
      </c>
      <c r="AB607" s="47">
        <f t="shared" si="227"/>
        <v>563</v>
      </c>
      <c r="AC607" s="49">
        <f t="shared" si="236"/>
        <v>0</v>
      </c>
      <c r="AD607" s="50">
        <v>6</v>
      </c>
      <c r="AE607" s="51">
        <v>1.5604681404421327E-3</v>
      </c>
      <c r="AF607" s="52">
        <f t="shared" si="228"/>
        <v>571</v>
      </c>
      <c r="AG607" s="53">
        <f t="shared" si="237"/>
        <v>5.1075026495715235E-2</v>
      </c>
      <c r="AH607" s="51">
        <v>1</v>
      </c>
      <c r="AI607" s="52">
        <f t="shared" si="229"/>
        <v>1</v>
      </c>
      <c r="AJ607" s="54">
        <f t="shared" si="238"/>
        <v>2.1449219957056043</v>
      </c>
      <c r="AK607" s="45">
        <v>6</v>
      </c>
      <c r="AL607" s="46">
        <v>1.5604681404421327E-3</v>
      </c>
      <c r="AM607" s="47">
        <f t="shared" si="230"/>
        <v>604</v>
      </c>
      <c r="AN607" s="55">
        <f t="shared" si="239"/>
        <v>2.3812067104525794E-2</v>
      </c>
      <c r="AO607" s="56">
        <v>3845</v>
      </c>
    </row>
    <row r="608" spans="1:41">
      <c r="A608" s="41">
        <f t="shared" si="217"/>
        <v>0</v>
      </c>
      <c r="B608" s="42">
        <f t="shared" si="218"/>
        <v>0</v>
      </c>
      <c r="C608" s="42">
        <f t="shared" si="219"/>
        <v>0</v>
      </c>
      <c r="D608" s="42">
        <f t="shared" si="220"/>
        <v>0</v>
      </c>
      <c r="E608" s="42">
        <f t="shared" si="221"/>
        <v>0</v>
      </c>
      <c r="F608" s="42">
        <f t="shared" si="222"/>
        <v>0</v>
      </c>
      <c r="G608" s="58">
        <v>282</v>
      </c>
      <c r="H608" s="59" t="s">
        <v>250</v>
      </c>
      <c r="I608" s="45">
        <v>0</v>
      </c>
      <c r="J608" s="46">
        <v>0</v>
      </c>
      <c r="K608" s="47">
        <f t="shared" si="223"/>
        <v>467</v>
      </c>
      <c r="L608" s="48">
        <f t="shared" si="231"/>
        <v>0</v>
      </c>
      <c r="M608" s="46">
        <v>0</v>
      </c>
      <c r="N608" s="47">
        <f t="shared" si="216"/>
        <v>467</v>
      </c>
      <c r="O608" s="49">
        <f t="shared" si="232"/>
        <v>0</v>
      </c>
      <c r="P608" s="50">
        <v>0</v>
      </c>
      <c r="Q608" s="51">
        <v>0</v>
      </c>
      <c r="R608" s="52">
        <f t="shared" si="224"/>
        <v>559</v>
      </c>
      <c r="S608" s="53">
        <f t="shared" si="233"/>
        <v>0</v>
      </c>
      <c r="T608" s="51">
        <v>0</v>
      </c>
      <c r="U608" s="52">
        <f t="shared" si="225"/>
        <v>559</v>
      </c>
      <c r="V608" s="54">
        <f t="shared" si="234"/>
        <v>0</v>
      </c>
      <c r="W608" s="45">
        <v>8</v>
      </c>
      <c r="X608" s="46">
        <v>1.5349194167306216E-3</v>
      </c>
      <c r="Y608" s="47">
        <f t="shared" si="226"/>
        <v>471</v>
      </c>
      <c r="Z608" s="48">
        <f t="shared" si="235"/>
        <v>9.4574811648609966E-2</v>
      </c>
      <c r="AA608" s="46">
        <v>1</v>
      </c>
      <c r="AB608" s="47">
        <f t="shared" si="227"/>
        <v>1</v>
      </c>
      <c r="AC608" s="49">
        <f t="shared" si="236"/>
        <v>4.0378270543049979</v>
      </c>
      <c r="AD608" s="50">
        <v>0</v>
      </c>
      <c r="AE608" s="51">
        <v>0</v>
      </c>
      <c r="AF608" s="52">
        <f t="shared" si="228"/>
        <v>620</v>
      </c>
      <c r="AG608" s="53">
        <f t="shared" si="237"/>
        <v>0</v>
      </c>
      <c r="AH608" s="51">
        <v>0</v>
      </c>
      <c r="AI608" s="52">
        <f t="shared" si="229"/>
        <v>620</v>
      </c>
      <c r="AJ608" s="54">
        <f t="shared" si="238"/>
        <v>0</v>
      </c>
      <c r="AK608" s="45">
        <v>8</v>
      </c>
      <c r="AL608" s="46">
        <v>1.5349194167306216E-3</v>
      </c>
      <c r="AM608" s="47">
        <f t="shared" si="230"/>
        <v>605</v>
      </c>
      <c r="AN608" s="55">
        <f t="shared" si="239"/>
        <v>2.3422204660246016E-2</v>
      </c>
      <c r="AO608" s="56">
        <v>5212</v>
      </c>
    </row>
    <row r="609" spans="1:41">
      <c r="A609" s="41">
        <f t="shared" si="217"/>
        <v>0</v>
      </c>
      <c r="B609" s="42">
        <f t="shared" si="218"/>
        <v>0</v>
      </c>
      <c r="C609" s="42">
        <f t="shared" si="219"/>
        <v>0</v>
      </c>
      <c r="D609" s="42">
        <f t="shared" si="220"/>
        <v>0</v>
      </c>
      <c r="E609" s="42">
        <f t="shared" si="221"/>
        <v>0</v>
      </c>
      <c r="F609" s="42">
        <f t="shared" si="222"/>
        <v>0</v>
      </c>
      <c r="G609" s="58">
        <v>225</v>
      </c>
      <c r="H609" s="59" t="s">
        <v>193</v>
      </c>
      <c r="I609" s="45">
        <v>4</v>
      </c>
      <c r="J609" s="46">
        <v>1.4036565252482718E-4</v>
      </c>
      <c r="K609" s="47">
        <f t="shared" si="223"/>
        <v>437</v>
      </c>
      <c r="L609" s="48">
        <f t="shared" si="231"/>
        <v>2.5218591903212229E-2</v>
      </c>
      <c r="M609" s="46">
        <v>9.3023255813953487E-2</v>
      </c>
      <c r="N609" s="47">
        <f t="shared" si="216"/>
        <v>102</v>
      </c>
      <c r="O609" s="49">
        <f t="shared" si="232"/>
        <v>1.0952400819975356</v>
      </c>
      <c r="P609" s="50">
        <v>2</v>
      </c>
      <c r="Q609" s="51">
        <v>7.0182826262413592E-5</v>
      </c>
      <c r="R609" s="52">
        <f t="shared" si="224"/>
        <v>552</v>
      </c>
      <c r="S609" s="53">
        <f t="shared" si="233"/>
        <v>5.323111662105362E-3</v>
      </c>
      <c r="T609" s="51">
        <v>4.6511627906976744E-2</v>
      </c>
      <c r="U609" s="52">
        <f t="shared" si="225"/>
        <v>506</v>
      </c>
      <c r="V609" s="54">
        <f t="shared" si="234"/>
        <v>0.23118202934017518</v>
      </c>
      <c r="W609" s="45">
        <v>15</v>
      </c>
      <c r="X609" s="46">
        <v>5.2637119696810186E-4</v>
      </c>
      <c r="Y609" s="47">
        <f t="shared" si="226"/>
        <v>518</v>
      </c>
      <c r="Z609" s="48">
        <f t="shared" si="235"/>
        <v>3.2432619112048311E-2</v>
      </c>
      <c r="AA609" s="46">
        <v>0.34883720930232559</v>
      </c>
      <c r="AB609" s="47">
        <f t="shared" si="227"/>
        <v>91</v>
      </c>
      <c r="AC609" s="49">
        <f t="shared" si="236"/>
        <v>1.4085443212691853</v>
      </c>
      <c r="AD609" s="50">
        <v>22</v>
      </c>
      <c r="AE609" s="51">
        <v>7.7201108888654945E-4</v>
      </c>
      <c r="AF609" s="52">
        <f t="shared" si="228"/>
        <v>595</v>
      </c>
      <c r="AG609" s="53">
        <f t="shared" si="237"/>
        <v>2.5268370303731101E-2</v>
      </c>
      <c r="AH609" s="51">
        <v>0.51162790697674421</v>
      </c>
      <c r="AI609" s="52">
        <f t="shared" si="229"/>
        <v>323</v>
      </c>
      <c r="AJ609" s="54">
        <f t="shared" si="238"/>
        <v>1.0974019512912394</v>
      </c>
      <c r="AK609" s="45">
        <v>43</v>
      </c>
      <c r="AL609" s="46">
        <v>1.508930764641892E-3</v>
      </c>
      <c r="AM609" s="47">
        <f t="shared" si="230"/>
        <v>606</v>
      </c>
      <c r="AN609" s="55">
        <f t="shared" si="239"/>
        <v>2.3025629099710915E-2</v>
      </c>
      <c r="AO609" s="56">
        <v>28497</v>
      </c>
    </row>
    <row r="610" spans="1:41">
      <c r="A610" s="41">
        <f t="shared" si="217"/>
        <v>0</v>
      </c>
      <c r="B610" s="42">
        <f t="shared" si="218"/>
        <v>0</v>
      </c>
      <c r="C610" s="42">
        <f t="shared" si="219"/>
        <v>0</v>
      </c>
      <c r="D610" s="42">
        <f t="shared" si="220"/>
        <v>0</v>
      </c>
      <c r="E610" s="42">
        <f t="shared" si="221"/>
        <v>0</v>
      </c>
      <c r="F610" s="42">
        <f t="shared" si="222"/>
        <v>0</v>
      </c>
      <c r="G610" s="58">
        <v>308</v>
      </c>
      <c r="H610" s="59" t="s">
        <v>277</v>
      </c>
      <c r="I610" s="45">
        <v>0</v>
      </c>
      <c r="J610" s="46">
        <v>0</v>
      </c>
      <c r="K610" s="47">
        <f t="shared" si="223"/>
        <v>467</v>
      </c>
      <c r="L610" s="48">
        <f t="shared" si="231"/>
        <v>0</v>
      </c>
      <c r="M610" s="46">
        <v>0</v>
      </c>
      <c r="N610" s="47">
        <f t="shared" si="216"/>
        <v>467</v>
      </c>
      <c r="O610" s="49">
        <f t="shared" si="232"/>
        <v>0</v>
      </c>
      <c r="P610" s="50">
        <v>11</v>
      </c>
      <c r="Q610" s="51">
        <v>7.1900124191123598E-4</v>
      </c>
      <c r="R610" s="52">
        <f t="shared" si="224"/>
        <v>508</v>
      </c>
      <c r="S610" s="53">
        <f t="shared" si="233"/>
        <v>5.4533624530530796E-2</v>
      </c>
      <c r="T610" s="51">
        <v>0.47826086956521741</v>
      </c>
      <c r="U610" s="52">
        <f t="shared" si="225"/>
        <v>51</v>
      </c>
      <c r="V610" s="54">
        <f t="shared" si="234"/>
        <v>2.3771543451718014</v>
      </c>
      <c r="W610" s="45">
        <v>0</v>
      </c>
      <c r="X610" s="46">
        <v>0</v>
      </c>
      <c r="Y610" s="47">
        <f t="shared" si="226"/>
        <v>563</v>
      </c>
      <c r="Z610" s="48">
        <f t="shared" si="235"/>
        <v>0</v>
      </c>
      <c r="AA610" s="46">
        <v>0</v>
      </c>
      <c r="AB610" s="47">
        <f t="shared" si="227"/>
        <v>563</v>
      </c>
      <c r="AC610" s="49">
        <f t="shared" si="236"/>
        <v>0</v>
      </c>
      <c r="AD610" s="50">
        <v>12</v>
      </c>
      <c r="AE610" s="51">
        <v>7.8436499117589382E-4</v>
      </c>
      <c r="AF610" s="52">
        <f t="shared" si="228"/>
        <v>594</v>
      </c>
      <c r="AG610" s="53">
        <f t="shared" si="237"/>
        <v>2.5672720684492459E-2</v>
      </c>
      <c r="AH610" s="51">
        <v>0.52173913043478259</v>
      </c>
      <c r="AI610" s="52">
        <f t="shared" si="229"/>
        <v>314</v>
      </c>
      <c r="AJ610" s="54">
        <f t="shared" si="238"/>
        <v>1.1190897368898804</v>
      </c>
      <c r="AK610" s="45">
        <v>23</v>
      </c>
      <c r="AL610" s="46">
        <v>1.5033662330871298E-3</v>
      </c>
      <c r="AM610" s="47">
        <f t="shared" si="230"/>
        <v>607</v>
      </c>
      <c r="AN610" s="55">
        <f t="shared" si="239"/>
        <v>2.2940716761321419E-2</v>
      </c>
      <c r="AO610" s="56">
        <v>15299</v>
      </c>
    </row>
    <row r="611" spans="1:41">
      <c r="A611" s="41">
        <f t="shared" si="217"/>
        <v>0</v>
      </c>
      <c r="B611" s="42">
        <f t="shared" si="218"/>
        <v>0</v>
      </c>
      <c r="C611" s="42">
        <f t="shared" si="219"/>
        <v>0</v>
      </c>
      <c r="D611" s="42">
        <f t="shared" si="220"/>
        <v>0</v>
      </c>
      <c r="E611" s="42">
        <f t="shared" si="221"/>
        <v>0</v>
      </c>
      <c r="F611" s="42">
        <f t="shared" si="222"/>
        <v>0</v>
      </c>
      <c r="G611" s="58">
        <v>96</v>
      </c>
      <c r="H611" s="59" t="s">
        <v>64</v>
      </c>
      <c r="I611" s="45">
        <v>0</v>
      </c>
      <c r="J611" s="46">
        <v>0</v>
      </c>
      <c r="K611" s="47">
        <f t="shared" si="223"/>
        <v>467</v>
      </c>
      <c r="L611" s="48">
        <f t="shared" si="231"/>
        <v>0</v>
      </c>
      <c r="M611" s="46">
        <v>0</v>
      </c>
      <c r="N611" s="47">
        <f t="shared" si="216"/>
        <v>467</v>
      </c>
      <c r="O611" s="49">
        <f t="shared" si="232"/>
        <v>0</v>
      </c>
      <c r="P611" s="50">
        <v>4</v>
      </c>
      <c r="Q611" s="51">
        <v>5.9023166592887713E-4</v>
      </c>
      <c r="R611" s="52">
        <f t="shared" si="224"/>
        <v>515</v>
      </c>
      <c r="S611" s="53">
        <f t="shared" si="233"/>
        <v>4.4766921361964439E-2</v>
      </c>
      <c r="T611" s="51">
        <v>0.4</v>
      </c>
      <c r="U611" s="52">
        <f t="shared" si="225"/>
        <v>70</v>
      </c>
      <c r="V611" s="54">
        <f t="shared" si="234"/>
        <v>1.9881654523255068</v>
      </c>
      <c r="W611" s="45">
        <v>0</v>
      </c>
      <c r="X611" s="46">
        <v>0</v>
      </c>
      <c r="Y611" s="47">
        <f t="shared" si="226"/>
        <v>563</v>
      </c>
      <c r="Z611" s="48">
        <f t="shared" si="235"/>
        <v>0</v>
      </c>
      <c r="AA611" s="46">
        <v>0</v>
      </c>
      <c r="AB611" s="47">
        <f t="shared" si="227"/>
        <v>563</v>
      </c>
      <c r="AC611" s="49">
        <f t="shared" si="236"/>
        <v>0</v>
      </c>
      <c r="AD611" s="50">
        <v>6</v>
      </c>
      <c r="AE611" s="51">
        <v>8.8534749889331564E-4</v>
      </c>
      <c r="AF611" s="52">
        <f t="shared" si="228"/>
        <v>588</v>
      </c>
      <c r="AG611" s="53">
        <f t="shared" si="237"/>
        <v>2.8977936679360345E-2</v>
      </c>
      <c r="AH611" s="51">
        <v>0.6</v>
      </c>
      <c r="AI611" s="52">
        <f t="shared" si="229"/>
        <v>226</v>
      </c>
      <c r="AJ611" s="54">
        <f t="shared" si="238"/>
        <v>1.2869531974233623</v>
      </c>
      <c r="AK611" s="45">
        <v>10</v>
      </c>
      <c r="AL611" s="46">
        <v>1.4755791648221927E-3</v>
      </c>
      <c r="AM611" s="47">
        <f t="shared" si="230"/>
        <v>608</v>
      </c>
      <c r="AN611" s="55">
        <f t="shared" si="239"/>
        <v>2.2516698149845474E-2</v>
      </c>
      <c r="AO611" s="56">
        <v>6777</v>
      </c>
    </row>
    <row r="612" spans="1:41">
      <c r="A612" s="41">
        <f t="shared" si="217"/>
        <v>0</v>
      </c>
      <c r="B612" s="42">
        <f t="shared" si="218"/>
        <v>0</v>
      </c>
      <c r="C612" s="42">
        <f t="shared" si="219"/>
        <v>0</v>
      </c>
      <c r="D612" s="42">
        <f t="shared" si="220"/>
        <v>0</v>
      </c>
      <c r="E612" s="42">
        <f t="shared" si="221"/>
        <v>0</v>
      </c>
      <c r="F612" s="42">
        <f t="shared" si="222"/>
        <v>0</v>
      </c>
      <c r="G612" s="58">
        <v>175</v>
      </c>
      <c r="H612" s="59" t="s">
        <v>143</v>
      </c>
      <c r="I612" s="45">
        <v>0</v>
      </c>
      <c r="J612" s="46">
        <v>0</v>
      </c>
      <c r="K612" s="47">
        <f t="shared" si="223"/>
        <v>467</v>
      </c>
      <c r="L612" s="48">
        <f t="shared" si="231"/>
        <v>0</v>
      </c>
      <c r="M612" s="46">
        <v>0</v>
      </c>
      <c r="N612" s="47">
        <f t="shared" si="216"/>
        <v>467</v>
      </c>
      <c r="O612" s="49">
        <f t="shared" si="232"/>
        <v>0</v>
      </c>
      <c r="P612" s="50">
        <v>0</v>
      </c>
      <c r="Q612" s="51">
        <v>0</v>
      </c>
      <c r="R612" s="52">
        <f t="shared" si="224"/>
        <v>559</v>
      </c>
      <c r="S612" s="53">
        <f t="shared" si="233"/>
        <v>0</v>
      </c>
      <c r="T612" s="51">
        <v>0</v>
      </c>
      <c r="U612" s="52">
        <f t="shared" si="225"/>
        <v>559</v>
      </c>
      <c r="V612" s="54">
        <f t="shared" si="234"/>
        <v>0</v>
      </c>
      <c r="W612" s="45">
        <v>0</v>
      </c>
      <c r="X612" s="46">
        <v>0</v>
      </c>
      <c r="Y612" s="47">
        <f t="shared" si="226"/>
        <v>563</v>
      </c>
      <c r="Z612" s="48">
        <f t="shared" si="235"/>
        <v>0</v>
      </c>
      <c r="AA612" s="46">
        <v>0</v>
      </c>
      <c r="AB612" s="47">
        <f t="shared" si="227"/>
        <v>563</v>
      </c>
      <c r="AC612" s="49">
        <f t="shared" si="236"/>
        <v>0</v>
      </c>
      <c r="AD612" s="50">
        <v>42</v>
      </c>
      <c r="AE612" s="51">
        <v>1.406658182061759E-3</v>
      </c>
      <c r="AF612" s="52">
        <f t="shared" si="228"/>
        <v>575</v>
      </c>
      <c r="AG612" s="53">
        <f t="shared" si="237"/>
        <v>4.6040737428232816E-2</v>
      </c>
      <c r="AH612" s="51">
        <v>1</v>
      </c>
      <c r="AI612" s="52">
        <f t="shared" si="229"/>
        <v>1</v>
      </c>
      <c r="AJ612" s="54">
        <f t="shared" si="238"/>
        <v>2.1449219957056043</v>
      </c>
      <c r="AK612" s="45">
        <v>42</v>
      </c>
      <c r="AL612" s="46">
        <v>1.406658182061759E-3</v>
      </c>
      <c r="AM612" s="47">
        <f t="shared" si="230"/>
        <v>609</v>
      </c>
      <c r="AN612" s="55">
        <f t="shared" si="239"/>
        <v>2.1464993841459969E-2</v>
      </c>
      <c r="AO612" s="56">
        <v>29858</v>
      </c>
    </row>
    <row r="613" spans="1:41">
      <c r="A613" s="41">
        <f t="shared" si="217"/>
        <v>0</v>
      </c>
      <c r="B613" s="42">
        <f t="shared" si="218"/>
        <v>0</v>
      </c>
      <c r="C613" s="42">
        <f t="shared" si="219"/>
        <v>0</v>
      </c>
      <c r="D613" s="42">
        <f t="shared" si="220"/>
        <v>0</v>
      </c>
      <c r="E613" s="42">
        <f t="shared" si="221"/>
        <v>0</v>
      </c>
      <c r="F613" s="42">
        <f t="shared" si="222"/>
        <v>0</v>
      </c>
      <c r="G613" s="58">
        <v>229</v>
      </c>
      <c r="H613" s="59" t="s">
        <v>197</v>
      </c>
      <c r="I613" s="45">
        <v>0</v>
      </c>
      <c r="J613" s="46">
        <v>0</v>
      </c>
      <c r="K613" s="47">
        <f t="shared" si="223"/>
        <v>467</v>
      </c>
      <c r="L613" s="48">
        <f t="shared" si="231"/>
        <v>0</v>
      </c>
      <c r="M613" s="46">
        <v>0</v>
      </c>
      <c r="N613" s="47">
        <f t="shared" si="216"/>
        <v>467</v>
      </c>
      <c r="O613" s="49">
        <f t="shared" si="232"/>
        <v>0</v>
      </c>
      <c r="P613" s="50">
        <v>0</v>
      </c>
      <c r="Q613" s="51">
        <v>0</v>
      </c>
      <c r="R613" s="52">
        <f t="shared" si="224"/>
        <v>559</v>
      </c>
      <c r="S613" s="53">
        <f t="shared" si="233"/>
        <v>0</v>
      </c>
      <c r="T613" s="51">
        <v>0</v>
      </c>
      <c r="U613" s="52">
        <f t="shared" si="225"/>
        <v>559</v>
      </c>
      <c r="V613" s="54">
        <f t="shared" si="234"/>
        <v>0</v>
      </c>
      <c r="W613" s="45">
        <v>1</v>
      </c>
      <c r="X613" s="46">
        <v>3.9920159680638724E-5</v>
      </c>
      <c r="Y613" s="47">
        <f t="shared" si="226"/>
        <v>559</v>
      </c>
      <c r="Z613" s="48">
        <f t="shared" si="235"/>
        <v>2.4597001911804148E-3</v>
      </c>
      <c r="AA613" s="46">
        <v>2.9411764705882353E-2</v>
      </c>
      <c r="AB613" s="47">
        <f t="shared" si="227"/>
        <v>526</v>
      </c>
      <c r="AC613" s="49">
        <f t="shared" si="236"/>
        <v>0.11875961924426465</v>
      </c>
      <c r="AD613" s="50">
        <v>33</v>
      </c>
      <c r="AE613" s="51">
        <v>1.3173652694610778E-3</v>
      </c>
      <c r="AF613" s="52">
        <f t="shared" si="228"/>
        <v>576</v>
      </c>
      <c r="AG613" s="53">
        <f t="shared" si="237"/>
        <v>4.3118128655414686E-2</v>
      </c>
      <c r="AH613" s="51">
        <v>0.97058823529411764</v>
      </c>
      <c r="AI613" s="52">
        <f t="shared" si="229"/>
        <v>45</v>
      </c>
      <c r="AJ613" s="54">
        <f t="shared" si="238"/>
        <v>2.0818360546554393</v>
      </c>
      <c r="AK613" s="45">
        <v>34</v>
      </c>
      <c r="AL613" s="46">
        <v>1.3572854291417165E-3</v>
      </c>
      <c r="AM613" s="47">
        <f t="shared" si="230"/>
        <v>610</v>
      </c>
      <c r="AN613" s="55">
        <f t="shared" si="239"/>
        <v>2.0711587043078222E-2</v>
      </c>
      <c r="AO613" s="56">
        <v>25050</v>
      </c>
    </row>
    <row r="614" spans="1:41">
      <c r="A614" s="41">
        <f t="shared" si="217"/>
        <v>0</v>
      </c>
      <c r="B614" s="42">
        <f t="shared" si="218"/>
        <v>0</v>
      </c>
      <c r="C614" s="42">
        <f t="shared" si="219"/>
        <v>0</v>
      </c>
      <c r="D614" s="42">
        <f t="shared" si="220"/>
        <v>0</v>
      </c>
      <c r="E614" s="42">
        <f t="shared" si="221"/>
        <v>0</v>
      </c>
      <c r="F614" s="42">
        <f t="shared" si="222"/>
        <v>0</v>
      </c>
      <c r="G614" s="58">
        <v>261</v>
      </c>
      <c r="H614" s="59" t="s">
        <v>229</v>
      </c>
      <c r="I614" s="45">
        <v>0</v>
      </c>
      <c r="J614" s="46">
        <v>0</v>
      </c>
      <c r="K614" s="47">
        <f t="shared" si="223"/>
        <v>467</v>
      </c>
      <c r="L614" s="48">
        <f t="shared" si="231"/>
        <v>0</v>
      </c>
      <c r="M614" s="46">
        <v>0</v>
      </c>
      <c r="N614" s="47">
        <f t="shared" si="216"/>
        <v>467</v>
      </c>
      <c r="O614" s="49">
        <f t="shared" si="232"/>
        <v>0</v>
      </c>
      <c r="P614" s="50">
        <v>1</v>
      </c>
      <c r="Q614" s="51">
        <v>1.6404199475065617E-4</v>
      </c>
      <c r="R614" s="52">
        <f t="shared" si="224"/>
        <v>540</v>
      </c>
      <c r="S614" s="53">
        <f t="shared" si="233"/>
        <v>1.2441987617701484E-2</v>
      </c>
      <c r="T614" s="51">
        <v>0.125</v>
      </c>
      <c r="U614" s="52">
        <f t="shared" si="225"/>
        <v>389</v>
      </c>
      <c r="V614" s="54">
        <f t="shared" si="234"/>
        <v>0.62130170385172079</v>
      </c>
      <c r="W614" s="45">
        <v>0</v>
      </c>
      <c r="X614" s="46">
        <v>0</v>
      </c>
      <c r="Y614" s="47">
        <f t="shared" si="226"/>
        <v>563</v>
      </c>
      <c r="Z614" s="48">
        <f t="shared" si="235"/>
        <v>0</v>
      </c>
      <c r="AA614" s="46">
        <v>0</v>
      </c>
      <c r="AB614" s="47">
        <f t="shared" si="227"/>
        <v>563</v>
      </c>
      <c r="AC614" s="49">
        <f t="shared" si="236"/>
        <v>0</v>
      </c>
      <c r="AD614" s="50">
        <v>7</v>
      </c>
      <c r="AE614" s="51">
        <v>1.1482939632545932E-3</v>
      </c>
      <c r="AF614" s="52">
        <f t="shared" si="228"/>
        <v>582</v>
      </c>
      <c r="AG614" s="53">
        <f t="shared" si="237"/>
        <v>3.7584326829947924E-2</v>
      </c>
      <c r="AH614" s="51">
        <v>0.875</v>
      </c>
      <c r="AI614" s="52">
        <f t="shared" si="229"/>
        <v>77</v>
      </c>
      <c r="AJ614" s="54">
        <f t="shared" si="238"/>
        <v>1.8768067462424036</v>
      </c>
      <c r="AK614" s="45">
        <v>8</v>
      </c>
      <c r="AL614" s="46">
        <v>1.3123359580052493E-3</v>
      </c>
      <c r="AM614" s="47">
        <f t="shared" si="230"/>
        <v>611</v>
      </c>
      <c r="AN614" s="55">
        <f t="shared" si="239"/>
        <v>2.0025677606496428E-2</v>
      </c>
      <c r="AO614" s="56">
        <v>6096</v>
      </c>
    </row>
    <row r="615" spans="1:41">
      <c r="A615" s="41">
        <f t="shared" si="217"/>
        <v>0</v>
      </c>
      <c r="B615" s="42">
        <f t="shared" si="218"/>
        <v>0</v>
      </c>
      <c r="C615" s="42">
        <f t="shared" si="219"/>
        <v>0</v>
      </c>
      <c r="D615" s="42">
        <f t="shared" si="220"/>
        <v>0</v>
      </c>
      <c r="E615" s="42">
        <f t="shared" si="221"/>
        <v>0</v>
      </c>
      <c r="F615" s="42">
        <f t="shared" si="222"/>
        <v>0</v>
      </c>
      <c r="G615" s="58">
        <v>277</v>
      </c>
      <c r="H615" s="59" t="s">
        <v>245</v>
      </c>
      <c r="I615" s="45">
        <v>0</v>
      </c>
      <c r="J615" s="46">
        <v>0</v>
      </c>
      <c r="K615" s="47">
        <f t="shared" si="223"/>
        <v>467</v>
      </c>
      <c r="L615" s="48">
        <f t="shared" si="231"/>
        <v>0</v>
      </c>
      <c r="M615" s="46">
        <v>0</v>
      </c>
      <c r="N615" s="47">
        <f t="shared" si="216"/>
        <v>467</v>
      </c>
      <c r="O615" s="49">
        <f t="shared" si="232"/>
        <v>0</v>
      </c>
      <c r="P615" s="50">
        <v>0</v>
      </c>
      <c r="Q615" s="51">
        <v>0</v>
      </c>
      <c r="R615" s="52">
        <f t="shared" si="224"/>
        <v>559</v>
      </c>
      <c r="S615" s="53">
        <f t="shared" si="233"/>
        <v>0</v>
      </c>
      <c r="T615" s="51">
        <v>0</v>
      </c>
      <c r="U615" s="52">
        <f t="shared" si="225"/>
        <v>559</v>
      </c>
      <c r="V615" s="54">
        <f t="shared" si="234"/>
        <v>0</v>
      </c>
      <c r="W615" s="45">
        <v>0</v>
      </c>
      <c r="X615" s="46">
        <v>0</v>
      </c>
      <c r="Y615" s="47">
        <f t="shared" si="226"/>
        <v>563</v>
      </c>
      <c r="Z615" s="48">
        <f t="shared" si="235"/>
        <v>0</v>
      </c>
      <c r="AA615" s="46">
        <v>0</v>
      </c>
      <c r="AB615" s="47">
        <f t="shared" si="227"/>
        <v>563</v>
      </c>
      <c r="AC615" s="49">
        <f t="shared" si="236"/>
        <v>0</v>
      </c>
      <c r="AD615" s="50">
        <v>43</v>
      </c>
      <c r="AE615" s="51">
        <v>1.2661955241460542E-3</v>
      </c>
      <c r="AF615" s="52">
        <f t="shared" si="228"/>
        <v>578</v>
      </c>
      <c r="AG615" s="53">
        <f t="shared" si="237"/>
        <v>4.1443313239443842E-2</v>
      </c>
      <c r="AH615" s="51">
        <v>1</v>
      </c>
      <c r="AI615" s="52">
        <f t="shared" si="229"/>
        <v>1</v>
      </c>
      <c r="AJ615" s="54">
        <f t="shared" si="238"/>
        <v>2.1449219957056043</v>
      </c>
      <c r="AK615" s="45">
        <v>43</v>
      </c>
      <c r="AL615" s="46">
        <v>1.2661955241460542E-3</v>
      </c>
      <c r="AM615" s="47">
        <f t="shared" si="230"/>
        <v>612</v>
      </c>
      <c r="AN615" s="55">
        <f t="shared" si="239"/>
        <v>1.9321594595243286E-2</v>
      </c>
      <c r="AO615" s="56">
        <v>33960</v>
      </c>
    </row>
    <row r="616" spans="1:41">
      <c r="A616" s="41">
        <f t="shared" si="217"/>
        <v>0</v>
      </c>
      <c r="B616" s="42">
        <f t="shared" si="218"/>
        <v>0</v>
      </c>
      <c r="C616" s="42">
        <f t="shared" si="219"/>
        <v>0</v>
      </c>
      <c r="D616" s="42">
        <f t="shared" si="220"/>
        <v>0</v>
      </c>
      <c r="E616" s="42">
        <f t="shared" si="221"/>
        <v>0</v>
      </c>
      <c r="F616" s="42">
        <f t="shared" si="222"/>
        <v>0</v>
      </c>
      <c r="G616" s="58">
        <v>87</v>
      </c>
      <c r="H616" s="59" t="s">
        <v>55</v>
      </c>
      <c r="I616" s="45">
        <v>0</v>
      </c>
      <c r="J616" s="46">
        <v>0</v>
      </c>
      <c r="K616" s="47">
        <f t="shared" si="223"/>
        <v>467</v>
      </c>
      <c r="L616" s="48">
        <f t="shared" si="231"/>
        <v>0</v>
      </c>
      <c r="M616" s="46">
        <v>0</v>
      </c>
      <c r="N616" s="47">
        <f t="shared" si="216"/>
        <v>467</v>
      </c>
      <c r="O616" s="49">
        <f t="shared" si="232"/>
        <v>0</v>
      </c>
      <c r="P616" s="50">
        <v>0</v>
      </c>
      <c r="Q616" s="51">
        <v>0</v>
      </c>
      <c r="R616" s="52">
        <f t="shared" si="224"/>
        <v>559</v>
      </c>
      <c r="S616" s="53">
        <f t="shared" si="233"/>
        <v>0</v>
      </c>
      <c r="T616" s="51">
        <v>0</v>
      </c>
      <c r="U616" s="52">
        <f t="shared" si="225"/>
        <v>559</v>
      </c>
      <c r="V616" s="54">
        <f t="shared" si="234"/>
        <v>0</v>
      </c>
      <c r="W616" s="45">
        <v>1</v>
      </c>
      <c r="X616" s="46">
        <v>1.567152483936687E-4</v>
      </c>
      <c r="Y616" s="47">
        <f t="shared" si="226"/>
        <v>544</v>
      </c>
      <c r="Z616" s="48">
        <f t="shared" si="235"/>
        <v>9.6560867871915684E-3</v>
      </c>
      <c r="AA616" s="46">
        <v>0.125</v>
      </c>
      <c r="AB616" s="47">
        <f t="shared" si="227"/>
        <v>423</v>
      </c>
      <c r="AC616" s="49">
        <f t="shared" si="236"/>
        <v>0.50472838178812474</v>
      </c>
      <c r="AD616" s="50">
        <v>7</v>
      </c>
      <c r="AE616" s="51">
        <v>1.097006738755681E-3</v>
      </c>
      <c r="AF616" s="52">
        <f t="shared" si="228"/>
        <v>583</v>
      </c>
      <c r="AG616" s="53">
        <f t="shared" si="237"/>
        <v>3.5905666252211657E-2</v>
      </c>
      <c r="AH616" s="51">
        <v>0.875</v>
      </c>
      <c r="AI616" s="52">
        <f t="shared" si="229"/>
        <v>77</v>
      </c>
      <c r="AJ616" s="54">
        <f t="shared" si="238"/>
        <v>1.8768067462424036</v>
      </c>
      <c r="AK616" s="45">
        <v>8</v>
      </c>
      <c r="AL616" s="46">
        <v>1.2537219871493496E-3</v>
      </c>
      <c r="AM616" s="47">
        <f t="shared" si="230"/>
        <v>613</v>
      </c>
      <c r="AN616" s="55">
        <f t="shared" si="239"/>
        <v>1.9131253829995649E-2</v>
      </c>
      <c r="AO616" s="56">
        <v>6381</v>
      </c>
    </row>
    <row r="617" spans="1:41">
      <c r="A617" s="41">
        <f t="shared" si="217"/>
        <v>0</v>
      </c>
      <c r="B617" s="42">
        <f t="shared" si="218"/>
        <v>0</v>
      </c>
      <c r="C617" s="42">
        <f t="shared" si="219"/>
        <v>0</v>
      </c>
      <c r="D617" s="42">
        <f t="shared" si="220"/>
        <v>0</v>
      </c>
      <c r="E617" s="42">
        <f t="shared" si="221"/>
        <v>0</v>
      </c>
      <c r="F617" s="42">
        <f t="shared" si="222"/>
        <v>0</v>
      </c>
      <c r="G617" s="60">
        <v>37</v>
      </c>
      <c r="H617" s="59" t="s">
        <v>683</v>
      </c>
      <c r="I617" s="45">
        <v>7</v>
      </c>
      <c r="J617" s="46">
        <v>1.1128775834658188E-3</v>
      </c>
      <c r="K617" s="47">
        <f t="shared" si="223"/>
        <v>332</v>
      </c>
      <c r="L617" s="48">
        <f t="shared" si="231"/>
        <v>0.19994354110734786</v>
      </c>
      <c r="M617" s="46">
        <v>0.29166666666666669</v>
      </c>
      <c r="N617" s="47">
        <f t="shared" si="216"/>
        <v>19</v>
      </c>
      <c r="O617" s="49">
        <f t="shared" si="232"/>
        <v>3.4340340070964399</v>
      </c>
      <c r="P617" s="50">
        <v>2</v>
      </c>
      <c r="Q617" s="51">
        <v>3.1796502384737679E-4</v>
      </c>
      <c r="R617" s="52">
        <f t="shared" si="224"/>
        <v>526</v>
      </c>
      <c r="S617" s="53">
        <f t="shared" si="233"/>
        <v>2.411648855882615E-2</v>
      </c>
      <c r="T617" s="51">
        <v>8.3333333333333329E-2</v>
      </c>
      <c r="U617" s="52">
        <f t="shared" si="225"/>
        <v>451</v>
      </c>
      <c r="V617" s="54">
        <f t="shared" si="234"/>
        <v>0.41420113590114721</v>
      </c>
      <c r="W617" s="45">
        <v>2</v>
      </c>
      <c r="X617" s="46">
        <v>3.1796502384737679E-4</v>
      </c>
      <c r="Y617" s="47">
        <f t="shared" si="226"/>
        <v>531</v>
      </c>
      <c r="Z617" s="48">
        <f t="shared" si="235"/>
        <v>1.9591570680149252E-2</v>
      </c>
      <c r="AA617" s="46">
        <v>8.3333333333333329E-2</v>
      </c>
      <c r="AB617" s="47">
        <f t="shared" si="227"/>
        <v>470</v>
      </c>
      <c r="AC617" s="49">
        <f t="shared" si="236"/>
        <v>0.33648558785874982</v>
      </c>
      <c r="AD617" s="50">
        <v>13</v>
      </c>
      <c r="AE617" s="51">
        <v>2.0667726550079491E-3</v>
      </c>
      <c r="AF617" s="52">
        <f t="shared" si="228"/>
        <v>558</v>
      </c>
      <c r="AG617" s="53">
        <f t="shared" si="237"/>
        <v>6.7646666650459084E-2</v>
      </c>
      <c r="AH617" s="51">
        <v>0.54166666666666663</v>
      </c>
      <c r="AI617" s="52">
        <f t="shared" si="229"/>
        <v>293</v>
      </c>
      <c r="AJ617" s="54">
        <f t="shared" si="238"/>
        <v>1.1618327476738688</v>
      </c>
      <c r="AK617" s="45">
        <v>24</v>
      </c>
      <c r="AL617" s="46">
        <v>3.8155802861685214E-3</v>
      </c>
      <c r="AM617" s="47">
        <f t="shared" si="230"/>
        <v>584</v>
      </c>
      <c r="AN617" s="55">
        <f t="shared" si="239"/>
        <v>5.8224100487695822E-2</v>
      </c>
      <c r="AO617" s="56">
        <v>6290</v>
      </c>
    </row>
    <row r="618" spans="1:41">
      <c r="A618" s="41">
        <f t="shared" si="217"/>
        <v>0</v>
      </c>
      <c r="B618" s="42">
        <f t="shared" si="218"/>
        <v>0</v>
      </c>
      <c r="C618" s="42">
        <f t="shared" si="219"/>
        <v>0</v>
      </c>
      <c r="D618" s="42">
        <f t="shared" si="220"/>
        <v>0</v>
      </c>
      <c r="E618" s="42">
        <f t="shared" si="221"/>
        <v>0</v>
      </c>
      <c r="F618" s="42">
        <f t="shared" si="222"/>
        <v>0</v>
      </c>
      <c r="G618" s="58">
        <v>94</v>
      </c>
      <c r="H618" s="59" t="s">
        <v>62</v>
      </c>
      <c r="I618" s="45">
        <v>0</v>
      </c>
      <c r="J618" s="46">
        <v>0</v>
      </c>
      <c r="K618" s="47">
        <f t="shared" si="223"/>
        <v>467</v>
      </c>
      <c r="L618" s="48">
        <f t="shared" si="231"/>
        <v>0</v>
      </c>
      <c r="M618" s="46">
        <v>0</v>
      </c>
      <c r="N618" s="47">
        <f t="shared" si="216"/>
        <v>467</v>
      </c>
      <c r="O618" s="49">
        <f t="shared" si="232"/>
        <v>0</v>
      </c>
      <c r="P618" s="50">
        <v>1</v>
      </c>
      <c r="Q618" s="51">
        <v>1.3301409949454643E-4</v>
      </c>
      <c r="R618" s="52">
        <f t="shared" si="224"/>
        <v>543</v>
      </c>
      <c r="S618" s="53">
        <f t="shared" si="233"/>
        <v>1.0088634812118682E-2</v>
      </c>
      <c r="T618" s="51">
        <v>0.125</v>
      </c>
      <c r="U618" s="52">
        <f t="shared" si="225"/>
        <v>389</v>
      </c>
      <c r="V618" s="54">
        <f t="shared" si="234"/>
        <v>0.62130170385172079</v>
      </c>
      <c r="W618" s="45">
        <v>4</v>
      </c>
      <c r="X618" s="46">
        <v>5.3205639797818572E-4</v>
      </c>
      <c r="Y618" s="47">
        <f t="shared" si="226"/>
        <v>517</v>
      </c>
      <c r="Z618" s="48">
        <f t="shared" si="235"/>
        <v>3.2782915556833943E-2</v>
      </c>
      <c r="AA618" s="46">
        <v>0.5</v>
      </c>
      <c r="AB618" s="47">
        <f t="shared" si="227"/>
        <v>49</v>
      </c>
      <c r="AC618" s="49">
        <f t="shared" si="236"/>
        <v>2.0189135271524989</v>
      </c>
      <c r="AD618" s="50">
        <v>3</v>
      </c>
      <c r="AE618" s="51">
        <v>3.9904229848363929E-4</v>
      </c>
      <c r="AF618" s="52">
        <f t="shared" si="228"/>
        <v>605</v>
      </c>
      <c r="AG618" s="53">
        <f t="shared" si="237"/>
        <v>1.3060885666136278E-2</v>
      </c>
      <c r="AH618" s="51">
        <v>0.375</v>
      </c>
      <c r="AI618" s="52">
        <f t="shared" si="229"/>
        <v>491</v>
      </c>
      <c r="AJ618" s="54">
        <f t="shared" si="238"/>
        <v>0.8043457483896016</v>
      </c>
      <c r="AK618" s="45">
        <v>8</v>
      </c>
      <c r="AL618" s="46">
        <v>1.0641127959563714E-3</v>
      </c>
      <c r="AM618" s="47">
        <f t="shared" si="230"/>
        <v>615</v>
      </c>
      <c r="AN618" s="55">
        <f t="shared" si="239"/>
        <v>1.6237899799042596E-2</v>
      </c>
      <c r="AO618" s="56">
        <v>7518</v>
      </c>
    </row>
    <row r="619" spans="1:41">
      <c r="A619" s="41">
        <f t="shared" si="217"/>
        <v>0</v>
      </c>
      <c r="B619" s="42">
        <f t="shared" si="218"/>
        <v>0</v>
      </c>
      <c r="C619" s="42">
        <f t="shared" si="219"/>
        <v>0</v>
      </c>
      <c r="D619" s="42">
        <f t="shared" si="220"/>
        <v>0</v>
      </c>
      <c r="E619" s="42">
        <f t="shared" si="221"/>
        <v>0</v>
      </c>
      <c r="F619" s="42">
        <f t="shared" si="222"/>
        <v>0</v>
      </c>
      <c r="G619" s="58">
        <v>273</v>
      </c>
      <c r="H619" s="59" t="s">
        <v>241</v>
      </c>
      <c r="I619" s="45">
        <v>0</v>
      </c>
      <c r="J619" s="46">
        <v>0</v>
      </c>
      <c r="K619" s="47">
        <f t="shared" si="223"/>
        <v>467</v>
      </c>
      <c r="L619" s="48">
        <f t="shared" si="231"/>
        <v>0</v>
      </c>
      <c r="M619" s="46">
        <v>0</v>
      </c>
      <c r="N619" s="47">
        <f t="shared" si="216"/>
        <v>467</v>
      </c>
      <c r="O619" s="49">
        <f t="shared" si="232"/>
        <v>0</v>
      </c>
      <c r="P619" s="50">
        <v>16</v>
      </c>
      <c r="Q619" s="51">
        <v>3.9170563321663771E-4</v>
      </c>
      <c r="R619" s="52">
        <f t="shared" si="224"/>
        <v>522</v>
      </c>
      <c r="S619" s="53">
        <f t="shared" si="233"/>
        <v>2.9709445106865424E-2</v>
      </c>
      <c r="T619" s="51">
        <v>0.4</v>
      </c>
      <c r="U619" s="52">
        <f t="shared" si="225"/>
        <v>70</v>
      </c>
      <c r="V619" s="54">
        <f t="shared" si="234"/>
        <v>1.9881654523255068</v>
      </c>
      <c r="W619" s="45">
        <v>14</v>
      </c>
      <c r="X619" s="46">
        <v>3.4274242906455796E-4</v>
      </c>
      <c r="Y619" s="47">
        <f t="shared" si="226"/>
        <v>528</v>
      </c>
      <c r="Z619" s="48">
        <f t="shared" si="235"/>
        <v>2.1118242638308114E-2</v>
      </c>
      <c r="AA619" s="46">
        <v>0.35</v>
      </c>
      <c r="AB619" s="47">
        <f t="shared" si="227"/>
        <v>90</v>
      </c>
      <c r="AC619" s="49">
        <f t="shared" si="236"/>
        <v>1.4132394690067491</v>
      </c>
      <c r="AD619" s="50">
        <v>10</v>
      </c>
      <c r="AE619" s="51">
        <v>2.4481602076039858E-4</v>
      </c>
      <c r="AF619" s="52">
        <f t="shared" si="228"/>
        <v>612</v>
      </c>
      <c r="AG619" s="53">
        <f t="shared" si="237"/>
        <v>8.0129702253133681E-3</v>
      </c>
      <c r="AH619" s="51">
        <v>0.25</v>
      </c>
      <c r="AI619" s="52">
        <f t="shared" si="229"/>
        <v>556</v>
      </c>
      <c r="AJ619" s="54">
        <f t="shared" si="238"/>
        <v>0.53623049892640107</v>
      </c>
      <c r="AK619" s="45">
        <v>40</v>
      </c>
      <c r="AL619" s="46">
        <v>9.7926408304159431E-4</v>
      </c>
      <c r="AM619" s="47">
        <f t="shared" si="230"/>
        <v>616</v>
      </c>
      <c r="AN619" s="55">
        <f t="shared" si="239"/>
        <v>1.4943145235782584E-2</v>
      </c>
      <c r="AO619" s="56">
        <v>40847</v>
      </c>
    </row>
    <row r="620" spans="1:41">
      <c r="A620" s="41">
        <f t="shared" si="217"/>
        <v>0</v>
      </c>
      <c r="B620" s="42">
        <f t="shared" si="218"/>
        <v>0</v>
      </c>
      <c r="C620" s="42">
        <f t="shared" si="219"/>
        <v>0</v>
      </c>
      <c r="D620" s="42">
        <f t="shared" si="220"/>
        <v>0</v>
      </c>
      <c r="E620" s="42">
        <f t="shared" si="221"/>
        <v>0</v>
      </c>
      <c r="F620" s="42">
        <f t="shared" si="222"/>
        <v>0</v>
      </c>
      <c r="G620" s="58">
        <v>445</v>
      </c>
      <c r="H620" s="59" t="s">
        <v>415</v>
      </c>
      <c r="I620" s="45">
        <v>0</v>
      </c>
      <c r="J620" s="46">
        <v>0</v>
      </c>
      <c r="K620" s="47">
        <f t="shared" si="223"/>
        <v>467</v>
      </c>
      <c r="L620" s="48">
        <f t="shared" si="231"/>
        <v>0</v>
      </c>
      <c r="M620" s="46">
        <v>0</v>
      </c>
      <c r="N620" s="47">
        <f t="shared" si="216"/>
        <v>467</v>
      </c>
      <c r="O620" s="49">
        <f t="shared" si="232"/>
        <v>0</v>
      </c>
      <c r="P620" s="50">
        <v>2</v>
      </c>
      <c r="Q620" s="51">
        <v>6.086427267194157E-5</v>
      </c>
      <c r="R620" s="52">
        <f t="shared" si="224"/>
        <v>555</v>
      </c>
      <c r="S620" s="53">
        <f t="shared" si="233"/>
        <v>4.616333324254914E-3</v>
      </c>
      <c r="T620" s="51">
        <v>6.25E-2</v>
      </c>
      <c r="U620" s="52">
        <f t="shared" si="225"/>
        <v>479</v>
      </c>
      <c r="V620" s="54">
        <f t="shared" si="234"/>
        <v>0.31065085192586039</v>
      </c>
      <c r="W620" s="45">
        <v>1</v>
      </c>
      <c r="X620" s="46">
        <v>3.0432136335970785E-5</v>
      </c>
      <c r="Y620" s="47">
        <f t="shared" si="226"/>
        <v>562</v>
      </c>
      <c r="Z620" s="48">
        <f t="shared" si="235"/>
        <v>1.8750909856685757E-3</v>
      </c>
      <c r="AA620" s="46">
        <v>3.125E-2</v>
      </c>
      <c r="AB620" s="47">
        <f t="shared" si="227"/>
        <v>525</v>
      </c>
      <c r="AC620" s="49">
        <f t="shared" si="236"/>
        <v>0.12618209544703118</v>
      </c>
      <c r="AD620" s="50">
        <v>29</v>
      </c>
      <c r="AE620" s="51">
        <v>8.825319537431528E-4</v>
      </c>
      <c r="AF620" s="52">
        <f t="shared" si="228"/>
        <v>589</v>
      </c>
      <c r="AG620" s="53">
        <f t="shared" si="237"/>
        <v>2.8885782255045279E-2</v>
      </c>
      <c r="AH620" s="51">
        <v>0.90625</v>
      </c>
      <c r="AI620" s="52">
        <f t="shared" si="229"/>
        <v>69</v>
      </c>
      <c r="AJ620" s="54">
        <f t="shared" si="238"/>
        <v>1.9438355586082037</v>
      </c>
      <c r="AK620" s="45">
        <v>32</v>
      </c>
      <c r="AL620" s="46">
        <v>9.7382836275106512E-4</v>
      </c>
      <c r="AM620" s="47">
        <f t="shared" si="230"/>
        <v>617</v>
      </c>
      <c r="AN620" s="55">
        <f t="shared" si="239"/>
        <v>1.4860198501424495E-2</v>
      </c>
      <c r="AO620" s="56">
        <v>32860</v>
      </c>
    </row>
    <row r="621" spans="1:41">
      <c r="A621" s="41">
        <f t="shared" si="217"/>
        <v>0</v>
      </c>
      <c r="B621" s="42">
        <f t="shared" si="218"/>
        <v>0</v>
      </c>
      <c r="C621" s="42">
        <f t="shared" si="219"/>
        <v>0</v>
      </c>
      <c r="D621" s="42">
        <f t="shared" si="220"/>
        <v>0</v>
      </c>
      <c r="E621" s="42">
        <f t="shared" si="221"/>
        <v>0</v>
      </c>
      <c r="F621" s="42">
        <f t="shared" si="222"/>
        <v>0</v>
      </c>
      <c r="G621" s="58">
        <v>111</v>
      </c>
      <c r="H621" s="59" t="s">
        <v>79</v>
      </c>
      <c r="I621" s="45">
        <v>0</v>
      </c>
      <c r="J621" s="46">
        <v>0</v>
      </c>
      <c r="K621" s="47">
        <f t="shared" si="223"/>
        <v>467</v>
      </c>
      <c r="L621" s="48">
        <f t="shared" si="231"/>
        <v>0</v>
      </c>
      <c r="M621" s="46">
        <v>0</v>
      </c>
      <c r="N621" s="47">
        <f t="shared" si="216"/>
        <v>467</v>
      </c>
      <c r="O621" s="49">
        <f t="shared" si="232"/>
        <v>0</v>
      </c>
      <c r="P621" s="50">
        <v>0</v>
      </c>
      <c r="Q621" s="51">
        <v>0</v>
      </c>
      <c r="R621" s="52">
        <f t="shared" si="224"/>
        <v>559</v>
      </c>
      <c r="S621" s="53">
        <f t="shared" si="233"/>
        <v>0</v>
      </c>
      <c r="T621" s="51">
        <v>0</v>
      </c>
      <c r="U621" s="52">
        <f t="shared" si="225"/>
        <v>559</v>
      </c>
      <c r="V621" s="54">
        <f t="shared" si="234"/>
        <v>0</v>
      </c>
      <c r="W621" s="45">
        <v>0</v>
      </c>
      <c r="X621" s="46">
        <v>0</v>
      </c>
      <c r="Y621" s="47">
        <f t="shared" si="226"/>
        <v>563</v>
      </c>
      <c r="Z621" s="48">
        <f t="shared" si="235"/>
        <v>0</v>
      </c>
      <c r="AA621" s="46">
        <v>0</v>
      </c>
      <c r="AB621" s="47">
        <f t="shared" si="227"/>
        <v>563</v>
      </c>
      <c r="AC621" s="49">
        <f t="shared" si="236"/>
        <v>0</v>
      </c>
      <c r="AD621" s="50">
        <v>12</v>
      </c>
      <c r="AE621" s="51">
        <v>9.4944220270591032E-4</v>
      </c>
      <c r="AF621" s="52">
        <f t="shared" si="228"/>
        <v>585</v>
      </c>
      <c r="AG621" s="53">
        <f t="shared" si="237"/>
        <v>3.1075793476703074E-2</v>
      </c>
      <c r="AH621" s="51">
        <v>1</v>
      </c>
      <c r="AI621" s="52">
        <f t="shared" si="229"/>
        <v>1</v>
      </c>
      <c r="AJ621" s="54">
        <f t="shared" si="238"/>
        <v>2.1449219957056043</v>
      </c>
      <c r="AK621" s="45">
        <v>12</v>
      </c>
      <c r="AL621" s="46">
        <v>9.4944220270591032E-4</v>
      </c>
      <c r="AM621" s="47">
        <f t="shared" si="230"/>
        <v>618</v>
      </c>
      <c r="AN621" s="55">
        <f t="shared" si="239"/>
        <v>1.4488076274531478E-2</v>
      </c>
      <c r="AO621" s="56">
        <v>12639</v>
      </c>
    </row>
    <row r="622" spans="1:41">
      <c r="A622" s="41">
        <f t="shared" si="217"/>
        <v>0</v>
      </c>
      <c r="B622" s="42">
        <f t="shared" si="218"/>
        <v>0</v>
      </c>
      <c r="C622" s="42">
        <f t="shared" si="219"/>
        <v>0</v>
      </c>
      <c r="D622" s="42">
        <f t="shared" si="220"/>
        <v>0</v>
      </c>
      <c r="E622" s="42">
        <f t="shared" si="221"/>
        <v>0</v>
      </c>
      <c r="F622" s="42">
        <f t="shared" si="222"/>
        <v>0</v>
      </c>
      <c r="G622" s="58">
        <v>183</v>
      </c>
      <c r="H622" s="59" t="s">
        <v>151</v>
      </c>
      <c r="I622" s="45">
        <v>0</v>
      </c>
      <c r="J622" s="46">
        <v>0</v>
      </c>
      <c r="K622" s="47">
        <f t="shared" si="223"/>
        <v>467</v>
      </c>
      <c r="L622" s="48">
        <f t="shared" si="231"/>
        <v>0</v>
      </c>
      <c r="M622" s="46">
        <v>0</v>
      </c>
      <c r="N622" s="47">
        <f t="shared" si="216"/>
        <v>467</v>
      </c>
      <c r="O622" s="49">
        <f t="shared" si="232"/>
        <v>0</v>
      </c>
      <c r="P622" s="50">
        <v>0</v>
      </c>
      <c r="Q622" s="51">
        <v>0</v>
      </c>
      <c r="R622" s="52">
        <f t="shared" si="224"/>
        <v>559</v>
      </c>
      <c r="S622" s="53">
        <f t="shared" si="233"/>
        <v>0</v>
      </c>
      <c r="T622" s="51">
        <v>0</v>
      </c>
      <c r="U622" s="52">
        <f t="shared" si="225"/>
        <v>559</v>
      </c>
      <c r="V622" s="54">
        <f t="shared" si="234"/>
        <v>0</v>
      </c>
      <c r="W622" s="45">
        <v>8</v>
      </c>
      <c r="X622" s="46">
        <v>9.3676814988290398E-4</v>
      </c>
      <c r="Y622" s="47">
        <f t="shared" si="226"/>
        <v>498</v>
      </c>
      <c r="Z622" s="48">
        <f t="shared" si="235"/>
        <v>5.77194283738355E-2</v>
      </c>
      <c r="AA622" s="46">
        <v>1</v>
      </c>
      <c r="AB622" s="47">
        <f t="shared" si="227"/>
        <v>1</v>
      </c>
      <c r="AC622" s="49">
        <f t="shared" si="236"/>
        <v>4.0378270543049979</v>
      </c>
      <c r="AD622" s="50">
        <v>0</v>
      </c>
      <c r="AE622" s="51">
        <v>0</v>
      </c>
      <c r="AF622" s="52">
        <f t="shared" si="228"/>
        <v>620</v>
      </c>
      <c r="AG622" s="53">
        <f t="shared" si="237"/>
        <v>0</v>
      </c>
      <c r="AH622" s="51">
        <v>0</v>
      </c>
      <c r="AI622" s="52">
        <f t="shared" si="229"/>
        <v>620</v>
      </c>
      <c r="AJ622" s="54">
        <f t="shared" si="238"/>
        <v>0</v>
      </c>
      <c r="AK622" s="45">
        <v>8</v>
      </c>
      <c r="AL622" s="46">
        <v>9.3676814988290398E-4</v>
      </c>
      <c r="AM622" s="47">
        <f t="shared" si="230"/>
        <v>619</v>
      </c>
      <c r="AN622" s="55">
        <f t="shared" si="239"/>
        <v>1.4294675724730942E-2</v>
      </c>
      <c r="AO622" s="56">
        <v>8540</v>
      </c>
    </row>
    <row r="623" spans="1:41">
      <c r="A623" s="41">
        <f t="shared" si="217"/>
        <v>0</v>
      </c>
      <c r="B623" s="42">
        <f t="shared" si="218"/>
        <v>0</v>
      </c>
      <c r="C623" s="42">
        <f t="shared" si="219"/>
        <v>0</v>
      </c>
      <c r="D623" s="42">
        <f t="shared" si="220"/>
        <v>0</v>
      </c>
      <c r="E623" s="42">
        <f t="shared" si="221"/>
        <v>0</v>
      </c>
      <c r="F623" s="42">
        <f t="shared" si="222"/>
        <v>0</v>
      </c>
      <c r="G623" s="58">
        <v>276</v>
      </c>
      <c r="H623" s="59" t="s">
        <v>244</v>
      </c>
      <c r="I623" s="45">
        <v>0</v>
      </c>
      <c r="J623" s="46">
        <v>0</v>
      </c>
      <c r="K623" s="47">
        <f t="shared" si="223"/>
        <v>467</v>
      </c>
      <c r="L623" s="48">
        <f t="shared" si="231"/>
        <v>0</v>
      </c>
      <c r="M623" s="46">
        <v>0</v>
      </c>
      <c r="N623" s="47">
        <f t="shared" si="216"/>
        <v>467</v>
      </c>
      <c r="O623" s="49">
        <f t="shared" si="232"/>
        <v>0</v>
      </c>
      <c r="P623" s="50">
        <v>0</v>
      </c>
      <c r="Q623" s="51">
        <v>0</v>
      </c>
      <c r="R623" s="52">
        <f t="shared" si="224"/>
        <v>559</v>
      </c>
      <c r="S623" s="53">
        <f t="shared" si="233"/>
        <v>0</v>
      </c>
      <c r="T623" s="51">
        <v>0</v>
      </c>
      <c r="U623" s="52">
        <f t="shared" si="225"/>
        <v>559</v>
      </c>
      <c r="V623" s="54">
        <f t="shared" si="234"/>
        <v>0</v>
      </c>
      <c r="W623" s="45">
        <v>1</v>
      </c>
      <c r="X623" s="46">
        <v>5.4935999560512006E-5</v>
      </c>
      <c r="Y623" s="47">
        <f t="shared" si="226"/>
        <v>555</v>
      </c>
      <c r="Z623" s="48">
        <f t="shared" si="235"/>
        <v>3.384908519973048E-3</v>
      </c>
      <c r="AA623" s="46">
        <v>5.8823529411764705E-2</v>
      </c>
      <c r="AB623" s="47">
        <f t="shared" si="227"/>
        <v>493</v>
      </c>
      <c r="AC623" s="49">
        <f t="shared" si="236"/>
        <v>0.23751923848852929</v>
      </c>
      <c r="AD623" s="50">
        <v>16</v>
      </c>
      <c r="AE623" s="51">
        <v>8.7897599296819209E-4</v>
      </c>
      <c r="AF623" s="52">
        <f t="shared" si="228"/>
        <v>590</v>
      </c>
      <c r="AG623" s="53">
        <f t="shared" si="237"/>
        <v>2.8769393598275021E-2</v>
      </c>
      <c r="AH623" s="51">
        <v>0.94117647058823528</v>
      </c>
      <c r="AI623" s="52">
        <f t="shared" si="229"/>
        <v>54</v>
      </c>
      <c r="AJ623" s="54">
        <f t="shared" si="238"/>
        <v>2.0187501136052743</v>
      </c>
      <c r="AK623" s="45">
        <v>17</v>
      </c>
      <c r="AL623" s="46">
        <v>9.3391199252870402E-4</v>
      </c>
      <c r="AM623" s="47">
        <f t="shared" si="230"/>
        <v>620</v>
      </c>
      <c r="AN623" s="55">
        <f t="shared" si="239"/>
        <v>1.4251092002118044E-2</v>
      </c>
      <c r="AO623" s="56">
        <v>18203</v>
      </c>
    </row>
    <row r="624" spans="1:41">
      <c r="A624" s="41">
        <f t="shared" si="217"/>
        <v>0</v>
      </c>
      <c r="B624" s="42">
        <f t="shared" si="218"/>
        <v>0</v>
      </c>
      <c r="C624" s="42">
        <f t="shared" si="219"/>
        <v>0</v>
      </c>
      <c r="D624" s="42">
        <f t="shared" si="220"/>
        <v>0</v>
      </c>
      <c r="E624" s="42">
        <f t="shared" si="221"/>
        <v>0</v>
      </c>
      <c r="F624" s="42">
        <f t="shared" si="222"/>
        <v>0</v>
      </c>
      <c r="G624" s="58">
        <v>143</v>
      </c>
      <c r="H624" s="59" t="s">
        <v>111</v>
      </c>
      <c r="I624" s="45">
        <v>0</v>
      </c>
      <c r="J624" s="46">
        <v>0</v>
      </c>
      <c r="K624" s="47">
        <f t="shared" si="223"/>
        <v>467</v>
      </c>
      <c r="L624" s="48">
        <f t="shared" si="231"/>
        <v>0</v>
      </c>
      <c r="M624" s="46">
        <v>0</v>
      </c>
      <c r="N624" s="47">
        <f t="shared" si="216"/>
        <v>467</v>
      </c>
      <c r="O624" s="49">
        <f t="shared" si="232"/>
        <v>0</v>
      </c>
      <c r="P624" s="50">
        <v>0</v>
      </c>
      <c r="Q624" s="51">
        <v>0</v>
      </c>
      <c r="R624" s="52">
        <f t="shared" si="224"/>
        <v>559</v>
      </c>
      <c r="S624" s="53">
        <f t="shared" si="233"/>
        <v>0</v>
      </c>
      <c r="T624" s="51">
        <v>0</v>
      </c>
      <c r="U624" s="52">
        <f t="shared" si="225"/>
        <v>559</v>
      </c>
      <c r="V624" s="54">
        <f t="shared" si="234"/>
        <v>0</v>
      </c>
      <c r="W624" s="45">
        <v>0</v>
      </c>
      <c r="X624" s="46">
        <v>0</v>
      </c>
      <c r="Y624" s="47">
        <f t="shared" si="226"/>
        <v>563</v>
      </c>
      <c r="Z624" s="48">
        <f t="shared" si="235"/>
        <v>0</v>
      </c>
      <c r="AA624" s="46">
        <v>0</v>
      </c>
      <c r="AB624" s="47">
        <f t="shared" si="227"/>
        <v>563</v>
      </c>
      <c r="AC624" s="49">
        <f t="shared" si="236"/>
        <v>0</v>
      </c>
      <c r="AD624" s="50">
        <v>5</v>
      </c>
      <c r="AE624" s="51">
        <v>9.0138813773210744E-4</v>
      </c>
      <c r="AF624" s="52">
        <f t="shared" si="228"/>
        <v>586</v>
      </c>
      <c r="AG624" s="53">
        <f t="shared" si="237"/>
        <v>2.950295608377277E-2</v>
      </c>
      <c r="AH624" s="51">
        <v>1</v>
      </c>
      <c r="AI624" s="52">
        <f t="shared" si="229"/>
        <v>1</v>
      </c>
      <c r="AJ624" s="54">
        <f t="shared" si="238"/>
        <v>2.1449219957056043</v>
      </c>
      <c r="AK624" s="45">
        <v>5</v>
      </c>
      <c r="AL624" s="46">
        <v>9.0138813773210744E-4</v>
      </c>
      <c r="AM624" s="47">
        <f t="shared" si="230"/>
        <v>621</v>
      </c>
      <c r="AN624" s="55">
        <f t="shared" si="239"/>
        <v>1.3754792082342059E-2</v>
      </c>
      <c r="AO624" s="56">
        <v>5547</v>
      </c>
    </row>
    <row r="625" spans="1:41">
      <c r="A625" s="41">
        <f t="shared" si="217"/>
        <v>0</v>
      </c>
      <c r="B625" s="42">
        <f t="shared" si="218"/>
        <v>0</v>
      </c>
      <c r="C625" s="42">
        <f t="shared" si="219"/>
        <v>0</v>
      </c>
      <c r="D625" s="42">
        <f t="shared" si="220"/>
        <v>0</v>
      </c>
      <c r="E625" s="42">
        <f t="shared" si="221"/>
        <v>0</v>
      </c>
      <c r="F625" s="42">
        <f t="shared" si="222"/>
        <v>0</v>
      </c>
      <c r="G625" s="58">
        <v>99</v>
      </c>
      <c r="H625" s="59" t="s">
        <v>67</v>
      </c>
      <c r="I625" s="45">
        <v>0</v>
      </c>
      <c r="J625" s="46">
        <v>0</v>
      </c>
      <c r="K625" s="47">
        <f t="shared" si="223"/>
        <v>467</v>
      </c>
      <c r="L625" s="48">
        <f t="shared" si="231"/>
        <v>0</v>
      </c>
      <c r="M625" s="46">
        <v>0</v>
      </c>
      <c r="N625" s="47">
        <f t="shared" si="216"/>
        <v>467</v>
      </c>
      <c r="O625" s="49">
        <f t="shared" si="232"/>
        <v>0</v>
      </c>
      <c r="P625" s="50">
        <v>0</v>
      </c>
      <c r="Q625" s="51">
        <v>0</v>
      </c>
      <c r="R625" s="52">
        <f t="shared" si="224"/>
        <v>559</v>
      </c>
      <c r="S625" s="53">
        <f t="shared" si="233"/>
        <v>0</v>
      </c>
      <c r="T625" s="51">
        <v>0</v>
      </c>
      <c r="U625" s="52">
        <f t="shared" si="225"/>
        <v>559</v>
      </c>
      <c r="V625" s="54">
        <f t="shared" si="234"/>
        <v>0</v>
      </c>
      <c r="W625" s="45">
        <v>0</v>
      </c>
      <c r="X625" s="46">
        <v>0</v>
      </c>
      <c r="Y625" s="47">
        <f t="shared" si="226"/>
        <v>563</v>
      </c>
      <c r="Z625" s="48">
        <f t="shared" si="235"/>
        <v>0</v>
      </c>
      <c r="AA625" s="46">
        <v>0</v>
      </c>
      <c r="AB625" s="47">
        <f t="shared" si="227"/>
        <v>563</v>
      </c>
      <c r="AC625" s="49">
        <f t="shared" si="236"/>
        <v>0</v>
      </c>
      <c r="AD625" s="50">
        <v>17</v>
      </c>
      <c r="AE625" s="51">
        <v>8.9558529132862709E-4</v>
      </c>
      <c r="AF625" s="52">
        <f t="shared" si="228"/>
        <v>587</v>
      </c>
      <c r="AG625" s="53">
        <f t="shared" si="237"/>
        <v>2.9313025558357266E-2</v>
      </c>
      <c r="AH625" s="51">
        <v>1</v>
      </c>
      <c r="AI625" s="52">
        <f t="shared" si="229"/>
        <v>1</v>
      </c>
      <c r="AJ625" s="54">
        <f t="shared" si="238"/>
        <v>2.1449219957056043</v>
      </c>
      <c r="AK625" s="45">
        <v>17</v>
      </c>
      <c r="AL625" s="46">
        <v>8.9558529132862709E-4</v>
      </c>
      <c r="AM625" s="47">
        <f t="shared" si="230"/>
        <v>622</v>
      </c>
      <c r="AN625" s="55">
        <f t="shared" si="239"/>
        <v>1.3666243162709658E-2</v>
      </c>
      <c r="AO625" s="56">
        <v>18982</v>
      </c>
    </row>
    <row r="626" spans="1:41">
      <c r="A626" s="41">
        <f t="shared" si="217"/>
        <v>0</v>
      </c>
      <c r="B626" s="42">
        <f t="shared" si="218"/>
        <v>0</v>
      </c>
      <c r="C626" s="42">
        <f t="shared" si="219"/>
        <v>0</v>
      </c>
      <c r="D626" s="42">
        <f t="shared" si="220"/>
        <v>0</v>
      </c>
      <c r="E626" s="42">
        <f t="shared" si="221"/>
        <v>0</v>
      </c>
      <c r="F626" s="42">
        <f t="shared" si="222"/>
        <v>0</v>
      </c>
      <c r="G626" s="60">
        <v>17</v>
      </c>
      <c r="H626" s="59" t="s">
        <v>663</v>
      </c>
      <c r="I626" s="45">
        <v>7</v>
      </c>
      <c r="J626" s="46">
        <v>8.4334301169837234E-5</v>
      </c>
      <c r="K626" s="47">
        <f t="shared" si="223"/>
        <v>445</v>
      </c>
      <c r="L626" s="48">
        <f t="shared" si="231"/>
        <v>1.5151800218850138E-2</v>
      </c>
      <c r="M626" s="46">
        <v>3.1531531531531529E-2</v>
      </c>
      <c r="N626" s="47">
        <f t="shared" si="216"/>
        <v>319</v>
      </c>
      <c r="O626" s="49">
        <f t="shared" si="232"/>
        <v>0.37124691968610157</v>
      </c>
      <c r="P626" s="50">
        <v>11</v>
      </c>
      <c r="Q626" s="51">
        <v>1.3252533040974422E-4</v>
      </c>
      <c r="R626" s="52">
        <f t="shared" si="224"/>
        <v>544</v>
      </c>
      <c r="S626" s="53">
        <f t="shared" si="233"/>
        <v>1.0051563457858037E-2</v>
      </c>
      <c r="T626" s="51">
        <v>4.954954954954955E-2</v>
      </c>
      <c r="U626" s="52">
        <f t="shared" si="225"/>
        <v>502</v>
      </c>
      <c r="V626" s="54">
        <f t="shared" si="234"/>
        <v>0.2462817564817632</v>
      </c>
      <c r="W626" s="45">
        <v>6</v>
      </c>
      <c r="X626" s="46">
        <v>7.2286543859860486E-5</v>
      </c>
      <c r="Y626" s="47">
        <f t="shared" si="226"/>
        <v>550</v>
      </c>
      <c r="Z626" s="48">
        <f t="shared" si="235"/>
        <v>4.4539708050843506E-3</v>
      </c>
      <c r="AA626" s="46">
        <v>2.7027027027027029E-2</v>
      </c>
      <c r="AB626" s="47">
        <f t="shared" si="227"/>
        <v>528</v>
      </c>
      <c r="AC626" s="49">
        <f t="shared" si="236"/>
        <v>0.10913046092716211</v>
      </c>
      <c r="AD626" s="50">
        <v>198</v>
      </c>
      <c r="AE626" s="51">
        <v>2.3854559473753959E-3</v>
      </c>
      <c r="AF626" s="52">
        <f t="shared" si="228"/>
        <v>552</v>
      </c>
      <c r="AG626" s="53">
        <f t="shared" si="237"/>
        <v>7.8077355480028754E-2</v>
      </c>
      <c r="AH626" s="51">
        <v>0.89189189189189189</v>
      </c>
      <c r="AI626" s="52">
        <f t="shared" si="229"/>
        <v>74</v>
      </c>
      <c r="AJ626" s="54">
        <f t="shared" si="238"/>
        <v>1.9130385367104037</v>
      </c>
      <c r="AK626" s="45">
        <v>222</v>
      </c>
      <c r="AL626" s="46">
        <v>2.674602122814838E-3</v>
      </c>
      <c r="AM626" s="47">
        <f t="shared" si="230"/>
        <v>595</v>
      </c>
      <c r="AN626" s="55">
        <f t="shared" si="239"/>
        <v>4.0813268515901377E-2</v>
      </c>
      <c r="AO626" s="56">
        <v>83003</v>
      </c>
    </row>
    <row r="627" spans="1:41">
      <c r="A627" s="41">
        <f t="shared" si="217"/>
        <v>0</v>
      </c>
      <c r="B627" s="42">
        <f t="shared" si="218"/>
        <v>0</v>
      </c>
      <c r="C627" s="42">
        <f t="shared" si="219"/>
        <v>0</v>
      </c>
      <c r="D627" s="42">
        <f t="shared" si="220"/>
        <v>0</v>
      </c>
      <c r="E627" s="42">
        <f t="shared" si="221"/>
        <v>0</v>
      </c>
      <c r="F627" s="42">
        <f t="shared" si="222"/>
        <v>0</v>
      </c>
      <c r="G627" s="58">
        <v>471</v>
      </c>
      <c r="H627" s="59" t="s">
        <v>441</v>
      </c>
      <c r="I627" s="45">
        <v>1</v>
      </c>
      <c r="J627" s="46">
        <v>2.8381676789464723E-5</v>
      </c>
      <c r="K627" s="47">
        <f t="shared" si="223"/>
        <v>462</v>
      </c>
      <c r="L627" s="48">
        <f t="shared" si="231"/>
        <v>5.0991529024936059E-3</v>
      </c>
      <c r="M627" s="46">
        <v>3.3333333333333333E-2</v>
      </c>
      <c r="N627" s="47">
        <f t="shared" si="216"/>
        <v>308</v>
      </c>
      <c r="O627" s="49">
        <f t="shared" si="232"/>
        <v>0.39246102938245025</v>
      </c>
      <c r="P627" s="50">
        <v>12</v>
      </c>
      <c r="Q627" s="51">
        <v>3.4058012147357664E-4</v>
      </c>
      <c r="R627" s="52">
        <f t="shared" si="224"/>
        <v>525</v>
      </c>
      <c r="S627" s="53">
        <f t="shared" si="233"/>
        <v>2.5831761316061158E-2</v>
      </c>
      <c r="T627" s="51">
        <v>0.4</v>
      </c>
      <c r="U627" s="52">
        <f t="shared" si="225"/>
        <v>70</v>
      </c>
      <c r="V627" s="54">
        <f t="shared" si="234"/>
        <v>1.9881654523255068</v>
      </c>
      <c r="W627" s="45">
        <v>17</v>
      </c>
      <c r="X627" s="46">
        <v>4.8248850542090027E-4</v>
      </c>
      <c r="Y627" s="47">
        <f t="shared" si="226"/>
        <v>521</v>
      </c>
      <c r="Z627" s="48">
        <f t="shared" si="235"/>
        <v>2.9728765579104834E-2</v>
      </c>
      <c r="AA627" s="46">
        <v>0.56666666666666665</v>
      </c>
      <c r="AB627" s="47">
        <f t="shared" si="227"/>
        <v>36</v>
      </c>
      <c r="AC627" s="49">
        <f t="shared" si="236"/>
        <v>2.2881019974394987</v>
      </c>
      <c r="AD627" s="50">
        <v>0</v>
      </c>
      <c r="AE627" s="51">
        <v>0</v>
      </c>
      <c r="AF627" s="52">
        <f t="shared" si="228"/>
        <v>620</v>
      </c>
      <c r="AG627" s="53">
        <f t="shared" si="237"/>
        <v>0</v>
      </c>
      <c r="AH627" s="51">
        <v>0</v>
      </c>
      <c r="AI627" s="52">
        <f t="shared" si="229"/>
        <v>620</v>
      </c>
      <c r="AJ627" s="54">
        <f t="shared" si="238"/>
        <v>0</v>
      </c>
      <c r="AK627" s="45">
        <v>30</v>
      </c>
      <c r="AL627" s="46">
        <v>8.5145030368394162E-4</v>
      </c>
      <c r="AM627" s="47">
        <f t="shared" si="230"/>
        <v>623</v>
      </c>
      <c r="AN627" s="55">
        <f t="shared" si="239"/>
        <v>1.2992762391000407E-2</v>
      </c>
      <c r="AO627" s="56">
        <v>35234</v>
      </c>
    </row>
    <row r="628" spans="1:41">
      <c r="A628" s="41">
        <f t="shared" si="217"/>
        <v>0</v>
      </c>
      <c r="B628" s="42">
        <f t="shared" si="218"/>
        <v>0</v>
      </c>
      <c r="C628" s="42">
        <f t="shared" si="219"/>
        <v>0</v>
      </c>
      <c r="D628" s="42">
        <f t="shared" si="220"/>
        <v>0</v>
      </c>
      <c r="E628" s="42">
        <f t="shared" si="221"/>
        <v>0</v>
      </c>
      <c r="F628" s="42">
        <f t="shared" si="222"/>
        <v>0</v>
      </c>
      <c r="G628" s="58">
        <v>455</v>
      </c>
      <c r="H628" s="59" t="s">
        <v>425</v>
      </c>
      <c r="I628" s="45">
        <v>0</v>
      </c>
      <c r="J628" s="46">
        <v>0</v>
      </c>
      <c r="K628" s="47">
        <f t="shared" si="223"/>
        <v>467</v>
      </c>
      <c r="L628" s="48">
        <f t="shared" si="231"/>
        <v>0</v>
      </c>
      <c r="M628" s="46">
        <v>0</v>
      </c>
      <c r="N628" s="47">
        <f t="shared" si="216"/>
        <v>467</v>
      </c>
      <c r="O628" s="49">
        <f t="shared" si="232"/>
        <v>0</v>
      </c>
      <c r="P628" s="50">
        <v>0</v>
      </c>
      <c r="Q628" s="51">
        <v>0</v>
      </c>
      <c r="R628" s="52">
        <f t="shared" si="224"/>
        <v>559</v>
      </c>
      <c r="S628" s="53">
        <f t="shared" si="233"/>
        <v>0</v>
      </c>
      <c r="T628" s="51">
        <v>0</v>
      </c>
      <c r="U628" s="52">
        <f t="shared" si="225"/>
        <v>559</v>
      </c>
      <c r="V628" s="54">
        <f t="shared" si="234"/>
        <v>0</v>
      </c>
      <c r="W628" s="45">
        <v>0</v>
      </c>
      <c r="X628" s="46">
        <v>0</v>
      </c>
      <c r="Y628" s="47">
        <f t="shared" si="226"/>
        <v>563</v>
      </c>
      <c r="Z628" s="48">
        <f t="shared" si="235"/>
        <v>0</v>
      </c>
      <c r="AA628" s="46">
        <v>0</v>
      </c>
      <c r="AB628" s="47">
        <f t="shared" si="227"/>
        <v>563</v>
      </c>
      <c r="AC628" s="49">
        <f t="shared" si="236"/>
        <v>0</v>
      </c>
      <c r="AD628" s="50">
        <v>1</v>
      </c>
      <c r="AE628" s="51">
        <v>8.2508250825082509E-4</v>
      </c>
      <c r="AF628" s="52">
        <f t="shared" si="228"/>
        <v>592</v>
      </c>
      <c r="AG628" s="53">
        <f t="shared" si="237"/>
        <v>2.7005428613314779E-2</v>
      </c>
      <c r="AH628" s="51">
        <v>1</v>
      </c>
      <c r="AI628" s="52">
        <f t="shared" si="229"/>
        <v>1</v>
      </c>
      <c r="AJ628" s="54">
        <f t="shared" si="238"/>
        <v>2.1449219957056043</v>
      </c>
      <c r="AK628" s="45">
        <v>1</v>
      </c>
      <c r="AL628" s="46">
        <v>8.2508250825082509E-4</v>
      </c>
      <c r="AM628" s="47">
        <f t="shared" si="230"/>
        <v>624</v>
      </c>
      <c r="AN628" s="55">
        <f t="shared" si="239"/>
        <v>1.2590401267450726E-2</v>
      </c>
      <c r="AO628" s="56">
        <v>1212</v>
      </c>
    </row>
    <row r="629" spans="1:41">
      <c r="A629" s="41">
        <f t="shared" si="217"/>
        <v>0</v>
      </c>
      <c r="B629" s="42">
        <f t="shared" si="218"/>
        <v>0</v>
      </c>
      <c r="C629" s="42">
        <f t="shared" si="219"/>
        <v>0</v>
      </c>
      <c r="D629" s="42">
        <f t="shared" si="220"/>
        <v>0</v>
      </c>
      <c r="E629" s="42">
        <f t="shared" si="221"/>
        <v>0</v>
      </c>
      <c r="F629" s="42">
        <f t="shared" si="222"/>
        <v>0</v>
      </c>
      <c r="G629" s="58">
        <v>280</v>
      </c>
      <c r="H629" s="59" t="s">
        <v>248</v>
      </c>
      <c r="I629" s="45">
        <v>0</v>
      </c>
      <c r="J629" s="46">
        <v>0</v>
      </c>
      <c r="K629" s="47">
        <f t="shared" si="223"/>
        <v>467</v>
      </c>
      <c r="L629" s="48">
        <f t="shared" si="231"/>
        <v>0</v>
      </c>
      <c r="M629" s="46">
        <v>0</v>
      </c>
      <c r="N629" s="47">
        <f t="shared" si="216"/>
        <v>467</v>
      </c>
      <c r="O629" s="49">
        <f t="shared" si="232"/>
        <v>0</v>
      </c>
      <c r="P629" s="50">
        <v>4</v>
      </c>
      <c r="Q629" s="51">
        <v>7.5711689884918229E-5</v>
      </c>
      <c r="R629" s="52">
        <f t="shared" si="224"/>
        <v>550</v>
      </c>
      <c r="S629" s="53">
        <f t="shared" si="233"/>
        <v>5.7424558235545306E-3</v>
      </c>
      <c r="T629" s="51">
        <v>9.7560975609756101E-2</v>
      </c>
      <c r="U629" s="52">
        <f t="shared" si="225"/>
        <v>425</v>
      </c>
      <c r="V629" s="54">
        <f t="shared" si="234"/>
        <v>0.48491840300622113</v>
      </c>
      <c r="W629" s="45">
        <v>24</v>
      </c>
      <c r="X629" s="46">
        <v>4.542701393095094E-4</v>
      </c>
      <c r="Y629" s="47">
        <f t="shared" si="226"/>
        <v>522</v>
      </c>
      <c r="Z629" s="48">
        <f t="shared" si="235"/>
        <v>2.7990077130104207E-2</v>
      </c>
      <c r="AA629" s="46">
        <v>0.58536585365853655</v>
      </c>
      <c r="AB629" s="47">
        <f t="shared" si="227"/>
        <v>34</v>
      </c>
      <c r="AC629" s="49">
        <f t="shared" si="236"/>
        <v>2.3636060805687791</v>
      </c>
      <c r="AD629" s="50">
        <v>13</v>
      </c>
      <c r="AE629" s="51">
        <v>2.4606299212598425E-4</v>
      </c>
      <c r="AF629" s="52">
        <f t="shared" si="228"/>
        <v>611</v>
      </c>
      <c r="AG629" s="53">
        <f t="shared" si="237"/>
        <v>8.0537843207031268E-3</v>
      </c>
      <c r="AH629" s="51">
        <v>0.31707317073170732</v>
      </c>
      <c r="AI629" s="52">
        <f t="shared" si="229"/>
        <v>525</v>
      </c>
      <c r="AJ629" s="54">
        <f t="shared" si="238"/>
        <v>0.68009721815055746</v>
      </c>
      <c r="AK629" s="45">
        <v>41</v>
      </c>
      <c r="AL629" s="46">
        <v>7.7604482132041189E-4</v>
      </c>
      <c r="AM629" s="47">
        <f t="shared" si="230"/>
        <v>625</v>
      </c>
      <c r="AN629" s="55">
        <f t="shared" si="239"/>
        <v>1.1842107430764717E-2</v>
      </c>
      <c r="AO629" s="56">
        <v>52832</v>
      </c>
    </row>
    <row r="630" spans="1:41">
      <c r="A630" s="41">
        <f t="shared" si="217"/>
        <v>0</v>
      </c>
      <c r="B630" s="42">
        <f t="shared" si="218"/>
        <v>0</v>
      </c>
      <c r="C630" s="42">
        <f t="shared" si="219"/>
        <v>0</v>
      </c>
      <c r="D630" s="42">
        <f t="shared" si="220"/>
        <v>0</v>
      </c>
      <c r="E630" s="42">
        <f t="shared" si="221"/>
        <v>0</v>
      </c>
      <c r="F630" s="42">
        <f t="shared" si="222"/>
        <v>0</v>
      </c>
      <c r="G630" s="58">
        <v>274</v>
      </c>
      <c r="H630" s="59" t="s">
        <v>242</v>
      </c>
      <c r="I630" s="45">
        <v>9</v>
      </c>
      <c r="J630" s="46">
        <v>6.6721031951960858E-4</v>
      </c>
      <c r="K630" s="47">
        <f t="shared" si="223"/>
        <v>375</v>
      </c>
      <c r="L630" s="48">
        <f t="shared" si="231"/>
        <v>0.11987337684766383</v>
      </c>
      <c r="M630" s="46">
        <v>0.9</v>
      </c>
      <c r="N630" s="47">
        <f t="shared" si="216"/>
        <v>1</v>
      </c>
      <c r="O630" s="49">
        <f t="shared" si="232"/>
        <v>10.596447793326156</v>
      </c>
      <c r="P630" s="50">
        <v>0</v>
      </c>
      <c r="Q630" s="51">
        <v>0</v>
      </c>
      <c r="R630" s="52">
        <f t="shared" si="224"/>
        <v>559</v>
      </c>
      <c r="S630" s="53">
        <f t="shared" si="233"/>
        <v>0</v>
      </c>
      <c r="T630" s="51">
        <v>0</v>
      </c>
      <c r="U630" s="52">
        <f t="shared" si="225"/>
        <v>559</v>
      </c>
      <c r="V630" s="54">
        <f t="shared" si="234"/>
        <v>0</v>
      </c>
      <c r="W630" s="45">
        <v>0</v>
      </c>
      <c r="X630" s="46">
        <v>0</v>
      </c>
      <c r="Y630" s="47">
        <f t="shared" si="226"/>
        <v>563</v>
      </c>
      <c r="Z630" s="48">
        <f t="shared" si="235"/>
        <v>0</v>
      </c>
      <c r="AA630" s="46">
        <v>0</v>
      </c>
      <c r="AB630" s="47">
        <f t="shared" si="227"/>
        <v>563</v>
      </c>
      <c r="AC630" s="49">
        <f t="shared" si="236"/>
        <v>0</v>
      </c>
      <c r="AD630" s="50">
        <v>1</v>
      </c>
      <c r="AE630" s="51">
        <v>7.413447994662318E-5</v>
      </c>
      <c r="AF630" s="52">
        <f t="shared" si="228"/>
        <v>618</v>
      </c>
      <c r="AG630" s="53">
        <f t="shared" si="237"/>
        <v>2.4264644880523027E-3</v>
      </c>
      <c r="AH630" s="51">
        <v>0.1</v>
      </c>
      <c r="AI630" s="52">
        <f t="shared" si="229"/>
        <v>598</v>
      </c>
      <c r="AJ630" s="54">
        <f t="shared" si="238"/>
        <v>0.21449219957056043</v>
      </c>
      <c r="AK630" s="45">
        <v>10</v>
      </c>
      <c r="AL630" s="46">
        <v>7.4134479946623172E-4</v>
      </c>
      <c r="AM630" s="47">
        <f t="shared" si="230"/>
        <v>626</v>
      </c>
      <c r="AN630" s="55">
        <f t="shared" si="239"/>
        <v>1.131260014541499E-2</v>
      </c>
      <c r="AO630" s="56">
        <v>13489</v>
      </c>
    </row>
    <row r="631" spans="1:41">
      <c r="A631" s="41">
        <f t="shared" si="217"/>
        <v>0</v>
      </c>
      <c r="B631" s="42">
        <f t="shared" si="218"/>
        <v>0</v>
      </c>
      <c r="C631" s="42">
        <f t="shared" si="219"/>
        <v>0</v>
      </c>
      <c r="D631" s="42">
        <f t="shared" si="220"/>
        <v>0</v>
      </c>
      <c r="E631" s="42">
        <f t="shared" si="221"/>
        <v>0</v>
      </c>
      <c r="F631" s="42">
        <f t="shared" si="222"/>
        <v>0</v>
      </c>
      <c r="G631" s="60">
        <v>15</v>
      </c>
      <c r="H631" s="59" t="s">
        <v>661</v>
      </c>
      <c r="I631" s="45">
        <v>0</v>
      </c>
      <c r="J631" s="46">
        <v>0</v>
      </c>
      <c r="K631" s="47">
        <f t="shared" si="223"/>
        <v>467</v>
      </c>
      <c r="L631" s="48">
        <f t="shared" si="231"/>
        <v>0</v>
      </c>
      <c r="M631" s="46">
        <v>0</v>
      </c>
      <c r="N631" s="47">
        <f t="shared" si="216"/>
        <v>467</v>
      </c>
      <c r="O631" s="49">
        <f t="shared" si="232"/>
        <v>0</v>
      </c>
      <c r="P631" s="50">
        <v>0</v>
      </c>
      <c r="Q631" s="51">
        <v>0</v>
      </c>
      <c r="R631" s="52">
        <f t="shared" si="224"/>
        <v>559</v>
      </c>
      <c r="S631" s="53">
        <f t="shared" si="233"/>
        <v>0</v>
      </c>
      <c r="T631" s="51">
        <v>0</v>
      </c>
      <c r="U631" s="52">
        <f t="shared" si="225"/>
        <v>559</v>
      </c>
      <c r="V631" s="54">
        <f t="shared" si="234"/>
        <v>0</v>
      </c>
      <c r="W631" s="45">
        <v>32</v>
      </c>
      <c r="X631" s="46">
        <v>1.7235807389852419E-3</v>
      </c>
      <c r="Y631" s="47">
        <f t="shared" si="226"/>
        <v>465</v>
      </c>
      <c r="Z631" s="48">
        <f t="shared" si="235"/>
        <v>0.10619927142358185</v>
      </c>
      <c r="AA631" s="46">
        <v>0.76190476190476186</v>
      </c>
      <c r="AB631" s="47">
        <f t="shared" si="227"/>
        <v>17</v>
      </c>
      <c r="AC631" s="49">
        <f t="shared" si="236"/>
        <v>3.0764396604228552</v>
      </c>
      <c r="AD631" s="50">
        <v>10</v>
      </c>
      <c r="AE631" s="51">
        <v>5.3861898093288813E-4</v>
      </c>
      <c r="AF631" s="52">
        <f t="shared" si="228"/>
        <v>602</v>
      </c>
      <c r="AG631" s="53">
        <f t="shared" si="237"/>
        <v>1.7629311364503669E-2</v>
      </c>
      <c r="AH631" s="51">
        <v>0.23809523809523808</v>
      </c>
      <c r="AI631" s="52">
        <f t="shared" si="229"/>
        <v>561</v>
      </c>
      <c r="AJ631" s="54">
        <f t="shared" si="238"/>
        <v>0.51069571326323904</v>
      </c>
      <c r="AK631" s="45">
        <v>42</v>
      </c>
      <c r="AL631" s="46">
        <v>2.2621997199181298E-3</v>
      </c>
      <c r="AM631" s="47">
        <f t="shared" si="230"/>
        <v>597</v>
      </c>
      <c r="AN631" s="55">
        <f t="shared" si="239"/>
        <v>3.4520186691711287E-2</v>
      </c>
      <c r="AO631" s="56">
        <v>18566</v>
      </c>
    </row>
    <row r="632" spans="1:41">
      <c r="A632" s="41">
        <f t="shared" si="217"/>
        <v>0</v>
      </c>
      <c r="B632" s="42">
        <f t="shared" si="218"/>
        <v>0</v>
      </c>
      <c r="C632" s="42">
        <f t="shared" si="219"/>
        <v>0</v>
      </c>
      <c r="D632" s="42">
        <f t="shared" si="220"/>
        <v>0</v>
      </c>
      <c r="E632" s="42">
        <f t="shared" si="221"/>
        <v>0</v>
      </c>
      <c r="F632" s="42">
        <f t="shared" si="222"/>
        <v>0</v>
      </c>
      <c r="G632" s="58">
        <v>152</v>
      </c>
      <c r="H632" s="59" t="s">
        <v>120</v>
      </c>
      <c r="I632" s="45">
        <v>0</v>
      </c>
      <c r="J632" s="46">
        <v>0</v>
      </c>
      <c r="K632" s="47">
        <f t="shared" si="223"/>
        <v>467</v>
      </c>
      <c r="L632" s="48">
        <f t="shared" si="231"/>
        <v>0</v>
      </c>
      <c r="M632" s="46">
        <v>0</v>
      </c>
      <c r="N632" s="47">
        <f t="shared" si="216"/>
        <v>467</v>
      </c>
      <c r="O632" s="49">
        <f t="shared" si="232"/>
        <v>0</v>
      </c>
      <c r="P632" s="50">
        <v>1</v>
      </c>
      <c r="Q632" s="51">
        <v>6.8212824010914052E-4</v>
      </c>
      <c r="R632" s="52">
        <f t="shared" si="224"/>
        <v>510</v>
      </c>
      <c r="S632" s="53">
        <f t="shared" si="233"/>
        <v>5.173694168997834E-2</v>
      </c>
      <c r="T632" s="51">
        <v>1</v>
      </c>
      <c r="U632" s="52">
        <f t="shared" si="225"/>
        <v>1</v>
      </c>
      <c r="V632" s="54">
        <f t="shared" si="234"/>
        <v>4.9704136308137663</v>
      </c>
      <c r="W632" s="45">
        <v>0</v>
      </c>
      <c r="X632" s="46">
        <v>0</v>
      </c>
      <c r="Y632" s="47">
        <f t="shared" si="226"/>
        <v>563</v>
      </c>
      <c r="Z632" s="48">
        <f t="shared" si="235"/>
        <v>0</v>
      </c>
      <c r="AA632" s="46">
        <v>0</v>
      </c>
      <c r="AB632" s="47">
        <f t="shared" si="227"/>
        <v>563</v>
      </c>
      <c r="AC632" s="49">
        <f t="shared" si="236"/>
        <v>0</v>
      </c>
      <c r="AD632" s="50">
        <v>0</v>
      </c>
      <c r="AE632" s="51">
        <v>0</v>
      </c>
      <c r="AF632" s="52">
        <f t="shared" si="228"/>
        <v>620</v>
      </c>
      <c r="AG632" s="53">
        <f t="shared" si="237"/>
        <v>0</v>
      </c>
      <c r="AH632" s="51">
        <v>0</v>
      </c>
      <c r="AI632" s="52">
        <f t="shared" si="229"/>
        <v>620</v>
      </c>
      <c r="AJ632" s="54">
        <f t="shared" si="238"/>
        <v>0</v>
      </c>
      <c r="AK632" s="45">
        <v>1</v>
      </c>
      <c r="AL632" s="46">
        <v>6.8212824010914052E-4</v>
      </c>
      <c r="AM632" s="47">
        <f t="shared" si="230"/>
        <v>627</v>
      </c>
      <c r="AN632" s="55">
        <f t="shared" si="239"/>
        <v>1.0408981129706875E-2</v>
      </c>
      <c r="AO632" s="56">
        <v>1466</v>
      </c>
    </row>
    <row r="633" spans="1:41">
      <c r="A633" s="41">
        <f t="shared" si="217"/>
        <v>0</v>
      </c>
      <c r="B633" s="42">
        <f t="shared" si="218"/>
        <v>0</v>
      </c>
      <c r="C633" s="42">
        <f t="shared" si="219"/>
        <v>0</v>
      </c>
      <c r="D633" s="42">
        <f t="shared" si="220"/>
        <v>0</v>
      </c>
      <c r="E633" s="42">
        <f t="shared" si="221"/>
        <v>0</v>
      </c>
      <c r="F633" s="42">
        <f t="shared" si="222"/>
        <v>0</v>
      </c>
      <c r="G633" s="58">
        <v>227</v>
      </c>
      <c r="H633" s="59" t="s">
        <v>195</v>
      </c>
      <c r="I633" s="45">
        <v>0</v>
      </c>
      <c r="J633" s="46">
        <v>0</v>
      </c>
      <c r="K633" s="47">
        <f t="shared" si="223"/>
        <v>467</v>
      </c>
      <c r="L633" s="48">
        <f t="shared" si="231"/>
        <v>0</v>
      </c>
      <c r="M633" s="46">
        <v>0</v>
      </c>
      <c r="N633" s="47">
        <f t="shared" si="216"/>
        <v>467</v>
      </c>
      <c r="O633" s="49">
        <f t="shared" si="232"/>
        <v>0</v>
      </c>
      <c r="P633" s="50">
        <v>1</v>
      </c>
      <c r="Q633" s="51">
        <v>6.7558438048912308E-5</v>
      </c>
      <c r="R633" s="52">
        <f t="shared" si="224"/>
        <v>553</v>
      </c>
      <c r="S633" s="53">
        <f t="shared" si="233"/>
        <v>5.1240613780237972E-3</v>
      </c>
      <c r="T633" s="51">
        <v>0.1</v>
      </c>
      <c r="U633" s="52">
        <f t="shared" si="225"/>
        <v>423</v>
      </c>
      <c r="V633" s="54">
        <f t="shared" si="234"/>
        <v>0.4970413630813767</v>
      </c>
      <c r="W633" s="45">
        <v>1</v>
      </c>
      <c r="X633" s="46">
        <v>6.7558438048912308E-5</v>
      </c>
      <c r="Y633" s="47">
        <f t="shared" si="226"/>
        <v>551</v>
      </c>
      <c r="Z633" s="48">
        <f t="shared" si="235"/>
        <v>4.1626462497682338E-3</v>
      </c>
      <c r="AA633" s="46">
        <v>0.1</v>
      </c>
      <c r="AB633" s="47">
        <f t="shared" si="227"/>
        <v>451</v>
      </c>
      <c r="AC633" s="49">
        <f t="shared" si="236"/>
        <v>0.40378270543049982</v>
      </c>
      <c r="AD633" s="50">
        <v>8</v>
      </c>
      <c r="AE633" s="51">
        <v>5.4046750439129846E-4</v>
      </c>
      <c r="AF633" s="52">
        <f t="shared" si="228"/>
        <v>601</v>
      </c>
      <c r="AG633" s="53">
        <f t="shared" si="237"/>
        <v>1.7689814608478589E-2</v>
      </c>
      <c r="AH633" s="51">
        <v>0.8</v>
      </c>
      <c r="AI633" s="52">
        <f t="shared" si="229"/>
        <v>100</v>
      </c>
      <c r="AJ633" s="54">
        <f t="shared" si="238"/>
        <v>1.7159375965644834</v>
      </c>
      <c r="AK633" s="45">
        <v>10</v>
      </c>
      <c r="AL633" s="46">
        <v>6.7558438048912308E-4</v>
      </c>
      <c r="AM633" s="47">
        <f t="shared" si="230"/>
        <v>628</v>
      </c>
      <c r="AN633" s="55">
        <f t="shared" si="239"/>
        <v>1.0309124669740764E-2</v>
      </c>
      <c r="AO633" s="56">
        <v>14802</v>
      </c>
    </row>
    <row r="634" spans="1:41">
      <c r="A634" s="41">
        <f t="shared" si="217"/>
        <v>0</v>
      </c>
      <c r="B634" s="42">
        <f t="shared" si="218"/>
        <v>0</v>
      </c>
      <c r="C634" s="42">
        <f t="shared" si="219"/>
        <v>0</v>
      </c>
      <c r="D634" s="42">
        <f t="shared" si="220"/>
        <v>0</v>
      </c>
      <c r="E634" s="42">
        <f t="shared" si="221"/>
        <v>0</v>
      </c>
      <c r="F634" s="42">
        <f t="shared" si="222"/>
        <v>0</v>
      </c>
      <c r="G634" s="58">
        <v>454</v>
      </c>
      <c r="H634" s="59" t="s">
        <v>424</v>
      </c>
      <c r="I634" s="45">
        <v>0</v>
      </c>
      <c r="J634" s="46">
        <v>0</v>
      </c>
      <c r="K634" s="47">
        <f t="shared" si="223"/>
        <v>467</v>
      </c>
      <c r="L634" s="48">
        <f t="shared" si="231"/>
        <v>0</v>
      </c>
      <c r="M634" s="46">
        <v>0</v>
      </c>
      <c r="N634" s="47">
        <f t="shared" si="216"/>
        <v>467</v>
      </c>
      <c r="O634" s="49">
        <f t="shared" si="232"/>
        <v>0</v>
      </c>
      <c r="P634" s="50">
        <v>0</v>
      </c>
      <c r="Q634" s="51">
        <v>0</v>
      </c>
      <c r="R634" s="52">
        <f t="shared" si="224"/>
        <v>559</v>
      </c>
      <c r="S634" s="53">
        <f t="shared" si="233"/>
        <v>0</v>
      </c>
      <c r="T634" s="51">
        <v>0</v>
      </c>
      <c r="U634" s="52">
        <f t="shared" si="225"/>
        <v>559</v>
      </c>
      <c r="V634" s="54">
        <f t="shared" si="234"/>
        <v>0</v>
      </c>
      <c r="W634" s="45">
        <v>5</v>
      </c>
      <c r="X634" s="46">
        <v>6.1147119970649379E-4</v>
      </c>
      <c r="Y634" s="47">
        <f t="shared" si="226"/>
        <v>510</v>
      </c>
      <c r="Z634" s="48">
        <f t="shared" si="235"/>
        <v>3.7676097461825479E-2</v>
      </c>
      <c r="AA634" s="46">
        <v>1</v>
      </c>
      <c r="AB634" s="47">
        <f t="shared" si="227"/>
        <v>1</v>
      </c>
      <c r="AC634" s="49">
        <f t="shared" si="236"/>
        <v>4.0378270543049979</v>
      </c>
      <c r="AD634" s="50">
        <v>0</v>
      </c>
      <c r="AE634" s="51">
        <v>0</v>
      </c>
      <c r="AF634" s="52">
        <f t="shared" si="228"/>
        <v>620</v>
      </c>
      <c r="AG634" s="53">
        <f t="shared" si="237"/>
        <v>0</v>
      </c>
      <c r="AH634" s="51">
        <v>0</v>
      </c>
      <c r="AI634" s="52">
        <f t="shared" si="229"/>
        <v>620</v>
      </c>
      <c r="AJ634" s="54">
        <f t="shared" si="238"/>
        <v>0</v>
      </c>
      <c r="AK634" s="45">
        <v>5</v>
      </c>
      <c r="AL634" s="46">
        <v>6.1147119970649379E-4</v>
      </c>
      <c r="AM634" s="47">
        <f t="shared" si="230"/>
        <v>629</v>
      </c>
      <c r="AN634" s="55">
        <f t="shared" si="239"/>
        <v>9.3307853345666377E-3</v>
      </c>
      <c r="AO634" s="56">
        <v>8177</v>
      </c>
    </row>
    <row r="635" spans="1:41">
      <c r="A635" s="41">
        <f t="shared" si="217"/>
        <v>0</v>
      </c>
      <c r="B635" s="42">
        <f t="shared" si="218"/>
        <v>0</v>
      </c>
      <c r="C635" s="42">
        <f t="shared" si="219"/>
        <v>0</v>
      </c>
      <c r="D635" s="42">
        <f t="shared" si="220"/>
        <v>0</v>
      </c>
      <c r="E635" s="42">
        <f t="shared" si="221"/>
        <v>0</v>
      </c>
      <c r="F635" s="42">
        <f t="shared" si="222"/>
        <v>0</v>
      </c>
      <c r="G635" s="58">
        <v>235</v>
      </c>
      <c r="H635" s="59" t="s">
        <v>203</v>
      </c>
      <c r="I635" s="45">
        <v>0</v>
      </c>
      <c r="J635" s="46">
        <v>0</v>
      </c>
      <c r="K635" s="47">
        <f t="shared" si="223"/>
        <v>467</v>
      </c>
      <c r="L635" s="48">
        <f t="shared" si="231"/>
        <v>0</v>
      </c>
      <c r="M635" s="46">
        <v>0</v>
      </c>
      <c r="N635" s="47">
        <f t="shared" si="216"/>
        <v>467</v>
      </c>
      <c r="O635" s="49">
        <f t="shared" si="232"/>
        <v>0</v>
      </c>
      <c r="P635" s="50">
        <v>0</v>
      </c>
      <c r="Q635" s="51">
        <v>0</v>
      </c>
      <c r="R635" s="52">
        <f t="shared" si="224"/>
        <v>559</v>
      </c>
      <c r="S635" s="53">
        <f t="shared" si="233"/>
        <v>0</v>
      </c>
      <c r="T635" s="51">
        <v>0</v>
      </c>
      <c r="U635" s="52">
        <f t="shared" si="225"/>
        <v>559</v>
      </c>
      <c r="V635" s="54">
        <f t="shared" si="234"/>
        <v>0</v>
      </c>
      <c r="W635" s="45">
        <v>0</v>
      </c>
      <c r="X635" s="46">
        <v>0</v>
      </c>
      <c r="Y635" s="47">
        <f t="shared" si="226"/>
        <v>563</v>
      </c>
      <c r="Z635" s="48">
        <f t="shared" si="235"/>
        <v>0</v>
      </c>
      <c r="AA635" s="46">
        <v>0</v>
      </c>
      <c r="AB635" s="47">
        <f t="shared" si="227"/>
        <v>563</v>
      </c>
      <c r="AC635" s="49">
        <f t="shared" si="236"/>
        <v>0</v>
      </c>
      <c r="AD635" s="50">
        <v>1</v>
      </c>
      <c r="AE635" s="51">
        <v>4.2390843577787198E-4</v>
      </c>
      <c r="AF635" s="52">
        <f t="shared" si="228"/>
        <v>604</v>
      </c>
      <c r="AG635" s="53">
        <f t="shared" si="237"/>
        <v>1.3874768749189279E-2</v>
      </c>
      <c r="AH635" s="51">
        <v>1</v>
      </c>
      <c r="AI635" s="52">
        <f t="shared" si="229"/>
        <v>1</v>
      </c>
      <c r="AJ635" s="54">
        <f t="shared" si="238"/>
        <v>2.1449219957056043</v>
      </c>
      <c r="AK635" s="45">
        <v>1</v>
      </c>
      <c r="AL635" s="46">
        <v>4.2390843577787198E-4</v>
      </c>
      <c r="AM635" s="47">
        <f t="shared" si="230"/>
        <v>631</v>
      </c>
      <c r="AN635" s="55">
        <f t="shared" si="239"/>
        <v>6.4686588962061383E-3</v>
      </c>
      <c r="AO635" s="56">
        <v>2359</v>
      </c>
    </row>
    <row r="636" spans="1:41">
      <c r="A636" s="41">
        <f t="shared" si="217"/>
        <v>0</v>
      </c>
      <c r="B636" s="42">
        <f t="shared" si="218"/>
        <v>0</v>
      </c>
      <c r="C636" s="42">
        <f t="shared" si="219"/>
        <v>0</v>
      </c>
      <c r="D636" s="42">
        <f t="shared" si="220"/>
        <v>0</v>
      </c>
      <c r="E636" s="42">
        <f t="shared" si="221"/>
        <v>0</v>
      </c>
      <c r="F636" s="42">
        <f t="shared" si="222"/>
        <v>0</v>
      </c>
      <c r="G636" s="60">
        <v>8</v>
      </c>
      <c r="H636" s="59" t="s">
        <v>654</v>
      </c>
      <c r="I636" s="45">
        <v>0</v>
      </c>
      <c r="J636" s="46">
        <v>0</v>
      </c>
      <c r="K636" s="47">
        <f t="shared" si="223"/>
        <v>467</v>
      </c>
      <c r="L636" s="48">
        <f t="shared" si="231"/>
        <v>0</v>
      </c>
      <c r="M636" s="46">
        <v>0</v>
      </c>
      <c r="N636" s="47">
        <f t="shared" si="216"/>
        <v>467</v>
      </c>
      <c r="O636" s="49">
        <f t="shared" si="232"/>
        <v>0</v>
      </c>
      <c r="P636" s="50">
        <v>1</v>
      </c>
      <c r="Q636" s="51">
        <v>5.9952038369304552E-4</v>
      </c>
      <c r="R636" s="52">
        <f t="shared" si="224"/>
        <v>514</v>
      </c>
      <c r="S636" s="53">
        <f t="shared" si="233"/>
        <v>4.5471436761096065E-2</v>
      </c>
      <c r="T636" s="51">
        <v>0.5</v>
      </c>
      <c r="U636" s="52">
        <f t="shared" si="225"/>
        <v>46</v>
      </c>
      <c r="V636" s="54">
        <f t="shared" si="234"/>
        <v>2.4852068154068832</v>
      </c>
      <c r="W636" s="45">
        <v>0</v>
      </c>
      <c r="X636" s="46">
        <v>0</v>
      </c>
      <c r="Y636" s="47">
        <f t="shared" si="226"/>
        <v>563</v>
      </c>
      <c r="Z636" s="48">
        <f t="shared" si="235"/>
        <v>0</v>
      </c>
      <c r="AA636" s="46">
        <v>0</v>
      </c>
      <c r="AB636" s="47">
        <f t="shared" si="227"/>
        <v>563</v>
      </c>
      <c r="AC636" s="49">
        <f t="shared" si="236"/>
        <v>0</v>
      </c>
      <c r="AD636" s="50">
        <v>1</v>
      </c>
      <c r="AE636" s="51">
        <v>5.9952038369304552E-4</v>
      </c>
      <c r="AF636" s="52">
        <f t="shared" si="228"/>
        <v>599</v>
      </c>
      <c r="AG636" s="53">
        <f t="shared" si="237"/>
        <v>1.9622649567948146E-2</v>
      </c>
      <c r="AH636" s="51">
        <v>0.5</v>
      </c>
      <c r="AI636" s="52">
        <f t="shared" si="229"/>
        <v>334</v>
      </c>
      <c r="AJ636" s="54">
        <f t="shared" si="238"/>
        <v>1.0724609978528021</v>
      </c>
      <c r="AK636" s="45">
        <v>2</v>
      </c>
      <c r="AL636" s="46">
        <v>1.199040767386091E-3</v>
      </c>
      <c r="AM636" s="47">
        <f t="shared" si="230"/>
        <v>614</v>
      </c>
      <c r="AN636" s="55">
        <f t="shared" si="239"/>
        <v>1.8296842129676593E-2</v>
      </c>
      <c r="AO636" s="56">
        <v>1668</v>
      </c>
    </row>
    <row r="637" spans="1:41">
      <c r="A637" s="41">
        <f t="shared" si="217"/>
        <v>0</v>
      </c>
      <c r="B637" s="42">
        <f t="shared" si="218"/>
        <v>0</v>
      </c>
      <c r="C637" s="42">
        <f t="shared" si="219"/>
        <v>0</v>
      </c>
      <c r="D637" s="42">
        <f t="shared" si="220"/>
        <v>0</v>
      </c>
      <c r="E637" s="42">
        <f t="shared" si="221"/>
        <v>0</v>
      </c>
      <c r="F637" s="42">
        <f t="shared" si="222"/>
        <v>0</v>
      </c>
      <c r="G637" s="58">
        <v>266</v>
      </c>
      <c r="H637" s="59" t="s">
        <v>234</v>
      </c>
      <c r="I637" s="45">
        <v>0</v>
      </c>
      <c r="J637" s="46">
        <v>0</v>
      </c>
      <c r="K637" s="47">
        <f t="shared" si="223"/>
        <v>467</v>
      </c>
      <c r="L637" s="48">
        <f t="shared" si="231"/>
        <v>0</v>
      </c>
      <c r="M637" s="46">
        <v>0</v>
      </c>
      <c r="N637" s="47">
        <f t="shared" si="216"/>
        <v>467</v>
      </c>
      <c r="O637" s="49">
        <f t="shared" si="232"/>
        <v>0</v>
      </c>
      <c r="P637" s="50">
        <v>0</v>
      </c>
      <c r="Q637" s="51">
        <v>0</v>
      </c>
      <c r="R637" s="52">
        <f t="shared" si="224"/>
        <v>559</v>
      </c>
      <c r="S637" s="53">
        <f t="shared" si="233"/>
        <v>0</v>
      </c>
      <c r="T637" s="51">
        <v>0</v>
      </c>
      <c r="U637" s="52">
        <f t="shared" si="225"/>
        <v>559</v>
      </c>
      <c r="V637" s="54">
        <f t="shared" si="234"/>
        <v>0</v>
      </c>
      <c r="W637" s="45">
        <v>0</v>
      </c>
      <c r="X637" s="46">
        <v>0</v>
      </c>
      <c r="Y637" s="47">
        <f t="shared" si="226"/>
        <v>563</v>
      </c>
      <c r="Z637" s="48">
        <f t="shared" si="235"/>
        <v>0</v>
      </c>
      <c r="AA637" s="46">
        <v>0</v>
      </c>
      <c r="AB637" s="47">
        <f t="shared" si="227"/>
        <v>563</v>
      </c>
      <c r="AC637" s="49">
        <f t="shared" si="236"/>
        <v>0</v>
      </c>
      <c r="AD637" s="50">
        <v>1</v>
      </c>
      <c r="AE637" s="51">
        <v>3.1181789834736512E-4</v>
      </c>
      <c r="AF637" s="52">
        <f t="shared" si="228"/>
        <v>609</v>
      </c>
      <c r="AG637" s="53">
        <f t="shared" si="237"/>
        <v>1.0205980504938419E-2</v>
      </c>
      <c r="AH637" s="51">
        <v>1</v>
      </c>
      <c r="AI637" s="52">
        <f t="shared" si="229"/>
        <v>1</v>
      </c>
      <c r="AJ637" s="54">
        <f t="shared" si="238"/>
        <v>2.1449219957056043</v>
      </c>
      <c r="AK637" s="45">
        <v>1</v>
      </c>
      <c r="AL637" s="46">
        <v>3.1181789834736512E-4</v>
      </c>
      <c r="AM637" s="47">
        <f t="shared" si="230"/>
        <v>632</v>
      </c>
      <c r="AN637" s="55">
        <f t="shared" si="239"/>
        <v>4.7582059046305828E-3</v>
      </c>
      <c r="AO637" s="56">
        <v>3207</v>
      </c>
    </row>
    <row r="638" spans="1:41">
      <c r="A638" s="41">
        <f t="shared" si="217"/>
        <v>0</v>
      </c>
      <c r="B638" s="42">
        <f t="shared" si="218"/>
        <v>0</v>
      </c>
      <c r="C638" s="42">
        <f t="shared" si="219"/>
        <v>0</v>
      </c>
      <c r="D638" s="42">
        <f t="shared" si="220"/>
        <v>0</v>
      </c>
      <c r="E638" s="42">
        <f t="shared" si="221"/>
        <v>0</v>
      </c>
      <c r="F638" s="42">
        <f t="shared" si="222"/>
        <v>0</v>
      </c>
      <c r="G638" s="60">
        <v>35</v>
      </c>
      <c r="H638" s="59" t="s">
        <v>681</v>
      </c>
      <c r="I638" s="45">
        <v>0</v>
      </c>
      <c r="J638" s="46">
        <v>0</v>
      </c>
      <c r="K638" s="47">
        <f t="shared" si="223"/>
        <v>467</v>
      </c>
      <c r="L638" s="48">
        <f t="shared" si="231"/>
        <v>0</v>
      </c>
      <c r="M638" s="46">
        <v>0</v>
      </c>
      <c r="N638" s="47">
        <f t="shared" ref="N638:N642" si="240">RANK(M638,$M$7:$M$642)</f>
        <v>467</v>
      </c>
      <c r="O638" s="49">
        <f t="shared" si="232"/>
        <v>0</v>
      </c>
      <c r="P638" s="50">
        <v>0</v>
      </c>
      <c r="Q638" s="51">
        <v>0</v>
      </c>
      <c r="R638" s="52">
        <f t="shared" si="224"/>
        <v>559</v>
      </c>
      <c r="S638" s="53">
        <f t="shared" si="233"/>
        <v>0</v>
      </c>
      <c r="T638" s="51">
        <v>0</v>
      </c>
      <c r="U638" s="52">
        <f t="shared" si="225"/>
        <v>559</v>
      </c>
      <c r="V638" s="54">
        <f t="shared" si="234"/>
        <v>0</v>
      </c>
      <c r="W638" s="45">
        <v>2</v>
      </c>
      <c r="X638" s="46">
        <v>3.0515715593530668E-4</v>
      </c>
      <c r="Y638" s="47">
        <f t="shared" si="226"/>
        <v>533</v>
      </c>
      <c r="Z638" s="48">
        <f t="shared" si="235"/>
        <v>1.8802407625593345E-2</v>
      </c>
      <c r="AA638" s="46">
        <v>0.5</v>
      </c>
      <c r="AB638" s="47">
        <f t="shared" si="227"/>
        <v>49</v>
      </c>
      <c r="AC638" s="49">
        <f t="shared" si="236"/>
        <v>2.0189135271524989</v>
      </c>
      <c r="AD638" s="50">
        <v>2</v>
      </c>
      <c r="AE638" s="51">
        <v>3.0515715593530668E-4</v>
      </c>
      <c r="AF638" s="52">
        <f t="shared" si="228"/>
        <v>610</v>
      </c>
      <c r="AG638" s="53">
        <f t="shared" si="237"/>
        <v>9.987970546029146E-3</v>
      </c>
      <c r="AH638" s="51">
        <v>0.5</v>
      </c>
      <c r="AI638" s="52">
        <f t="shared" si="229"/>
        <v>334</v>
      </c>
      <c r="AJ638" s="54">
        <f t="shared" si="238"/>
        <v>1.0724609978528021</v>
      </c>
      <c r="AK638" s="45">
        <v>4</v>
      </c>
      <c r="AL638" s="46">
        <v>6.1031431187061336E-4</v>
      </c>
      <c r="AM638" s="47">
        <f t="shared" si="230"/>
        <v>630</v>
      </c>
      <c r="AN638" s="55">
        <f t="shared" si="239"/>
        <v>9.313131727891534E-3</v>
      </c>
      <c r="AO638" s="56">
        <v>6554</v>
      </c>
    </row>
    <row r="639" spans="1:41">
      <c r="A639" s="41">
        <f t="shared" si="217"/>
        <v>0</v>
      </c>
      <c r="B639" s="42">
        <f t="shared" si="218"/>
        <v>0</v>
      </c>
      <c r="C639" s="42">
        <f t="shared" si="219"/>
        <v>0</v>
      </c>
      <c r="D639" s="42">
        <f t="shared" si="220"/>
        <v>0</v>
      </c>
      <c r="E639" s="42">
        <f t="shared" si="221"/>
        <v>0</v>
      </c>
      <c r="F639" s="42">
        <f t="shared" si="222"/>
        <v>0</v>
      </c>
      <c r="G639" s="58">
        <v>284</v>
      </c>
      <c r="H639" s="59" t="s">
        <v>252</v>
      </c>
      <c r="I639" s="45">
        <v>0</v>
      </c>
      <c r="J639" s="46">
        <v>0</v>
      </c>
      <c r="K639" s="47">
        <f t="shared" si="223"/>
        <v>467</v>
      </c>
      <c r="L639" s="48">
        <f t="shared" si="231"/>
        <v>0</v>
      </c>
      <c r="M639" s="46">
        <v>0</v>
      </c>
      <c r="N639" s="47">
        <f t="shared" si="240"/>
        <v>467</v>
      </c>
      <c r="O639" s="49">
        <f t="shared" si="232"/>
        <v>0</v>
      </c>
      <c r="P639" s="50">
        <v>0</v>
      </c>
      <c r="Q639" s="51">
        <v>0</v>
      </c>
      <c r="R639" s="52">
        <f t="shared" si="224"/>
        <v>559</v>
      </c>
      <c r="S639" s="53">
        <f t="shared" si="233"/>
        <v>0</v>
      </c>
      <c r="T639" s="51">
        <v>0</v>
      </c>
      <c r="U639" s="52">
        <f t="shared" si="225"/>
        <v>559</v>
      </c>
      <c r="V639" s="54">
        <f t="shared" si="234"/>
        <v>0</v>
      </c>
      <c r="W639" s="45">
        <v>0</v>
      </c>
      <c r="X639" s="46">
        <v>0</v>
      </c>
      <c r="Y639" s="47">
        <f t="shared" si="226"/>
        <v>563</v>
      </c>
      <c r="Z639" s="48">
        <f t="shared" si="235"/>
        <v>0</v>
      </c>
      <c r="AA639" s="46">
        <v>0</v>
      </c>
      <c r="AB639" s="47">
        <f t="shared" si="227"/>
        <v>563</v>
      </c>
      <c r="AC639" s="49">
        <f t="shared" si="236"/>
        <v>0</v>
      </c>
      <c r="AD639" s="50">
        <v>2</v>
      </c>
      <c r="AE639" s="51">
        <v>1.1346230215011063E-4</v>
      </c>
      <c r="AF639" s="52">
        <f t="shared" si="228"/>
        <v>616</v>
      </c>
      <c r="AG639" s="53">
        <f t="shared" si="237"/>
        <v>3.7136868984328033E-3</v>
      </c>
      <c r="AH639" s="51">
        <v>1</v>
      </c>
      <c r="AI639" s="52">
        <f t="shared" si="229"/>
        <v>1</v>
      </c>
      <c r="AJ639" s="54">
        <f t="shared" si="238"/>
        <v>2.1449219957056043</v>
      </c>
      <c r="AK639" s="45">
        <v>2</v>
      </c>
      <c r="AL639" s="46">
        <v>1.1346230215011063E-4</v>
      </c>
      <c r="AM639" s="47">
        <f t="shared" si="230"/>
        <v>633</v>
      </c>
      <c r="AN639" s="55">
        <f t="shared" si="239"/>
        <v>1.7313855263119396E-3</v>
      </c>
      <c r="AO639" s="56">
        <v>17627</v>
      </c>
    </row>
    <row r="640" spans="1:41">
      <c r="A640" s="41">
        <f t="shared" si="217"/>
        <v>0</v>
      </c>
      <c r="B640" s="42">
        <f t="shared" si="218"/>
        <v>0</v>
      </c>
      <c r="C640" s="42">
        <f t="shared" si="219"/>
        <v>0</v>
      </c>
      <c r="D640" s="42">
        <f t="shared" si="220"/>
        <v>0</v>
      </c>
      <c r="E640" s="42">
        <f t="shared" si="221"/>
        <v>0</v>
      </c>
      <c r="F640" s="42">
        <f t="shared" si="222"/>
        <v>0</v>
      </c>
      <c r="G640" s="58">
        <v>275</v>
      </c>
      <c r="H640" s="59" t="s">
        <v>243</v>
      </c>
      <c r="I640" s="45">
        <v>0</v>
      </c>
      <c r="J640" s="46">
        <v>0</v>
      </c>
      <c r="K640" s="47">
        <f t="shared" si="223"/>
        <v>467</v>
      </c>
      <c r="L640" s="48">
        <f t="shared" si="231"/>
        <v>0</v>
      </c>
      <c r="M640" s="46">
        <v>0</v>
      </c>
      <c r="N640" s="47">
        <f t="shared" si="240"/>
        <v>467</v>
      </c>
      <c r="O640" s="49">
        <f t="shared" si="232"/>
        <v>0</v>
      </c>
      <c r="P640" s="50">
        <v>0</v>
      </c>
      <c r="Q640" s="51">
        <v>0</v>
      </c>
      <c r="R640" s="52">
        <f t="shared" si="224"/>
        <v>559</v>
      </c>
      <c r="S640" s="53">
        <f t="shared" si="233"/>
        <v>0</v>
      </c>
      <c r="T640" s="51">
        <v>0</v>
      </c>
      <c r="U640" s="52">
        <f t="shared" si="225"/>
        <v>559</v>
      </c>
      <c r="V640" s="54">
        <f t="shared" si="234"/>
        <v>0</v>
      </c>
      <c r="W640" s="45">
        <v>0</v>
      </c>
      <c r="X640" s="46">
        <v>0</v>
      </c>
      <c r="Y640" s="47">
        <f t="shared" si="226"/>
        <v>563</v>
      </c>
      <c r="Z640" s="48">
        <f t="shared" si="235"/>
        <v>0</v>
      </c>
      <c r="AA640" s="46">
        <v>0</v>
      </c>
      <c r="AB640" s="47">
        <f t="shared" si="227"/>
        <v>563</v>
      </c>
      <c r="AC640" s="49">
        <f t="shared" si="236"/>
        <v>0</v>
      </c>
      <c r="AD640" s="50">
        <v>1</v>
      </c>
      <c r="AE640" s="51">
        <v>6.5638332786347223E-5</v>
      </c>
      <c r="AF640" s="52">
        <f t="shared" si="228"/>
        <v>619</v>
      </c>
      <c r="AG640" s="53">
        <f t="shared" si="237"/>
        <v>2.148380668154743E-3</v>
      </c>
      <c r="AH640" s="51">
        <v>1</v>
      </c>
      <c r="AI640" s="52">
        <f t="shared" si="229"/>
        <v>1</v>
      </c>
      <c r="AJ640" s="54">
        <f t="shared" si="238"/>
        <v>2.1449219957056043</v>
      </c>
      <c r="AK640" s="45">
        <v>1</v>
      </c>
      <c r="AL640" s="46">
        <v>6.5638332786347223E-5</v>
      </c>
      <c r="AM640" s="47">
        <f t="shared" si="230"/>
        <v>635</v>
      </c>
      <c r="AN640" s="55">
        <f t="shared" si="239"/>
        <v>1.0016124933475733E-3</v>
      </c>
      <c r="AO640" s="56">
        <v>15235</v>
      </c>
    </row>
    <row r="641" spans="1:41">
      <c r="A641" s="41">
        <f t="shared" si="217"/>
        <v>0</v>
      </c>
      <c r="B641" s="42">
        <f t="shared" si="218"/>
        <v>0</v>
      </c>
      <c r="C641" s="42">
        <f t="shared" si="219"/>
        <v>0</v>
      </c>
      <c r="D641" s="42">
        <f t="shared" si="220"/>
        <v>0</v>
      </c>
      <c r="E641" s="42">
        <f t="shared" si="221"/>
        <v>0</v>
      </c>
      <c r="F641" s="42">
        <f t="shared" si="222"/>
        <v>0</v>
      </c>
      <c r="G641" s="58">
        <v>458</v>
      </c>
      <c r="H641" s="59" t="s">
        <v>428</v>
      </c>
      <c r="I641" s="45">
        <v>0</v>
      </c>
      <c r="J641" s="46">
        <v>0</v>
      </c>
      <c r="K641" s="47">
        <f t="shared" si="223"/>
        <v>467</v>
      </c>
      <c r="L641" s="48">
        <f t="shared" si="231"/>
        <v>0</v>
      </c>
      <c r="M641" s="46">
        <v>0</v>
      </c>
      <c r="N641" s="47">
        <f t="shared" si="240"/>
        <v>467</v>
      </c>
      <c r="O641" s="49">
        <f t="shared" si="232"/>
        <v>0</v>
      </c>
      <c r="P641" s="50">
        <v>1</v>
      </c>
      <c r="Q641" s="51">
        <v>5.104384666428462E-5</v>
      </c>
      <c r="R641" s="52">
        <f t="shared" si="224"/>
        <v>558</v>
      </c>
      <c r="S641" s="53">
        <f t="shared" si="233"/>
        <v>3.8714897921243554E-3</v>
      </c>
      <c r="T641" s="51">
        <v>1</v>
      </c>
      <c r="U641" s="52">
        <f t="shared" si="225"/>
        <v>1</v>
      </c>
      <c r="V641" s="54">
        <f t="shared" si="234"/>
        <v>4.9704136308137663</v>
      </c>
      <c r="W641" s="45">
        <v>0</v>
      </c>
      <c r="X641" s="46">
        <v>0</v>
      </c>
      <c r="Y641" s="47">
        <f t="shared" si="226"/>
        <v>563</v>
      </c>
      <c r="Z641" s="48">
        <f t="shared" si="235"/>
        <v>0</v>
      </c>
      <c r="AA641" s="46">
        <v>0</v>
      </c>
      <c r="AB641" s="47">
        <f t="shared" si="227"/>
        <v>563</v>
      </c>
      <c r="AC641" s="49">
        <f t="shared" si="236"/>
        <v>0</v>
      </c>
      <c r="AD641" s="50">
        <v>0</v>
      </c>
      <c r="AE641" s="51">
        <v>0</v>
      </c>
      <c r="AF641" s="52">
        <f t="shared" si="228"/>
        <v>620</v>
      </c>
      <c r="AG641" s="53">
        <f t="shared" si="237"/>
        <v>0</v>
      </c>
      <c r="AH641" s="51">
        <v>0</v>
      </c>
      <c r="AI641" s="52">
        <f t="shared" si="229"/>
        <v>620</v>
      </c>
      <c r="AJ641" s="54">
        <f t="shared" si="238"/>
        <v>0</v>
      </c>
      <c r="AK641" s="45">
        <v>1</v>
      </c>
      <c r="AL641" s="46">
        <v>5.104384666428462E-5</v>
      </c>
      <c r="AM641" s="47">
        <f t="shared" si="230"/>
        <v>636</v>
      </c>
      <c r="AN641" s="55">
        <f t="shared" si="239"/>
        <v>7.7890696422593434E-4</v>
      </c>
      <c r="AO641" s="56">
        <v>19591</v>
      </c>
    </row>
    <row r="642" spans="1:41" ht="15" thickBot="1">
      <c r="A642" s="41">
        <f t="shared" si="217"/>
        <v>0</v>
      </c>
      <c r="B642" s="42">
        <f t="shared" si="218"/>
        <v>0</v>
      </c>
      <c r="C642" s="42">
        <f t="shared" si="219"/>
        <v>0</v>
      </c>
      <c r="D642" s="42">
        <f t="shared" si="220"/>
        <v>0</v>
      </c>
      <c r="E642" s="42">
        <f t="shared" si="221"/>
        <v>0</v>
      </c>
      <c r="F642" s="42">
        <f t="shared" si="222"/>
        <v>0</v>
      </c>
      <c r="G642" s="62">
        <v>18</v>
      </c>
      <c r="H642" s="63" t="s">
        <v>664</v>
      </c>
      <c r="I642" s="64">
        <v>0</v>
      </c>
      <c r="J642" s="65">
        <v>0</v>
      </c>
      <c r="K642" s="47">
        <f t="shared" si="223"/>
        <v>467</v>
      </c>
      <c r="L642" s="66">
        <f t="shared" si="231"/>
        <v>0</v>
      </c>
      <c r="M642" s="65">
        <v>0</v>
      </c>
      <c r="N642" s="47">
        <f t="shared" si="240"/>
        <v>467</v>
      </c>
      <c r="O642" s="67">
        <f t="shared" si="232"/>
        <v>0</v>
      </c>
      <c r="P642" s="68">
        <v>0</v>
      </c>
      <c r="Q642" s="69">
        <v>0</v>
      </c>
      <c r="R642" s="52">
        <f t="shared" si="224"/>
        <v>559</v>
      </c>
      <c r="S642" s="70">
        <f t="shared" si="233"/>
        <v>0</v>
      </c>
      <c r="T642" s="69">
        <v>0</v>
      </c>
      <c r="U642" s="52">
        <f t="shared" si="225"/>
        <v>559</v>
      </c>
      <c r="V642" s="71">
        <f t="shared" si="234"/>
        <v>0</v>
      </c>
      <c r="W642" s="64">
        <v>1</v>
      </c>
      <c r="X642" s="65">
        <v>1.0889687465969727E-4</v>
      </c>
      <c r="Y642" s="47">
        <f t="shared" si="226"/>
        <v>547</v>
      </c>
      <c r="Z642" s="66">
        <f t="shared" si="235"/>
        <v>6.709734268656147E-3</v>
      </c>
      <c r="AA642" s="65">
        <v>1</v>
      </c>
      <c r="AB642" s="47">
        <f t="shared" si="227"/>
        <v>1</v>
      </c>
      <c r="AC642" s="67">
        <f t="shared" si="236"/>
        <v>4.0378270543049979</v>
      </c>
      <c r="AD642" s="68">
        <v>0</v>
      </c>
      <c r="AE642" s="69">
        <v>0</v>
      </c>
      <c r="AF642" s="52">
        <f t="shared" si="228"/>
        <v>620</v>
      </c>
      <c r="AG642" s="53">
        <f t="shared" si="237"/>
        <v>0</v>
      </c>
      <c r="AH642" s="69">
        <v>0</v>
      </c>
      <c r="AI642" s="52">
        <f t="shared" si="229"/>
        <v>620</v>
      </c>
      <c r="AJ642" s="71">
        <f t="shared" si="238"/>
        <v>0</v>
      </c>
      <c r="AK642" s="64">
        <v>1</v>
      </c>
      <c r="AL642" s="65">
        <v>1.0889687465969727E-4</v>
      </c>
      <c r="AM642" s="47">
        <f t="shared" si="230"/>
        <v>634</v>
      </c>
      <c r="AN642" s="72">
        <f t="shared" si="239"/>
        <v>1.6617190826690928E-3</v>
      </c>
      <c r="AO642" s="73">
        <v>9183</v>
      </c>
    </row>
    <row r="643" spans="1:41">
      <c r="J643" s="74"/>
    </row>
    <row r="644" spans="1:41">
      <c r="G644">
        <v>42</v>
      </c>
      <c r="H644" t="s">
        <v>10</v>
      </c>
      <c r="I644">
        <v>0</v>
      </c>
      <c r="J644" s="74">
        <v>0</v>
      </c>
      <c r="P644">
        <v>0</v>
      </c>
      <c r="W644">
        <v>0</v>
      </c>
      <c r="AD644">
        <v>0</v>
      </c>
      <c r="AK644">
        <v>0</v>
      </c>
      <c r="AO644">
        <v>4144</v>
      </c>
    </row>
    <row r="645" spans="1:41">
      <c r="G645">
        <v>43</v>
      </c>
      <c r="H645" t="s">
        <v>11</v>
      </c>
      <c r="I645">
        <v>0</v>
      </c>
      <c r="J645" s="74">
        <v>0</v>
      </c>
      <c r="P645">
        <v>0</v>
      </c>
      <c r="W645">
        <v>0</v>
      </c>
      <c r="AD645">
        <v>0</v>
      </c>
      <c r="AK645">
        <v>0</v>
      </c>
      <c r="AO645">
        <v>702</v>
      </c>
    </row>
    <row r="646" spans="1:41">
      <c r="G646">
        <v>46</v>
      </c>
      <c r="H646" t="s">
        <v>14</v>
      </c>
      <c r="I646">
        <v>0</v>
      </c>
      <c r="J646" s="74">
        <v>0</v>
      </c>
      <c r="P646">
        <v>0</v>
      </c>
      <c r="W646">
        <v>0</v>
      </c>
      <c r="AD646">
        <v>0</v>
      </c>
      <c r="AK646">
        <v>0</v>
      </c>
      <c r="AO646">
        <v>15</v>
      </c>
    </row>
    <row r="647" spans="1:41">
      <c r="G647">
        <v>50</v>
      </c>
      <c r="H647" t="s">
        <v>18</v>
      </c>
      <c r="I647">
        <v>0</v>
      </c>
      <c r="J647" s="74">
        <v>0</v>
      </c>
      <c r="P647">
        <v>0</v>
      </c>
      <c r="W647">
        <v>0</v>
      </c>
      <c r="AD647">
        <v>0</v>
      </c>
      <c r="AK647">
        <v>0</v>
      </c>
      <c r="AO647">
        <v>4809</v>
      </c>
    </row>
    <row r="648" spans="1:41">
      <c r="G648">
        <v>53</v>
      </c>
      <c r="H648" t="s">
        <v>21</v>
      </c>
      <c r="I648">
        <v>0</v>
      </c>
      <c r="J648" s="74">
        <v>0</v>
      </c>
      <c r="P648">
        <v>0</v>
      </c>
      <c r="W648">
        <v>0</v>
      </c>
      <c r="AD648">
        <v>0</v>
      </c>
      <c r="AK648">
        <v>0</v>
      </c>
      <c r="AO648">
        <v>30016</v>
      </c>
    </row>
    <row r="649" spans="1:41">
      <c r="G649">
        <v>76</v>
      </c>
      <c r="H649" t="s">
        <v>44</v>
      </c>
      <c r="I649">
        <v>0</v>
      </c>
      <c r="J649" s="74">
        <v>0</v>
      </c>
      <c r="P649">
        <v>0</v>
      </c>
      <c r="W649">
        <v>0</v>
      </c>
      <c r="AD649">
        <v>0</v>
      </c>
      <c r="AK649">
        <v>0</v>
      </c>
      <c r="AO649">
        <v>7378</v>
      </c>
    </row>
    <row r="650" spans="1:41">
      <c r="G650">
        <v>78</v>
      </c>
      <c r="H650" t="s">
        <v>46</v>
      </c>
      <c r="I650">
        <v>0</v>
      </c>
      <c r="J650" s="74">
        <v>0</v>
      </c>
      <c r="P650">
        <v>0</v>
      </c>
      <c r="W650">
        <v>0</v>
      </c>
      <c r="AD650">
        <v>0</v>
      </c>
      <c r="AK650">
        <v>0</v>
      </c>
      <c r="AO650">
        <v>3914</v>
      </c>
    </row>
    <row r="651" spans="1:41">
      <c r="G651">
        <v>91</v>
      </c>
      <c r="H651" t="s">
        <v>59</v>
      </c>
      <c r="I651">
        <v>0</v>
      </c>
      <c r="J651" s="74">
        <v>0</v>
      </c>
      <c r="P651">
        <v>0</v>
      </c>
      <c r="W651">
        <v>0</v>
      </c>
      <c r="AD651">
        <v>0</v>
      </c>
      <c r="AK651">
        <v>0</v>
      </c>
      <c r="AO651">
        <v>2826</v>
      </c>
    </row>
    <row r="652" spans="1:41">
      <c r="G652">
        <v>128</v>
      </c>
      <c r="H652" t="s">
        <v>96</v>
      </c>
      <c r="I652">
        <v>0</v>
      </c>
      <c r="J652" s="74">
        <v>0</v>
      </c>
      <c r="P652">
        <v>0</v>
      </c>
      <c r="W652">
        <v>0</v>
      </c>
      <c r="AD652">
        <v>0</v>
      </c>
      <c r="AK652">
        <v>0</v>
      </c>
      <c r="AO652">
        <v>3992</v>
      </c>
    </row>
    <row r="653" spans="1:41">
      <c r="G653">
        <v>141</v>
      </c>
      <c r="H653" t="s">
        <v>109</v>
      </c>
      <c r="I653">
        <v>0</v>
      </c>
      <c r="J653" s="74">
        <v>0</v>
      </c>
      <c r="P653">
        <v>0</v>
      </c>
      <c r="W653">
        <v>0</v>
      </c>
      <c r="AD653">
        <v>0</v>
      </c>
      <c r="AK653">
        <v>0</v>
      </c>
      <c r="AO653">
        <v>514</v>
      </c>
    </row>
    <row r="654" spans="1:41">
      <c r="G654">
        <v>146</v>
      </c>
      <c r="H654" t="s">
        <v>114</v>
      </c>
      <c r="I654">
        <v>0</v>
      </c>
      <c r="J654" s="74">
        <v>0</v>
      </c>
      <c r="P654">
        <v>0</v>
      </c>
      <c r="W654">
        <v>0</v>
      </c>
      <c r="AD654">
        <v>0</v>
      </c>
      <c r="AK654">
        <v>0</v>
      </c>
      <c r="AO654">
        <v>1215</v>
      </c>
    </row>
    <row r="655" spans="1:41">
      <c r="G655">
        <v>155</v>
      </c>
      <c r="H655" t="s">
        <v>123</v>
      </c>
      <c r="I655">
        <v>0</v>
      </c>
      <c r="J655" s="74">
        <v>0</v>
      </c>
      <c r="P655">
        <v>0</v>
      </c>
      <c r="W655">
        <v>0</v>
      </c>
      <c r="AD655">
        <v>0</v>
      </c>
      <c r="AK655">
        <v>0</v>
      </c>
      <c r="AO655">
        <v>2235</v>
      </c>
    </row>
    <row r="656" spans="1:41">
      <c r="G656">
        <v>164</v>
      </c>
      <c r="H656" t="s">
        <v>132</v>
      </c>
      <c r="I656">
        <v>0</v>
      </c>
      <c r="J656" s="74">
        <v>0</v>
      </c>
      <c r="P656">
        <v>0</v>
      </c>
      <c r="W656">
        <v>0</v>
      </c>
      <c r="AD656">
        <v>0</v>
      </c>
      <c r="AK656">
        <v>0</v>
      </c>
      <c r="AO656">
        <v>1622</v>
      </c>
    </row>
    <row r="657" spans="7:41" customFormat="1">
      <c r="G657">
        <v>169</v>
      </c>
      <c r="H657" t="s">
        <v>137</v>
      </c>
      <c r="I657">
        <v>0</v>
      </c>
      <c r="J657" s="74">
        <v>0</v>
      </c>
      <c r="P657">
        <v>0</v>
      </c>
      <c r="W657">
        <v>0</v>
      </c>
      <c r="AD657">
        <v>0</v>
      </c>
      <c r="AK657">
        <v>0</v>
      </c>
      <c r="AO657">
        <v>550</v>
      </c>
    </row>
    <row r="658" spans="7:41" customFormat="1">
      <c r="G658">
        <v>195</v>
      </c>
      <c r="H658" t="s">
        <v>163</v>
      </c>
      <c r="I658">
        <v>0</v>
      </c>
      <c r="J658" s="74">
        <v>0</v>
      </c>
      <c r="P658">
        <v>0</v>
      </c>
      <c r="W658">
        <v>0</v>
      </c>
      <c r="AD658">
        <v>0</v>
      </c>
      <c r="AK658">
        <v>0</v>
      </c>
      <c r="AO658">
        <v>4696</v>
      </c>
    </row>
    <row r="659" spans="7:41" customFormat="1">
      <c r="G659">
        <v>199</v>
      </c>
      <c r="H659" t="s">
        <v>167</v>
      </c>
      <c r="I659">
        <v>0</v>
      </c>
      <c r="J659" s="74">
        <v>0</v>
      </c>
      <c r="P659">
        <v>0</v>
      </c>
      <c r="W659">
        <v>0</v>
      </c>
      <c r="AD659">
        <v>0</v>
      </c>
      <c r="AK659">
        <v>0</v>
      </c>
      <c r="AO659">
        <v>12984</v>
      </c>
    </row>
    <row r="660" spans="7:41" customFormat="1">
      <c r="G660">
        <v>215</v>
      </c>
      <c r="H660" t="s">
        <v>183</v>
      </c>
      <c r="I660">
        <v>0</v>
      </c>
      <c r="J660" s="74">
        <v>0</v>
      </c>
      <c r="P660">
        <v>0</v>
      </c>
      <c r="W660">
        <v>0</v>
      </c>
      <c r="AD660">
        <v>0</v>
      </c>
      <c r="AK660">
        <v>0</v>
      </c>
      <c r="AO660">
        <v>8490</v>
      </c>
    </row>
    <row r="661" spans="7:41" customFormat="1">
      <c r="G661">
        <v>230</v>
      </c>
      <c r="H661" t="s">
        <v>198</v>
      </c>
      <c r="I661">
        <v>0</v>
      </c>
      <c r="J661" s="74">
        <v>0</v>
      </c>
      <c r="P661">
        <v>0</v>
      </c>
      <c r="W661">
        <v>0</v>
      </c>
      <c r="AD661">
        <v>0</v>
      </c>
      <c r="AK661">
        <v>0</v>
      </c>
      <c r="AO661">
        <v>2878</v>
      </c>
    </row>
    <row r="662" spans="7:41" customFormat="1">
      <c r="G662">
        <v>247</v>
      </c>
      <c r="H662" t="s">
        <v>215</v>
      </c>
      <c r="I662">
        <v>0</v>
      </c>
      <c r="J662" s="74">
        <v>0</v>
      </c>
      <c r="P662">
        <v>0</v>
      </c>
      <c r="W662">
        <v>0</v>
      </c>
      <c r="AD662">
        <v>0</v>
      </c>
      <c r="AK662">
        <v>0</v>
      </c>
      <c r="AO662">
        <v>12212</v>
      </c>
    </row>
    <row r="663" spans="7:41" customFormat="1">
      <c r="G663">
        <v>259</v>
      </c>
      <c r="H663" t="s">
        <v>227</v>
      </c>
      <c r="I663">
        <v>0</v>
      </c>
      <c r="J663" s="74">
        <v>0</v>
      </c>
      <c r="P663">
        <v>0</v>
      </c>
      <c r="W663">
        <v>0</v>
      </c>
      <c r="AD663">
        <v>0</v>
      </c>
      <c r="AK663">
        <v>0</v>
      </c>
      <c r="AO663">
        <v>8748</v>
      </c>
    </row>
    <row r="664" spans="7:41" customFormat="1">
      <c r="G664">
        <v>283</v>
      </c>
      <c r="H664" t="s">
        <v>251</v>
      </c>
      <c r="I664">
        <v>0</v>
      </c>
      <c r="J664" s="74">
        <v>0</v>
      </c>
      <c r="P664">
        <v>0</v>
      </c>
      <c r="W664">
        <v>0</v>
      </c>
      <c r="AD664">
        <v>0</v>
      </c>
      <c r="AK664">
        <v>0</v>
      </c>
      <c r="AO664">
        <v>2062</v>
      </c>
    </row>
    <row r="665" spans="7:41" customFormat="1">
      <c r="G665">
        <v>286</v>
      </c>
      <c r="H665" t="s">
        <v>255</v>
      </c>
      <c r="I665">
        <v>0</v>
      </c>
      <c r="J665" s="74">
        <v>0</v>
      </c>
      <c r="P665">
        <v>0</v>
      </c>
      <c r="W665">
        <v>0</v>
      </c>
      <c r="AD665">
        <v>0</v>
      </c>
      <c r="AK665">
        <v>0</v>
      </c>
      <c r="AO665">
        <v>14201</v>
      </c>
    </row>
    <row r="666" spans="7:41" customFormat="1">
      <c r="G666">
        <v>306</v>
      </c>
      <c r="H666" t="s">
        <v>275</v>
      </c>
      <c r="I666">
        <v>0</v>
      </c>
      <c r="J666" s="74">
        <v>0</v>
      </c>
      <c r="P666">
        <v>0</v>
      </c>
      <c r="W666">
        <v>0</v>
      </c>
      <c r="AD666">
        <v>0</v>
      </c>
      <c r="AK666">
        <v>0</v>
      </c>
      <c r="AO666">
        <v>2063</v>
      </c>
    </row>
    <row r="667" spans="7:41" customFormat="1">
      <c r="G667">
        <v>464</v>
      </c>
      <c r="H667" t="s">
        <v>434</v>
      </c>
      <c r="I667">
        <v>0</v>
      </c>
      <c r="J667" s="74">
        <v>0</v>
      </c>
      <c r="P667">
        <v>0</v>
      </c>
      <c r="W667">
        <v>0</v>
      </c>
      <c r="AD667">
        <v>0</v>
      </c>
      <c r="AK667">
        <v>0</v>
      </c>
      <c r="AO667">
        <v>70</v>
      </c>
    </row>
    <row r="668" spans="7:41" customFormat="1">
      <c r="G668">
        <v>503</v>
      </c>
      <c r="H668" t="s">
        <v>473</v>
      </c>
      <c r="I668">
        <v>0</v>
      </c>
      <c r="J668" s="74">
        <v>0</v>
      </c>
      <c r="P668">
        <v>0</v>
      </c>
      <c r="W668">
        <v>0</v>
      </c>
      <c r="AD668">
        <v>0</v>
      </c>
      <c r="AK668">
        <v>0</v>
      </c>
      <c r="AO668">
        <v>186</v>
      </c>
    </row>
    <row r="669" spans="7:41" customFormat="1">
      <c r="G669">
        <v>515</v>
      </c>
      <c r="H669" t="s">
        <v>485</v>
      </c>
      <c r="I669">
        <v>0</v>
      </c>
      <c r="J669" s="74">
        <v>0</v>
      </c>
      <c r="P669">
        <v>0</v>
      </c>
      <c r="W669">
        <v>0</v>
      </c>
      <c r="AD669">
        <v>0</v>
      </c>
      <c r="AK669">
        <v>0</v>
      </c>
      <c r="AO669">
        <v>4067</v>
      </c>
    </row>
    <row r="670" spans="7:41" customFormat="1">
      <c r="G670">
        <v>520</v>
      </c>
      <c r="H670" t="s">
        <v>490</v>
      </c>
      <c r="I670">
        <v>0</v>
      </c>
      <c r="J670" s="74">
        <v>0</v>
      </c>
      <c r="P670">
        <v>0</v>
      </c>
      <c r="W670">
        <v>0</v>
      </c>
      <c r="AD670">
        <v>0</v>
      </c>
      <c r="AK670">
        <v>0</v>
      </c>
      <c r="AO670">
        <v>2770</v>
      </c>
    </row>
    <row r="671" spans="7:41" customFormat="1">
      <c r="G671">
        <v>521</v>
      </c>
      <c r="H671" t="s">
        <v>491</v>
      </c>
      <c r="I671">
        <v>0</v>
      </c>
      <c r="J671" s="74">
        <v>0</v>
      </c>
      <c r="P671">
        <v>0</v>
      </c>
      <c r="W671">
        <v>0</v>
      </c>
      <c r="AD671">
        <v>0</v>
      </c>
      <c r="AK671">
        <v>0</v>
      </c>
      <c r="AO671">
        <v>763</v>
      </c>
    </row>
    <row r="672" spans="7:41" customFormat="1">
      <c r="G672">
        <v>522</v>
      </c>
      <c r="H672" t="s">
        <v>492</v>
      </c>
      <c r="I672">
        <v>0</v>
      </c>
      <c r="J672" s="74">
        <v>0</v>
      </c>
      <c r="P672">
        <v>0</v>
      </c>
      <c r="W672">
        <v>0</v>
      </c>
      <c r="AD672">
        <v>0</v>
      </c>
      <c r="AK672">
        <v>0</v>
      </c>
      <c r="AO672">
        <v>3856</v>
      </c>
    </row>
    <row r="673" spans="7:41" customFormat="1">
      <c r="G673">
        <v>527</v>
      </c>
      <c r="H673" t="s">
        <v>723</v>
      </c>
      <c r="I673">
        <v>0</v>
      </c>
      <c r="J673" s="74">
        <v>0</v>
      </c>
      <c r="P673">
        <v>0</v>
      </c>
      <c r="W673">
        <v>0</v>
      </c>
      <c r="AD673">
        <v>0</v>
      </c>
      <c r="AK673">
        <v>0</v>
      </c>
      <c r="AO673">
        <v>53</v>
      </c>
    </row>
    <row r="674" spans="7:41" customFormat="1">
      <c r="G674">
        <v>528</v>
      </c>
      <c r="H674" t="s">
        <v>498</v>
      </c>
      <c r="I674">
        <v>0</v>
      </c>
      <c r="J674" s="74">
        <v>0</v>
      </c>
      <c r="P674">
        <v>0</v>
      </c>
      <c r="W674">
        <v>0</v>
      </c>
      <c r="AD674">
        <v>0</v>
      </c>
      <c r="AK674">
        <v>0</v>
      </c>
      <c r="AO674">
        <v>318</v>
      </c>
    </row>
    <row r="675" spans="7:41" customFormat="1">
      <c r="G675">
        <v>533</v>
      </c>
      <c r="H675" t="s">
        <v>503</v>
      </c>
      <c r="I675">
        <v>0</v>
      </c>
      <c r="J675" s="74">
        <v>0</v>
      </c>
      <c r="P675">
        <v>0</v>
      </c>
      <c r="W675">
        <v>0</v>
      </c>
      <c r="AD675">
        <v>0</v>
      </c>
      <c r="AK675">
        <v>0</v>
      </c>
      <c r="AO675">
        <v>328</v>
      </c>
    </row>
    <row r="676" spans="7:41" customFormat="1">
      <c r="G676">
        <v>541</v>
      </c>
      <c r="H676" t="s">
        <v>511</v>
      </c>
      <c r="I676">
        <v>0</v>
      </c>
      <c r="J676" s="74">
        <v>0</v>
      </c>
      <c r="P676">
        <v>0</v>
      </c>
      <c r="W676">
        <v>0</v>
      </c>
      <c r="AD676">
        <v>0</v>
      </c>
      <c r="AK676">
        <v>0</v>
      </c>
      <c r="AO676">
        <v>722</v>
      </c>
    </row>
    <row r="677" spans="7:41" customFormat="1">
      <c r="G677">
        <v>594</v>
      </c>
      <c r="H677" t="s">
        <v>565</v>
      </c>
      <c r="I677">
        <v>0</v>
      </c>
      <c r="J677" s="74">
        <v>0</v>
      </c>
      <c r="P677">
        <v>0</v>
      </c>
      <c r="W677">
        <v>0</v>
      </c>
      <c r="AD677">
        <v>0</v>
      </c>
      <c r="AK677">
        <v>0</v>
      </c>
      <c r="AO677">
        <v>227</v>
      </c>
    </row>
    <row r="679" spans="7:41" customFormat="1">
      <c r="H679" t="s">
        <v>724</v>
      </c>
    </row>
    <row r="680" spans="7:41" customFormat="1">
      <c r="H680" t="s">
        <v>725</v>
      </c>
    </row>
    <row r="681" spans="7:41" customFormat="1">
      <c r="H681" t="s">
        <v>726</v>
      </c>
    </row>
    <row r="682" spans="7:41" customFormat="1">
      <c r="H682" t="s">
        <v>727</v>
      </c>
    </row>
  </sheetData>
  <mergeCells count="5">
    <mergeCell ref="I2:O2"/>
    <mergeCell ref="P2:V2"/>
    <mergeCell ref="W2:AC2"/>
    <mergeCell ref="AD2:AJ2"/>
    <mergeCell ref="AK2:AN2"/>
  </mergeCells>
  <conditionalFormatting sqref="L1:L1048576 O1:O1048576 S1:S1048576 V1:V1048576 Z1:Z1048576 AC1:AC1048576 AG1:AG1048576 AJ1:AJ1048576 AN1:AN1048576">
    <cfRule type="cellIs" dxfId="4" priority="1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82"/>
  <sheetViews>
    <sheetView workbookViewId="0">
      <pane xSplit="7" ySplit="6" topLeftCell="AC7" activePane="bottomRight" state="frozen"/>
      <selection activeCell="R7" sqref="R7"/>
      <selection pane="topRight" activeCell="R7" sqref="R7"/>
      <selection pane="bottomLeft" activeCell="R7" sqref="R7"/>
      <selection pane="bottomRight" activeCell="AM3" sqref="AM3"/>
    </sheetView>
  </sheetViews>
  <sheetFormatPr baseColWidth="10" defaultColWidth="8.83203125" defaultRowHeight="14" x14ac:dyDescent="0"/>
  <cols>
    <col min="1" max="1" width="2" style="14" bestFit="1" customWidth="1"/>
    <col min="2" max="2" width="3.5" bestFit="1" customWidth="1"/>
    <col min="3" max="5" width="3.6640625" bestFit="1" customWidth="1"/>
    <col min="6" max="6" width="4.1640625" bestFit="1" customWidth="1"/>
    <col min="7" max="7" width="43.33203125" customWidth="1"/>
    <col min="14" max="14" width="9.1640625" bestFit="1" customWidth="1"/>
    <col min="21" max="21" width="9.1640625" bestFit="1" customWidth="1"/>
    <col min="28" max="28" width="9.1640625" bestFit="1" customWidth="1"/>
    <col min="35" max="35" width="9.1640625" bestFit="1" customWidth="1"/>
    <col min="36" max="36" width="13.33203125" bestFit="1" customWidth="1"/>
    <col min="40" max="40" width="14.33203125" bestFit="1" customWidth="1"/>
  </cols>
  <sheetData>
    <row r="1" spans="1:44" ht="15" thickBot="1">
      <c r="G1" t="s">
        <v>685</v>
      </c>
      <c r="AJ1" s="81">
        <f>AK5/AK4</f>
        <v>2.8897943148212151</v>
      </c>
    </row>
    <row r="2" spans="1:44">
      <c r="F2" s="15">
        <v>0</v>
      </c>
      <c r="G2" s="16" t="s">
        <v>686</v>
      </c>
      <c r="H2" s="235" t="s">
        <v>687</v>
      </c>
      <c r="I2" s="236"/>
      <c r="J2" s="236"/>
      <c r="K2" s="236"/>
      <c r="L2" s="236"/>
      <c r="M2" s="236"/>
      <c r="N2" s="237"/>
      <c r="O2" s="238" t="s">
        <v>688</v>
      </c>
      <c r="P2" s="239"/>
      <c r="Q2" s="239"/>
      <c r="R2" s="239"/>
      <c r="S2" s="239"/>
      <c r="T2" s="239"/>
      <c r="U2" s="240"/>
      <c r="V2" s="235" t="s">
        <v>689</v>
      </c>
      <c r="W2" s="236"/>
      <c r="X2" s="236"/>
      <c r="Y2" s="236"/>
      <c r="Z2" s="236"/>
      <c r="AA2" s="236"/>
      <c r="AB2" s="237"/>
      <c r="AC2" s="238" t="s">
        <v>690</v>
      </c>
      <c r="AD2" s="239"/>
      <c r="AE2" s="239"/>
      <c r="AF2" s="239"/>
      <c r="AG2" s="239"/>
      <c r="AH2" s="239"/>
      <c r="AI2" s="240"/>
      <c r="AJ2" s="235" t="s">
        <v>773</v>
      </c>
      <c r="AK2" s="236"/>
      <c r="AL2" s="236"/>
      <c r="AM2" s="241"/>
      <c r="AN2" s="17" t="s">
        <v>692</v>
      </c>
    </row>
    <row r="3" spans="1:44">
      <c r="F3" s="18">
        <v>1</v>
      </c>
      <c r="G3" s="19" t="s">
        <v>693</v>
      </c>
      <c r="H3" s="20" t="s">
        <v>694</v>
      </c>
      <c r="I3" s="21" t="s">
        <v>695</v>
      </c>
      <c r="J3" s="21" t="s">
        <v>696</v>
      </c>
      <c r="K3" s="22" t="s">
        <v>697</v>
      </c>
      <c r="L3" s="21" t="s">
        <v>698</v>
      </c>
      <c r="M3" s="21" t="s">
        <v>699</v>
      </c>
      <c r="N3" s="23" t="s">
        <v>700</v>
      </c>
      <c r="O3" s="24" t="s">
        <v>694</v>
      </c>
      <c r="P3" s="25" t="s">
        <v>695</v>
      </c>
      <c r="Q3" s="25" t="s">
        <v>696</v>
      </c>
      <c r="R3" s="25" t="s">
        <v>697</v>
      </c>
      <c r="S3" s="25" t="s">
        <v>698</v>
      </c>
      <c r="T3" s="25" t="s">
        <v>699</v>
      </c>
      <c r="U3" s="19" t="s">
        <v>700</v>
      </c>
      <c r="V3" s="20" t="s">
        <v>694</v>
      </c>
      <c r="W3" s="21" t="s">
        <v>695</v>
      </c>
      <c r="X3" s="21" t="s">
        <v>696</v>
      </c>
      <c r="Y3" s="22" t="s">
        <v>697</v>
      </c>
      <c r="Z3" s="21" t="s">
        <v>698</v>
      </c>
      <c r="AA3" s="21" t="s">
        <v>699</v>
      </c>
      <c r="AB3" s="23" t="s">
        <v>700</v>
      </c>
      <c r="AC3" s="24" t="s">
        <v>694</v>
      </c>
      <c r="AD3" s="25" t="s">
        <v>695</v>
      </c>
      <c r="AE3" s="25" t="s">
        <v>696</v>
      </c>
      <c r="AF3" s="25" t="s">
        <v>697</v>
      </c>
      <c r="AG3" s="25" t="s">
        <v>698</v>
      </c>
      <c r="AH3" s="25" t="s">
        <v>699</v>
      </c>
      <c r="AI3" s="19" t="s">
        <v>700</v>
      </c>
      <c r="AJ3" s="20" t="s">
        <v>694</v>
      </c>
      <c r="AK3" s="21" t="s">
        <v>695</v>
      </c>
      <c r="AL3" s="21" t="s">
        <v>696</v>
      </c>
      <c r="AM3" s="26" t="s">
        <v>697</v>
      </c>
      <c r="AN3" s="27" t="s">
        <v>694</v>
      </c>
      <c r="AO3" s="28"/>
      <c r="AP3" s="28"/>
      <c r="AQ3" s="28"/>
      <c r="AR3" s="28"/>
    </row>
    <row r="4" spans="1:44">
      <c r="F4" s="18">
        <v>2</v>
      </c>
      <c r="G4" s="19" t="s">
        <v>701</v>
      </c>
      <c r="H4" s="29">
        <v>275913</v>
      </c>
      <c r="I4" s="30">
        <v>5.5659591567817886E-3</v>
      </c>
      <c r="J4" s="31"/>
      <c r="K4" s="31"/>
      <c r="L4" s="30">
        <v>8.4934122977214782E-2</v>
      </c>
      <c r="M4" s="31"/>
      <c r="N4" s="32"/>
      <c r="O4" s="33">
        <v>653578</v>
      </c>
      <c r="P4" s="34">
        <v>1.3184548947570892E-2</v>
      </c>
      <c r="Q4" s="35"/>
      <c r="R4" s="35"/>
      <c r="S4" s="34">
        <v>0.2011904992776784</v>
      </c>
      <c r="T4" s="35"/>
      <c r="U4" s="36"/>
      <c r="V4" s="29">
        <v>804530</v>
      </c>
      <c r="W4" s="30">
        <v>1.6229685155848592E-2</v>
      </c>
      <c r="X4" s="31"/>
      <c r="Y4" s="31"/>
      <c r="Z4" s="30">
        <v>0.24765795725050507</v>
      </c>
      <c r="AA4" s="31"/>
      <c r="AB4" s="32"/>
      <c r="AC4" s="33">
        <v>1514532</v>
      </c>
      <c r="AD4" s="34">
        <v>3.0552468544936397E-2</v>
      </c>
      <c r="AE4" s="35"/>
      <c r="AF4" s="35"/>
      <c r="AG4" s="34">
        <v>0.46621742049460174</v>
      </c>
      <c r="AH4" s="35"/>
      <c r="AI4" s="36"/>
      <c r="AJ4" s="79">
        <v>3248553</v>
      </c>
      <c r="AK4" s="30">
        <v>6.5532661805137671E-2</v>
      </c>
      <c r="AL4" s="31"/>
      <c r="AM4" s="37"/>
      <c r="AN4" s="80">
        <v>49571510</v>
      </c>
    </row>
    <row r="5" spans="1:44">
      <c r="F5" s="39">
        <v>3</v>
      </c>
      <c r="G5" s="19" t="s">
        <v>702</v>
      </c>
      <c r="H5" s="29">
        <v>19281</v>
      </c>
      <c r="I5" s="30">
        <v>1.2897809559804803E-2</v>
      </c>
      <c r="J5" s="31"/>
      <c r="K5" s="31"/>
      <c r="L5" s="30">
        <v>6.8106916661662534E-2</v>
      </c>
      <c r="M5" s="31"/>
      <c r="N5" s="32"/>
      <c r="O5" s="33">
        <v>69034</v>
      </c>
      <c r="P5" s="34">
        <v>4.6179523113508883E-2</v>
      </c>
      <c r="Q5" s="35"/>
      <c r="R5" s="35"/>
      <c r="S5" s="34">
        <v>0.24385109096111254</v>
      </c>
      <c r="T5" s="35"/>
      <c r="U5" s="36"/>
      <c r="V5" s="29">
        <v>104663</v>
      </c>
      <c r="W5" s="30">
        <v>7.0013144647987663E-2</v>
      </c>
      <c r="X5" s="31"/>
      <c r="Y5" s="31"/>
      <c r="Z5" s="30">
        <v>0.36970459097347569</v>
      </c>
      <c r="AA5" s="31"/>
      <c r="AB5" s="32"/>
      <c r="AC5" s="33">
        <v>90121</v>
      </c>
      <c r="AD5" s="34">
        <v>6.028543619828685E-2</v>
      </c>
      <c r="AE5" s="35"/>
      <c r="AF5" s="35"/>
      <c r="AG5" s="34">
        <v>0.31833740140374922</v>
      </c>
      <c r="AH5" s="35"/>
      <c r="AI5" s="36"/>
      <c r="AJ5" s="79">
        <v>283099</v>
      </c>
      <c r="AK5" s="30">
        <v>0.18937591351958821</v>
      </c>
      <c r="AL5" s="31"/>
      <c r="AM5" s="37"/>
      <c r="AN5" s="80">
        <v>1494905</v>
      </c>
    </row>
    <row r="6" spans="1:44">
      <c r="B6" t="s">
        <v>704</v>
      </c>
      <c r="C6" t="s">
        <v>705</v>
      </c>
      <c r="D6" t="s">
        <v>706</v>
      </c>
      <c r="E6" t="s">
        <v>707</v>
      </c>
      <c r="F6" s="40">
        <v>4</v>
      </c>
      <c r="G6" s="19" t="s">
        <v>708</v>
      </c>
      <c r="H6" s="29">
        <v>256632</v>
      </c>
      <c r="I6" s="30">
        <v>5.3379809160817408E-3</v>
      </c>
      <c r="J6" s="31"/>
      <c r="K6" s="31"/>
      <c r="L6" s="30">
        <v>8.6540543201816658E-2</v>
      </c>
      <c r="M6" s="31"/>
      <c r="N6" s="32"/>
      <c r="O6" s="33">
        <v>584544</v>
      </c>
      <c r="P6" s="34">
        <v>1.2158595641268763E-2</v>
      </c>
      <c r="Q6" s="35"/>
      <c r="R6" s="35"/>
      <c r="S6" s="34">
        <v>0.19711787807195796</v>
      </c>
      <c r="T6" s="35"/>
      <c r="U6" s="36"/>
      <c r="V6" s="29">
        <v>699867</v>
      </c>
      <c r="W6" s="30">
        <v>1.4557329911294693E-2</v>
      </c>
      <c r="X6" s="31"/>
      <c r="Y6" s="31"/>
      <c r="Z6" s="30">
        <v>0.23600669577069819</v>
      </c>
      <c r="AA6" s="31"/>
      <c r="AB6" s="32"/>
      <c r="AC6" s="33">
        <v>1424411</v>
      </c>
      <c r="AD6" s="34">
        <v>2.962794481848292E-2</v>
      </c>
      <c r="AE6" s="35"/>
      <c r="AF6" s="35"/>
      <c r="AG6" s="34">
        <v>0.48033488295552723</v>
      </c>
      <c r="AH6" s="35"/>
      <c r="AI6" s="36"/>
      <c r="AJ6" s="29">
        <v>2965454</v>
      </c>
      <c r="AK6" s="30">
        <v>6.1681851287128116E-2</v>
      </c>
      <c r="AL6" s="31"/>
      <c r="AM6" s="37"/>
      <c r="AN6" s="38">
        <v>48076605</v>
      </c>
    </row>
    <row r="7" spans="1:44">
      <c r="A7" s="41">
        <f t="shared" ref="A7:A70" si="0">SUM(B7:E7)</f>
        <v>3</v>
      </c>
      <c r="B7" s="42">
        <f t="shared" ref="B7:B70" si="1">IF(N7&gt;1,1,0)</f>
        <v>1</v>
      </c>
      <c r="C7" s="42">
        <f t="shared" ref="C7:C70" si="2">IF(U7&gt;1,1,0)</f>
        <v>1</v>
      </c>
      <c r="D7" s="42">
        <f t="shared" ref="D7:D70" si="3">IF(AB7&gt;1,1,0)</f>
        <v>1</v>
      </c>
      <c r="E7" s="42">
        <f t="shared" ref="E7:E70" si="4">IF(AI7&gt;1,1,0)</f>
        <v>0</v>
      </c>
      <c r="F7" s="58">
        <v>357</v>
      </c>
      <c r="G7" s="59" t="s">
        <v>326</v>
      </c>
      <c r="H7" s="45">
        <v>59</v>
      </c>
      <c r="I7" s="46">
        <v>1.6320885200553251E-2</v>
      </c>
      <c r="J7" s="47">
        <f t="shared" ref="J7:J70" si="5">RANK(I7,$I$7:$I$642)</f>
        <v>28</v>
      </c>
      <c r="K7" s="48">
        <f>I7/I$4</f>
        <v>2.9322682292174616</v>
      </c>
      <c r="L7" s="46">
        <v>0.15012722646310434</v>
      </c>
      <c r="M7" s="47">
        <f t="shared" ref="M7:M23" si="6">RANK(L7,$L$7:$L$642)</f>
        <v>51</v>
      </c>
      <c r="N7" s="49">
        <f>L7/L$4</f>
        <v>1.7675725750812645</v>
      </c>
      <c r="O7" s="50">
        <v>92</v>
      </c>
      <c r="P7" s="51">
        <v>2.5449515905947441E-2</v>
      </c>
      <c r="Q7" s="52">
        <f t="shared" ref="Q7:Q70" si="7">RANK(P7,P$7:P$642)</f>
        <v>46</v>
      </c>
      <c r="R7" s="53">
        <f>P7/P$4</f>
        <v>1.9302530566004863</v>
      </c>
      <c r="S7" s="51">
        <v>0.2340966921119593</v>
      </c>
      <c r="T7" s="52">
        <f t="shared" ref="T7:T70" si="8">RANK(S7,S$7:S$642)</f>
        <v>186</v>
      </c>
      <c r="U7" s="54">
        <f>S7/S$4</f>
        <v>1.163557389401696</v>
      </c>
      <c r="V7" s="45">
        <v>108</v>
      </c>
      <c r="W7" s="46">
        <v>2.9875518672199172E-2</v>
      </c>
      <c r="X7" s="47">
        <f t="shared" ref="X7:X70" si="9">RANK(W7,W$7:W$642)</f>
        <v>61</v>
      </c>
      <c r="Y7" s="48">
        <f>W7/W$4</f>
        <v>1.8407947156900399</v>
      </c>
      <c r="Z7" s="46">
        <v>0.27480916030534353</v>
      </c>
      <c r="AA7" s="47">
        <f t="shared" ref="AA7:AA70" si="10">RANK(Z7,Z$7:Z$642)</f>
        <v>172</v>
      </c>
      <c r="AB7" s="49">
        <f>Z7/Z$4</f>
        <v>1.1096318622517551</v>
      </c>
      <c r="AC7" s="50">
        <v>134</v>
      </c>
      <c r="AD7" s="51">
        <v>3.706777316735823E-2</v>
      </c>
      <c r="AE7" s="52">
        <f t="shared" ref="AE7:AE70" si="11">RANK(AD7,AD$7:AD$642)</f>
        <v>139</v>
      </c>
      <c r="AF7" s="53">
        <f>AD7/AD$4</f>
        <v>1.2132496957762728</v>
      </c>
      <c r="AG7" s="51">
        <v>0.34096692111959287</v>
      </c>
      <c r="AH7" s="52">
        <f t="shared" ref="AH7:AH70" si="12">RANK(AG7,AG$7:AG$642)</f>
        <v>515</v>
      </c>
      <c r="AI7" s="54">
        <f>AG7/AG$4</f>
        <v>0.73134744891743242</v>
      </c>
      <c r="AJ7" s="45">
        <v>393</v>
      </c>
      <c r="AK7" s="46">
        <v>0.10871369294605809</v>
      </c>
      <c r="AL7" s="47">
        <f t="shared" ref="AL7:AL70" si="13">RANK(AK7,AK$7:AK$642)</f>
        <v>68</v>
      </c>
      <c r="AM7" s="55">
        <f>AK7/AK$4</f>
        <v>1.6589238091582461</v>
      </c>
      <c r="AN7" s="56">
        <v>3615</v>
      </c>
    </row>
    <row r="8" spans="1:44">
      <c r="A8" s="41">
        <f t="shared" si="0"/>
        <v>3</v>
      </c>
      <c r="B8" s="42">
        <f t="shared" si="1"/>
        <v>1</v>
      </c>
      <c r="C8" s="42">
        <f t="shared" si="2"/>
        <v>1</v>
      </c>
      <c r="D8" s="42">
        <f t="shared" si="3"/>
        <v>1</v>
      </c>
      <c r="E8" s="42">
        <f t="shared" si="4"/>
        <v>0</v>
      </c>
      <c r="F8" s="58">
        <v>48</v>
      </c>
      <c r="G8" s="59" t="s">
        <v>16</v>
      </c>
      <c r="H8" s="45">
        <v>719</v>
      </c>
      <c r="I8" s="46">
        <v>9.7434716029975738E-3</v>
      </c>
      <c r="J8" s="47">
        <f t="shared" si="5"/>
        <v>48</v>
      </c>
      <c r="K8" s="48">
        <f t="shared" ref="K8:K71" si="14">I8/I$4</f>
        <v>1.7505467303197395</v>
      </c>
      <c r="L8" s="46">
        <v>0.11843188930983363</v>
      </c>
      <c r="M8" s="47">
        <f t="shared" si="6"/>
        <v>78</v>
      </c>
      <c r="N8" s="49">
        <f t="shared" ref="N8:N71" si="15">L8/L$4</f>
        <v>1.3943970357073714</v>
      </c>
      <c r="O8" s="50">
        <v>1259</v>
      </c>
      <c r="P8" s="51">
        <v>1.7061238870895612E-2</v>
      </c>
      <c r="Q8" s="52">
        <f t="shared" si="7"/>
        <v>94</v>
      </c>
      <c r="R8" s="53">
        <f t="shared" ref="R8:R71" si="16">P8/P$4</f>
        <v>1.2940328060323183</v>
      </c>
      <c r="S8" s="51">
        <v>0.2073793444243123</v>
      </c>
      <c r="T8" s="52">
        <f t="shared" si="8"/>
        <v>242</v>
      </c>
      <c r="U8" s="54">
        <f t="shared" ref="U8:U71" si="17">S8/S$4</f>
        <v>1.0307611202758247</v>
      </c>
      <c r="V8" s="45">
        <v>1561</v>
      </c>
      <c r="W8" s="46">
        <v>2.1153767972571923E-2</v>
      </c>
      <c r="X8" s="47">
        <f t="shared" si="9"/>
        <v>103</v>
      </c>
      <c r="Y8" s="48">
        <f t="shared" ref="Y8:Y71" si="18">W8/W$4</f>
        <v>1.3033997745143484</v>
      </c>
      <c r="Z8" s="46">
        <v>0.25712403228463188</v>
      </c>
      <c r="AA8" s="47">
        <f t="shared" si="10"/>
        <v>198</v>
      </c>
      <c r="AB8" s="49">
        <f t="shared" ref="AB8:AB71" si="19">Z8/Z$4</f>
        <v>1.0382223738708782</v>
      </c>
      <c r="AC8" s="50">
        <v>2532</v>
      </c>
      <c r="AD8" s="51">
        <v>3.4312197633921918E-2</v>
      </c>
      <c r="AE8" s="52">
        <f t="shared" si="11"/>
        <v>172</v>
      </c>
      <c r="AF8" s="53">
        <f t="shared" ref="AF8:AF71" si="20">AD8/AD$4</f>
        <v>1.1230581117678178</v>
      </c>
      <c r="AG8" s="51">
        <v>0.41706473398122218</v>
      </c>
      <c r="AH8" s="52">
        <f t="shared" si="12"/>
        <v>446</v>
      </c>
      <c r="AI8" s="54">
        <f t="shared" ref="AI8:AI71" si="21">AG8/AG$4</f>
        <v>0.89457132154942998</v>
      </c>
      <c r="AJ8" s="45">
        <v>6071</v>
      </c>
      <c r="AK8" s="46">
        <v>8.2270676080387031E-2</v>
      </c>
      <c r="AL8" s="47">
        <f t="shared" si="13"/>
        <v>104</v>
      </c>
      <c r="AM8" s="55">
        <f t="shared" ref="AM8:AM71" si="22">AK8/AK$4</f>
        <v>1.255414839168598</v>
      </c>
      <c r="AN8" s="56">
        <v>73793</v>
      </c>
    </row>
    <row r="9" spans="1:44">
      <c r="A9" s="41">
        <f t="shared" si="0"/>
        <v>3</v>
      </c>
      <c r="B9" s="42">
        <f t="shared" si="1"/>
        <v>1</v>
      </c>
      <c r="C9" s="42">
        <f t="shared" si="2"/>
        <v>0</v>
      </c>
      <c r="D9" s="42">
        <f t="shared" si="3"/>
        <v>1</v>
      </c>
      <c r="E9" s="42">
        <f t="shared" si="4"/>
        <v>1</v>
      </c>
      <c r="F9" s="58">
        <v>49</v>
      </c>
      <c r="G9" s="59" t="s">
        <v>17</v>
      </c>
      <c r="H9" s="45">
        <v>108</v>
      </c>
      <c r="I9" s="46">
        <v>2.2013860578883E-2</v>
      </c>
      <c r="J9" s="47">
        <f t="shared" si="5"/>
        <v>16</v>
      </c>
      <c r="K9" s="48">
        <f t="shared" si="14"/>
        <v>3.9550884149159495</v>
      </c>
      <c r="L9" s="46">
        <v>0.12485549132947976</v>
      </c>
      <c r="M9" s="47">
        <f t="shared" si="6"/>
        <v>70</v>
      </c>
      <c r="N9" s="49">
        <f t="shared" si="15"/>
        <v>1.4700274395365767</v>
      </c>
      <c r="O9" s="50">
        <v>0</v>
      </c>
      <c r="P9" s="51">
        <v>0</v>
      </c>
      <c r="Q9" s="52">
        <f t="shared" si="7"/>
        <v>559</v>
      </c>
      <c r="R9" s="53">
        <f t="shared" si="16"/>
        <v>0</v>
      </c>
      <c r="S9" s="51">
        <v>0</v>
      </c>
      <c r="T9" s="52">
        <f t="shared" si="8"/>
        <v>559</v>
      </c>
      <c r="U9" s="54">
        <f t="shared" si="17"/>
        <v>0</v>
      </c>
      <c r="V9" s="45">
        <v>256</v>
      </c>
      <c r="W9" s="46">
        <v>5.2181002853648593E-2</v>
      </c>
      <c r="X9" s="47">
        <f t="shared" si="9"/>
        <v>22</v>
      </c>
      <c r="Y9" s="48">
        <f t="shared" si="18"/>
        <v>3.2151580485123858</v>
      </c>
      <c r="Z9" s="46">
        <v>0.29595375722543354</v>
      </c>
      <c r="AA9" s="47">
        <f t="shared" si="10"/>
        <v>147</v>
      </c>
      <c r="AB9" s="49">
        <f t="shared" si="19"/>
        <v>1.1950100877480687</v>
      </c>
      <c r="AC9" s="50">
        <v>501</v>
      </c>
      <c r="AD9" s="51">
        <v>0.10211985324092947</v>
      </c>
      <c r="AE9" s="52">
        <f t="shared" si="11"/>
        <v>25</v>
      </c>
      <c r="AF9" s="53">
        <f t="shared" si="20"/>
        <v>3.3424419729205241</v>
      </c>
      <c r="AG9" s="51">
        <v>0.57919075144508669</v>
      </c>
      <c r="AH9" s="52">
        <f t="shared" si="12"/>
        <v>245</v>
      </c>
      <c r="AI9" s="54">
        <f t="shared" si="21"/>
        <v>1.2423189824838239</v>
      </c>
      <c r="AJ9" s="45">
        <v>865</v>
      </c>
      <c r="AK9" s="46">
        <v>0.17631471667346107</v>
      </c>
      <c r="AL9" s="47">
        <f t="shared" si="13"/>
        <v>22</v>
      </c>
      <c r="AM9" s="55">
        <f t="shared" si="22"/>
        <v>2.6904861151182211</v>
      </c>
      <c r="AN9" s="56">
        <v>4906</v>
      </c>
    </row>
    <row r="10" spans="1:44">
      <c r="A10" s="41">
        <f t="shared" si="0"/>
        <v>3</v>
      </c>
      <c r="B10" s="42">
        <f t="shared" si="1"/>
        <v>1</v>
      </c>
      <c r="C10" s="42">
        <f t="shared" si="2"/>
        <v>0</v>
      </c>
      <c r="D10" s="42">
        <f t="shared" si="3"/>
        <v>1</v>
      </c>
      <c r="E10" s="42">
        <f t="shared" si="4"/>
        <v>1</v>
      </c>
      <c r="F10" s="58">
        <v>68</v>
      </c>
      <c r="G10" s="59" t="s">
        <v>36</v>
      </c>
      <c r="H10" s="45">
        <v>588</v>
      </c>
      <c r="I10" s="46">
        <v>2.7452262010364631E-2</v>
      </c>
      <c r="J10" s="47">
        <f t="shared" si="5"/>
        <v>14</v>
      </c>
      <c r="K10" s="48">
        <f t="shared" si="14"/>
        <v>4.9321709407291809</v>
      </c>
      <c r="L10" s="46">
        <v>0.20081967213114754</v>
      </c>
      <c r="M10" s="47">
        <f t="shared" si="6"/>
        <v>33</v>
      </c>
      <c r="N10" s="49">
        <f t="shared" si="15"/>
        <v>2.3644168573450894</v>
      </c>
      <c r="O10" s="50">
        <v>151</v>
      </c>
      <c r="P10" s="51">
        <v>7.0498155842943179E-3</v>
      </c>
      <c r="Q10" s="52">
        <f t="shared" si="7"/>
        <v>314</v>
      </c>
      <c r="R10" s="53">
        <f t="shared" si="16"/>
        <v>0.5347028261890725</v>
      </c>
      <c r="S10" s="51">
        <v>5.1571038251366122E-2</v>
      </c>
      <c r="T10" s="52">
        <f t="shared" si="8"/>
        <v>496</v>
      </c>
      <c r="U10" s="54">
        <f t="shared" si="17"/>
        <v>0.25632939147980832</v>
      </c>
      <c r="V10" s="45">
        <v>760</v>
      </c>
      <c r="W10" s="46">
        <v>3.5482515523600544E-2</v>
      </c>
      <c r="X10" s="47">
        <f t="shared" si="9"/>
        <v>45</v>
      </c>
      <c r="Y10" s="48">
        <f t="shared" si="18"/>
        <v>2.1862725729349055</v>
      </c>
      <c r="Z10" s="46">
        <v>0.25956284153005466</v>
      </c>
      <c r="AA10" s="47">
        <f t="shared" si="10"/>
        <v>195</v>
      </c>
      <c r="AB10" s="49">
        <f t="shared" si="19"/>
        <v>1.0480698638223356</v>
      </c>
      <c r="AC10" s="50">
        <v>1429</v>
      </c>
      <c r="AD10" s="51">
        <v>6.6716466688454171E-2</v>
      </c>
      <c r="AE10" s="52">
        <f t="shared" si="11"/>
        <v>41</v>
      </c>
      <c r="AF10" s="53">
        <f t="shared" si="20"/>
        <v>2.1836686155270226</v>
      </c>
      <c r="AG10" s="51">
        <v>0.48804644808743169</v>
      </c>
      <c r="AH10" s="52">
        <f t="shared" si="12"/>
        <v>355</v>
      </c>
      <c r="AI10" s="54">
        <f t="shared" si="21"/>
        <v>1.0468215614287255</v>
      </c>
      <c r="AJ10" s="45">
        <v>2928</v>
      </c>
      <c r="AK10" s="46">
        <v>0.13670105980671365</v>
      </c>
      <c r="AL10" s="47">
        <f t="shared" si="13"/>
        <v>35</v>
      </c>
      <c r="AM10" s="55">
        <f t="shared" si="22"/>
        <v>2.0859988903425939</v>
      </c>
      <c r="AN10" s="56">
        <v>21419</v>
      </c>
    </row>
    <row r="11" spans="1:44">
      <c r="A11" s="41">
        <f t="shared" si="0"/>
        <v>3</v>
      </c>
      <c r="B11" s="42">
        <f t="shared" si="1"/>
        <v>0</v>
      </c>
      <c r="C11" s="42">
        <f t="shared" si="2"/>
        <v>1</v>
      </c>
      <c r="D11" s="42">
        <f t="shared" si="3"/>
        <v>1</v>
      </c>
      <c r="E11" s="42">
        <f t="shared" si="4"/>
        <v>1</v>
      </c>
      <c r="F11" s="58">
        <v>578</v>
      </c>
      <c r="G11" s="59" t="s">
        <v>549</v>
      </c>
      <c r="H11" s="45">
        <v>21</v>
      </c>
      <c r="I11" s="46">
        <v>1.6532829475673122E-3</v>
      </c>
      <c r="J11" s="47">
        <f t="shared" si="5"/>
        <v>298</v>
      </c>
      <c r="K11" s="48">
        <f t="shared" si="14"/>
        <v>0.2970346890801176</v>
      </c>
      <c r="L11" s="46">
        <v>1.9848771266540641E-2</v>
      </c>
      <c r="M11" s="47">
        <f t="shared" si="6"/>
        <v>364</v>
      </c>
      <c r="N11" s="49">
        <f t="shared" si="15"/>
        <v>0.23369607609730023</v>
      </c>
      <c r="O11" s="50">
        <v>240</v>
      </c>
      <c r="P11" s="51">
        <v>1.8894662257912139E-2</v>
      </c>
      <c r="Q11" s="52">
        <f t="shared" si="7"/>
        <v>80</v>
      </c>
      <c r="R11" s="53">
        <f t="shared" si="16"/>
        <v>1.4330912898915114</v>
      </c>
      <c r="S11" s="51">
        <v>0.22684310018903592</v>
      </c>
      <c r="T11" s="52">
        <f t="shared" si="8"/>
        <v>193</v>
      </c>
      <c r="U11" s="54">
        <f t="shared" si="17"/>
        <v>1.1275040372356371</v>
      </c>
      <c r="V11" s="45">
        <v>283</v>
      </c>
      <c r="W11" s="46">
        <v>2.227995591245473E-2</v>
      </c>
      <c r="X11" s="47">
        <f t="shared" si="9"/>
        <v>96</v>
      </c>
      <c r="Y11" s="48">
        <f t="shared" si="18"/>
        <v>1.3727903960247707</v>
      </c>
      <c r="Z11" s="46">
        <v>0.26748582230623819</v>
      </c>
      <c r="AA11" s="47">
        <f t="shared" si="10"/>
        <v>181</v>
      </c>
      <c r="AB11" s="49">
        <f t="shared" si="19"/>
        <v>1.0800614899511478</v>
      </c>
      <c r="AC11" s="50">
        <v>514</v>
      </c>
      <c r="AD11" s="51">
        <v>4.0466068335695167E-2</v>
      </c>
      <c r="AE11" s="52">
        <f t="shared" si="11"/>
        <v>117</v>
      </c>
      <c r="AF11" s="53">
        <f t="shared" si="20"/>
        <v>1.3244778658777736</v>
      </c>
      <c r="AG11" s="51">
        <v>0.48582230623818523</v>
      </c>
      <c r="AH11" s="52">
        <f t="shared" si="12"/>
        <v>357</v>
      </c>
      <c r="AI11" s="54">
        <f t="shared" si="21"/>
        <v>1.0420509506547075</v>
      </c>
      <c r="AJ11" s="45">
        <v>1058</v>
      </c>
      <c r="AK11" s="46">
        <v>8.3293969453629352E-2</v>
      </c>
      <c r="AL11" s="47">
        <f t="shared" si="13"/>
        <v>101</v>
      </c>
      <c r="AM11" s="55">
        <f t="shared" si="22"/>
        <v>1.2710298522789321</v>
      </c>
      <c r="AN11" s="56">
        <v>12702</v>
      </c>
    </row>
    <row r="12" spans="1:44">
      <c r="A12" s="41">
        <f t="shared" si="0"/>
        <v>3</v>
      </c>
      <c r="B12" s="42">
        <f t="shared" si="1"/>
        <v>1</v>
      </c>
      <c r="C12" s="42">
        <f t="shared" si="2"/>
        <v>1</v>
      </c>
      <c r="D12" s="42">
        <f t="shared" si="3"/>
        <v>1</v>
      </c>
      <c r="E12" s="42">
        <f t="shared" si="4"/>
        <v>0</v>
      </c>
      <c r="F12" s="58">
        <v>315</v>
      </c>
      <c r="G12" s="59" t="s">
        <v>284</v>
      </c>
      <c r="H12" s="45">
        <v>901</v>
      </c>
      <c r="I12" s="46">
        <v>1.2509371615805403E-2</v>
      </c>
      <c r="J12" s="47">
        <f t="shared" si="5"/>
        <v>35</v>
      </c>
      <c r="K12" s="48">
        <f t="shared" si="14"/>
        <v>2.2474781548771303</v>
      </c>
      <c r="L12" s="46">
        <v>0.15260840108401083</v>
      </c>
      <c r="M12" s="47">
        <f t="shared" si="6"/>
        <v>49</v>
      </c>
      <c r="N12" s="49">
        <f t="shared" si="15"/>
        <v>1.7967855054552218</v>
      </c>
      <c r="O12" s="50">
        <v>1279</v>
      </c>
      <c r="P12" s="51">
        <v>1.7757476466831422E-2</v>
      </c>
      <c r="Q12" s="52">
        <f t="shared" si="7"/>
        <v>88</v>
      </c>
      <c r="R12" s="53">
        <f t="shared" si="16"/>
        <v>1.3468398909545587</v>
      </c>
      <c r="S12" s="51">
        <v>0.21663279132791327</v>
      </c>
      <c r="T12" s="52">
        <f t="shared" si="8"/>
        <v>221</v>
      </c>
      <c r="U12" s="54">
        <f t="shared" si="17"/>
        <v>1.0767545788974944</v>
      </c>
      <c r="V12" s="45">
        <v>1888</v>
      </c>
      <c r="W12" s="46">
        <v>2.6212756504595564E-2</v>
      </c>
      <c r="X12" s="47">
        <f t="shared" si="9"/>
        <v>78</v>
      </c>
      <c r="Y12" s="48">
        <f t="shared" si="18"/>
        <v>1.6151118307522703</v>
      </c>
      <c r="Z12" s="46">
        <v>0.31978319783197834</v>
      </c>
      <c r="AA12" s="47">
        <f t="shared" si="10"/>
        <v>115</v>
      </c>
      <c r="AB12" s="49">
        <f t="shared" si="19"/>
        <v>1.2912292477181295</v>
      </c>
      <c r="AC12" s="50">
        <v>1836</v>
      </c>
      <c r="AD12" s="51">
        <v>2.5490794990697802E-2</v>
      </c>
      <c r="AE12" s="52">
        <f t="shared" si="11"/>
        <v>278</v>
      </c>
      <c r="AF12" s="53">
        <f t="shared" si="20"/>
        <v>0.83432849143453292</v>
      </c>
      <c r="AG12" s="51">
        <v>0.31097560975609756</v>
      </c>
      <c r="AH12" s="52">
        <f t="shared" si="12"/>
        <v>531</v>
      </c>
      <c r="AI12" s="54">
        <f t="shared" si="21"/>
        <v>0.66701842549381596</v>
      </c>
      <c r="AJ12" s="45">
        <v>5904</v>
      </c>
      <c r="AK12" s="46">
        <v>8.1970399577930189E-2</v>
      </c>
      <c r="AL12" s="47">
        <f t="shared" si="13"/>
        <v>107</v>
      </c>
      <c r="AM12" s="55">
        <f t="shared" si="22"/>
        <v>1.2508327499601706</v>
      </c>
      <c r="AN12" s="56">
        <v>72026</v>
      </c>
    </row>
    <row r="13" spans="1:44">
      <c r="A13" s="41">
        <f t="shared" si="0"/>
        <v>3</v>
      </c>
      <c r="B13" s="42">
        <f t="shared" si="1"/>
        <v>1</v>
      </c>
      <c r="C13" s="42">
        <f t="shared" si="2"/>
        <v>0</v>
      </c>
      <c r="D13" s="42">
        <f t="shared" si="3"/>
        <v>1</v>
      </c>
      <c r="E13" s="42">
        <f t="shared" si="4"/>
        <v>1</v>
      </c>
      <c r="F13" s="58">
        <v>613</v>
      </c>
      <c r="G13" s="59" t="s">
        <v>585</v>
      </c>
      <c r="H13" s="45">
        <v>2190</v>
      </c>
      <c r="I13" s="46">
        <v>8.219270624176666E-3</v>
      </c>
      <c r="J13" s="47">
        <f t="shared" si="5"/>
        <v>64</v>
      </c>
      <c r="K13" s="48">
        <f t="shared" si="14"/>
        <v>1.476703366420139</v>
      </c>
      <c r="L13" s="46">
        <v>0.11068432224805418</v>
      </c>
      <c r="M13" s="47">
        <f t="shared" si="6"/>
        <v>82</v>
      </c>
      <c r="N13" s="49">
        <f t="shared" si="15"/>
        <v>1.3031784913791054</v>
      </c>
      <c r="O13" s="50">
        <v>1213</v>
      </c>
      <c r="P13" s="51">
        <v>4.5525001219754776E-3</v>
      </c>
      <c r="Q13" s="52">
        <f t="shared" si="7"/>
        <v>378</v>
      </c>
      <c r="R13" s="53">
        <f t="shared" si="16"/>
        <v>0.34529054729735181</v>
      </c>
      <c r="S13" s="51">
        <v>6.1305973920954208E-2</v>
      </c>
      <c r="T13" s="52">
        <f t="shared" si="8"/>
        <v>483</v>
      </c>
      <c r="U13" s="54">
        <f t="shared" si="17"/>
        <v>0.3047160484270241</v>
      </c>
      <c r="V13" s="45">
        <v>6280</v>
      </c>
      <c r="W13" s="46">
        <v>2.35694153058582E-2</v>
      </c>
      <c r="X13" s="47">
        <f t="shared" si="9"/>
        <v>93</v>
      </c>
      <c r="Y13" s="48">
        <f t="shared" si="18"/>
        <v>1.4522410681124418</v>
      </c>
      <c r="Z13" s="46">
        <v>0.31739613868391792</v>
      </c>
      <c r="AA13" s="47">
        <f t="shared" si="10"/>
        <v>120</v>
      </c>
      <c r="AB13" s="49">
        <f t="shared" si="19"/>
        <v>1.2815907157098649</v>
      </c>
      <c r="AC13" s="50">
        <v>10103</v>
      </c>
      <c r="AD13" s="51">
        <v>3.7917484527879838E-2</v>
      </c>
      <c r="AE13" s="52">
        <f t="shared" si="11"/>
        <v>129</v>
      </c>
      <c r="AF13" s="53">
        <f t="shared" si="20"/>
        <v>1.2410612409963213</v>
      </c>
      <c r="AG13" s="51">
        <v>0.51061356514707368</v>
      </c>
      <c r="AH13" s="52">
        <f t="shared" si="12"/>
        <v>324</v>
      </c>
      <c r="AI13" s="54">
        <f t="shared" si="21"/>
        <v>1.0952262671896147</v>
      </c>
      <c r="AJ13" s="45">
        <v>19786</v>
      </c>
      <c r="AK13" s="46">
        <v>7.425867057989019E-2</v>
      </c>
      <c r="AL13" s="47">
        <f t="shared" si="13"/>
        <v>143</v>
      </c>
      <c r="AM13" s="55">
        <f t="shared" si="22"/>
        <v>1.1331551097481656</v>
      </c>
      <c r="AN13" s="56">
        <v>266447</v>
      </c>
    </row>
    <row r="14" spans="1:44">
      <c r="A14" s="41">
        <f t="shared" si="0"/>
        <v>3</v>
      </c>
      <c r="B14" s="42">
        <f t="shared" si="1"/>
        <v>1</v>
      </c>
      <c r="C14" s="42">
        <f t="shared" si="2"/>
        <v>1</v>
      </c>
      <c r="D14" s="42">
        <f t="shared" si="3"/>
        <v>1</v>
      </c>
      <c r="E14" s="42">
        <f t="shared" si="4"/>
        <v>0</v>
      </c>
      <c r="F14" s="60">
        <v>33</v>
      </c>
      <c r="G14" s="61" t="s">
        <v>679</v>
      </c>
      <c r="H14" s="45">
        <v>332</v>
      </c>
      <c r="I14" s="46">
        <v>4.0024110910186858E-2</v>
      </c>
      <c r="J14" s="47">
        <f t="shared" si="5"/>
        <v>6</v>
      </c>
      <c r="K14" s="48">
        <f t="shared" si="14"/>
        <v>7.1908739864574596</v>
      </c>
      <c r="L14" s="46">
        <v>0.18072945019052802</v>
      </c>
      <c r="M14" s="47">
        <f t="shared" si="6"/>
        <v>41</v>
      </c>
      <c r="N14" s="49">
        <f t="shared" si="15"/>
        <v>2.1278779818449669</v>
      </c>
      <c r="O14" s="50">
        <v>621</v>
      </c>
      <c r="P14" s="51">
        <v>7.4864376130198917E-2</v>
      </c>
      <c r="Q14" s="52">
        <f t="shared" si="7"/>
        <v>8</v>
      </c>
      <c r="R14" s="53">
        <f t="shared" si="16"/>
        <v>5.6781901624319016</v>
      </c>
      <c r="S14" s="51">
        <v>0.33805117038649973</v>
      </c>
      <c r="T14" s="52">
        <f t="shared" si="8"/>
        <v>95</v>
      </c>
      <c r="U14" s="54">
        <f t="shared" si="17"/>
        <v>1.6802541452016053</v>
      </c>
      <c r="V14" s="45">
        <v>814</v>
      </c>
      <c r="W14" s="46">
        <v>9.8131404460518379E-2</v>
      </c>
      <c r="X14" s="47">
        <f t="shared" si="9"/>
        <v>13</v>
      </c>
      <c r="Y14" s="48">
        <f t="shared" si="18"/>
        <v>6.0464145495241093</v>
      </c>
      <c r="Z14" s="46">
        <v>0.44311377245508982</v>
      </c>
      <c r="AA14" s="47">
        <f t="shared" si="10"/>
        <v>66</v>
      </c>
      <c r="AB14" s="49">
        <f t="shared" si="19"/>
        <v>1.7892167785543105</v>
      </c>
      <c r="AC14" s="50">
        <v>70</v>
      </c>
      <c r="AD14" s="51">
        <v>8.4388185654008432E-3</v>
      </c>
      <c r="AE14" s="52">
        <f t="shared" si="11"/>
        <v>472</v>
      </c>
      <c r="AF14" s="53">
        <f t="shared" si="20"/>
        <v>0.27620742176656127</v>
      </c>
      <c r="AG14" s="51">
        <v>3.810560696788242E-2</v>
      </c>
      <c r="AH14" s="52">
        <f t="shared" si="12"/>
        <v>607</v>
      </c>
      <c r="AI14" s="54">
        <f t="shared" si="21"/>
        <v>8.1733554545123738E-2</v>
      </c>
      <c r="AJ14" s="45">
        <v>1837</v>
      </c>
      <c r="AK14" s="46">
        <v>0.22145871006630499</v>
      </c>
      <c r="AL14" s="47">
        <f t="shared" si="13"/>
        <v>17</v>
      </c>
      <c r="AM14" s="82">
        <f t="shared" si="22"/>
        <v>3.3793638769750527</v>
      </c>
      <c r="AN14" s="56">
        <v>8295</v>
      </c>
    </row>
    <row r="15" spans="1:44">
      <c r="A15" s="41">
        <f t="shared" si="0"/>
        <v>3</v>
      </c>
      <c r="B15" s="42">
        <f t="shared" si="1"/>
        <v>1</v>
      </c>
      <c r="C15" s="42">
        <f t="shared" si="2"/>
        <v>1</v>
      </c>
      <c r="D15" s="42">
        <f t="shared" si="3"/>
        <v>0</v>
      </c>
      <c r="E15" s="42">
        <f t="shared" si="4"/>
        <v>1</v>
      </c>
      <c r="F15" s="58">
        <v>65</v>
      </c>
      <c r="G15" s="59" t="s">
        <v>33</v>
      </c>
      <c r="H15" s="45">
        <v>92</v>
      </c>
      <c r="I15" s="46">
        <v>7.0057873895826989E-3</v>
      </c>
      <c r="J15" s="47">
        <f t="shared" si="5"/>
        <v>77</v>
      </c>
      <c r="K15" s="48">
        <f t="shared" si="14"/>
        <v>1.2586846565423617</v>
      </c>
      <c r="L15" s="46">
        <v>0.10939357907253269</v>
      </c>
      <c r="M15" s="47">
        <f t="shared" si="6"/>
        <v>85</v>
      </c>
      <c r="N15" s="49">
        <f t="shared" si="15"/>
        <v>1.2879814995190995</v>
      </c>
      <c r="O15" s="50">
        <v>184</v>
      </c>
      <c r="P15" s="51">
        <v>1.4011574779165398E-2</v>
      </c>
      <c r="Q15" s="52">
        <f t="shared" si="7"/>
        <v>152</v>
      </c>
      <c r="R15" s="53">
        <f t="shared" si="16"/>
        <v>1.0627268960723055</v>
      </c>
      <c r="S15" s="51">
        <v>0.21878715814506539</v>
      </c>
      <c r="T15" s="52">
        <f t="shared" si="8"/>
        <v>215</v>
      </c>
      <c r="U15" s="54">
        <f t="shared" si="17"/>
        <v>1.0874626730912402</v>
      </c>
      <c r="V15" s="45">
        <v>139</v>
      </c>
      <c r="W15" s="46">
        <v>1.0584830947304296E-2</v>
      </c>
      <c r="X15" s="47">
        <f t="shared" si="9"/>
        <v>243</v>
      </c>
      <c r="Y15" s="48">
        <f t="shared" si="18"/>
        <v>0.65218954315265354</v>
      </c>
      <c r="Z15" s="46">
        <v>0.16527942925089179</v>
      </c>
      <c r="AA15" s="47">
        <f t="shared" si="10"/>
        <v>356</v>
      </c>
      <c r="AB15" s="49">
        <f t="shared" si="19"/>
        <v>0.6673697509493397</v>
      </c>
      <c r="AC15" s="50">
        <v>426</v>
      </c>
      <c r="AD15" s="51">
        <v>3.2439841608285107E-2</v>
      </c>
      <c r="AE15" s="52">
        <f t="shared" si="11"/>
        <v>194</v>
      </c>
      <c r="AF15" s="53">
        <f t="shared" si="20"/>
        <v>1.0617748140570957</v>
      </c>
      <c r="AG15" s="51">
        <v>0.50653983353151011</v>
      </c>
      <c r="AH15" s="52">
        <f t="shared" si="12"/>
        <v>326</v>
      </c>
      <c r="AI15" s="54">
        <f t="shared" si="21"/>
        <v>1.0864884306427911</v>
      </c>
      <c r="AJ15" s="45">
        <v>841</v>
      </c>
      <c r="AK15" s="46">
        <v>6.404203472433749E-2</v>
      </c>
      <c r="AL15" s="47">
        <f t="shared" si="13"/>
        <v>186</v>
      </c>
      <c r="AM15" s="55">
        <f t="shared" si="22"/>
        <v>0.97725367717806766</v>
      </c>
      <c r="AN15" s="56">
        <v>13132</v>
      </c>
    </row>
    <row r="16" spans="1:44">
      <c r="A16" s="41">
        <f t="shared" si="0"/>
        <v>3</v>
      </c>
      <c r="B16" s="42">
        <f t="shared" si="1"/>
        <v>1</v>
      </c>
      <c r="C16" s="42">
        <f t="shared" si="2"/>
        <v>1</v>
      </c>
      <c r="D16" s="42">
        <f t="shared" si="3"/>
        <v>1</v>
      </c>
      <c r="E16" s="42">
        <f t="shared" si="4"/>
        <v>0</v>
      </c>
      <c r="F16" s="58">
        <v>621</v>
      </c>
      <c r="G16" s="59" t="s">
        <v>593</v>
      </c>
      <c r="H16" s="45">
        <v>3413</v>
      </c>
      <c r="I16" s="46">
        <v>1.1773147014284384E-2</v>
      </c>
      <c r="J16" s="47">
        <f t="shared" si="5"/>
        <v>38</v>
      </c>
      <c r="K16" s="48">
        <f t="shared" si="14"/>
        <v>2.1152054268920581</v>
      </c>
      <c r="L16" s="46">
        <v>0.18440674303004106</v>
      </c>
      <c r="M16" s="47">
        <f t="shared" si="6"/>
        <v>39</v>
      </c>
      <c r="N16" s="49">
        <f t="shared" si="15"/>
        <v>2.1711738058390471</v>
      </c>
      <c r="O16" s="50">
        <v>6340</v>
      </c>
      <c r="P16" s="51">
        <v>2.1869836528146204E-2</v>
      </c>
      <c r="Q16" s="52">
        <f t="shared" si="7"/>
        <v>65</v>
      </c>
      <c r="R16" s="53">
        <f t="shared" si="16"/>
        <v>1.6587474182934017</v>
      </c>
      <c r="S16" s="51">
        <v>0.34255457099632591</v>
      </c>
      <c r="T16" s="52">
        <f t="shared" si="8"/>
        <v>92</v>
      </c>
      <c r="U16" s="54">
        <f t="shared" si="17"/>
        <v>1.7026379089777004</v>
      </c>
      <c r="V16" s="45">
        <v>4599</v>
      </c>
      <c r="W16" s="46">
        <v>1.5864255235480188E-2</v>
      </c>
      <c r="X16" s="47">
        <f t="shared" si="9"/>
        <v>153</v>
      </c>
      <c r="Y16" s="48">
        <f t="shared" si="18"/>
        <v>0.97748385647292024</v>
      </c>
      <c r="Z16" s="46">
        <v>0.24848714069591529</v>
      </c>
      <c r="AA16" s="47">
        <f t="shared" si="10"/>
        <v>215</v>
      </c>
      <c r="AB16" s="49">
        <f t="shared" si="19"/>
        <v>1.0033480993488593</v>
      </c>
      <c r="AC16" s="50">
        <v>4156</v>
      </c>
      <c r="AD16" s="51">
        <v>1.4336126279333694E-2</v>
      </c>
      <c r="AE16" s="52">
        <f t="shared" si="11"/>
        <v>396</v>
      </c>
      <c r="AF16" s="53">
        <f t="shared" si="20"/>
        <v>0.4692297206115506</v>
      </c>
      <c r="AG16" s="51">
        <v>0.22455154527771776</v>
      </c>
      <c r="AH16" s="52">
        <f t="shared" si="12"/>
        <v>567</v>
      </c>
      <c r="AI16" s="54">
        <f t="shared" si="21"/>
        <v>0.48164554863585968</v>
      </c>
      <c r="AJ16" s="45">
        <v>18508</v>
      </c>
      <c r="AK16" s="46">
        <v>6.3843365057244472E-2</v>
      </c>
      <c r="AL16" s="47">
        <f t="shared" si="13"/>
        <v>190</v>
      </c>
      <c r="AM16" s="55">
        <f t="shared" si="22"/>
        <v>0.97422206421408075</v>
      </c>
      <c r="AN16" s="56">
        <v>289897</v>
      </c>
    </row>
    <row r="17" spans="1:40">
      <c r="A17" s="41">
        <f t="shared" si="0"/>
        <v>3</v>
      </c>
      <c r="B17" s="42">
        <f t="shared" si="1"/>
        <v>1</v>
      </c>
      <c r="C17" s="42">
        <f t="shared" si="2"/>
        <v>1</v>
      </c>
      <c r="D17" s="42">
        <f t="shared" si="3"/>
        <v>1</v>
      </c>
      <c r="E17" s="42">
        <f t="shared" si="4"/>
        <v>0</v>
      </c>
      <c r="F17" s="58">
        <v>419</v>
      </c>
      <c r="G17" s="59" t="s">
        <v>388</v>
      </c>
      <c r="H17" s="45">
        <v>216</v>
      </c>
      <c r="I17" s="46">
        <v>5.6061667834618077E-3</v>
      </c>
      <c r="J17" s="47">
        <f t="shared" si="5"/>
        <v>99</v>
      </c>
      <c r="K17" s="48">
        <f t="shared" si="14"/>
        <v>1.0072238450817643</v>
      </c>
      <c r="L17" s="46">
        <v>8.8343558282208592E-2</v>
      </c>
      <c r="M17" s="47">
        <f t="shared" si="6"/>
        <v>114</v>
      </c>
      <c r="N17" s="49">
        <f t="shared" si="15"/>
        <v>1.0401421146823222</v>
      </c>
      <c r="O17" s="50">
        <v>574</v>
      </c>
      <c r="P17" s="51">
        <v>1.4897869137532768E-2</v>
      </c>
      <c r="Q17" s="52">
        <f t="shared" si="7"/>
        <v>125</v>
      </c>
      <c r="R17" s="53">
        <f t="shared" si="16"/>
        <v>1.1299490939564933</v>
      </c>
      <c r="S17" s="51">
        <v>0.23476482617586911</v>
      </c>
      <c r="T17" s="52">
        <f t="shared" si="8"/>
        <v>183</v>
      </c>
      <c r="U17" s="54">
        <f t="shared" si="17"/>
        <v>1.1668782920601644</v>
      </c>
      <c r="V17" s="45">
        <v>618</v>
      </c>
      <c r="W17" s="46">
        <v>1.6039866074904617E-2</v>
      </c>
      <c r="X17" s="47">
        <f t="shared" si="9"/>
        <v>148</v>
      </c>
      <c r="Y17" s="48">
        <f t="shared" si="18"/>
        <v>0.98830420435632604</v>
      </c>
      <c r="Z17" s="46">
        <v>0.252760736196319</v>
      </c>
      <c r="AA17" s="47">
        <f t="shared" si="10"/>
        <v>209</v>
      </c>
      <c r="AB17" s="49">
        <f t="shared" si="19"/>
        <v>1.0206041388795455</v>
      </c>
      <c r="AC17" s="50">
        <v>1037</v>
      </c>
      <c r="AD17" s="51">
        <v>2.6914791455786551E-2</v>
      </c>
      <c r="AE17" s="52">
        <f t="shared" si="11"/>
        <v>260</v>
      </c>
      <c r="AF17" s="53">
        <f t="shared" si="20"/>
        <v>0.88093672091341579</v>
      </c>
      <c r="AG17" s="51">
        <v>0.42413087934560328</v>
      </c>
      <c r="AH17" s="52">
        <f t="shared" si="12"/>
        <v>436</v>
      </c>
      <c r="AI17" s="54">
        <f t="shared" si="21"/>
        <v>0.90972765216634421</v>
      </c>
      <c r="AJ17" s="45">
        <v>2445</v>
      </c>
      <c r="AK17" s="46">
        <v>6.3458693451685741E-2</v>
      </c>
      <c r="AL17" s="47">
        <f t="shared" si="13"/>
        <v>191</v>
      </c>
      <c r="AM17" s="55">
        <f t="shared" si="22"/>
        <v>0.96835214233142386</v>
      </c>
      <c r="AN17" s="56">
        <v>38529</v>
      </c>
    </row>
    <row r="18" spans="1:40">
      <c r="A18" s="41">
        <f t="shared" si="0"/>
        <v>3</v>
      </c>
      <c r="B18" s="42">
        <f t="shared" si="1"/>
        <v>1</v>
      </c>
      <c r="C18" s="42">
        <f t="shared" si="2"/>
        <v>1</v>
      </c>
      <c r="D18" s="42">
        <f t="shared" si="3"/>
        <v>1</v>
      </c>
      <c r="E18" s="42">
        <f t="shared" si="4"/>
        <v>0</v>
      </c>
      <c r="F18" s="58">
        <v>312</v>
      </c>
      <c r="G18" s="59" t="s">
        <v>281</v>
      </c>
      <c r="H18" s="45">
        <v>198</v>
      </c>
      <c r="I18" s="46">
        <v>5.9067450255063988E-3</v>
      </c>
      <c r="J18" s="47">
        <f t="shared" si="5"/>
        <v>94</v>
      </c>
      <c r="K18" s="48">
        <f t="shared" si="14"/>
        <v>1.0612268001121394</v>
      </c>
      <c r="L18" s="46">
        <v>9.9347717009533362E-2</v>
      </c>
      <c r="M18" s="47">
        <f t="shared" si="6"/>
        <v>92</v>
      </c>
      <c r="N18" s="49">
        <f t="shared" si="15"/>
        <v>1.1697032185307348</v>
      </c>
      <c r="O18" s="50">
        <v>454</v>
      </c>
      <c r="P18" s="51">
        <v>1.3543748694848005E-2</v>
      </c>
      <c r="Q18" s="52">
        <f t="shared" si="7"/>
        <v>158</v>
      </c>
      <c r="R18" s="53">
        <f t="shared" si="16"/>
        <v>1.0272439920929788</v>
      </c>
      <c r="S18" s="51">
        <v>0.22779729051680883</v>
      </c>
      <c r="T18" s="52">
        <f t="shared" si="8"/>
        <v>190</v>
      </c>
      <c r="U18" s="54">
        <f t="shared" si="17"/>
        <v>1.1322467578471902</v>
      </c>
      <c r="V18" s="45">
        <v>654</v>
      </c>
      <c r="W18" s="46">
        <v>1.9510157811521135E-2</v>
      </c>
      <c r="X18" s="47">
        <f t="shared" si="9"/>
        <v>121</v>
      </c>
      <c r="Y18" s="48">
        <f t="shared" si="18"/>
        <v>1.2021279294189129</v>
      </c>
      <c r="Z18" s="46">
        <v>0.32814851981936777</v>
      </c>
      <c r="AA18" s="47">
        <f t="shared" si="10"/>
        <v>105</v>
      </c>
      <c r="AB18" s="49">
        <f t="shared" si="19"/>
        <v>1.3250069711567829</v>
      </c>
      <c r="AC18" s="50">
        <v>687</v>
      </c>
      <c r="AD18" s="51">
        <v>2.0494615315772201E-2</v>
      </c>
      <c r="AE18" s="52">
        <f t="shared" si="11"/>
        <v>328</v>
      </c>
      <c r="AF18" s="53">
        <f t="shared" si="20"/>
        <v>0.67080063549132984</v>
      </c>
      <c r="AG18" s="51">
        <v>0.34470647265429</v>
      </c>
      <c r="AH18" s="52">
        <f t="shared" si="12"/>
        <v>507</v>
      </c>
      <c r="AI18" s="54">
        <f t="shared" si="21"/>
        <v>0.73936849525827897</v>
      </c>
      <c r="AJ18" s="45">
        <v>1993</v>
      </c>
      <c r="AK18" s="46">
        <v>5.9455266847647743E-2</v>
      </c>
      <c r="AL18" s="47">
        <f t="shared" si="13"/>
        <v>213</v>
      </c>
      <c r="AM18" s="55">
        <f t="shared" si="22"/>
        <v>0.90726158849519722</v>
      </c>
      <c r="AN18" s="56">
        <v>33521</v>
      </c>
    </row>
    <row r="19" spans="1:40">
      <c r="A19" s="41">
        <f t="shared" si="0"/>
        <v>3</v>
      </c>
      <c r="B19" s="42">
        <f t="shared" si="1"/>
        <v>1</v>
      </c>
      <c r="C19" s="42">
        <f t="shared" si="2"/>
        <v>1</v>
      </c>
      <c r="D19" s="42">
        <f t="shared" si="3"/>
        <v>1</v>
      </c>
      <c r="E19" s="42">
        <f t="shared" si="4"/>
        <v>0</v>
      </c>
      <c r="F19" s="58">
        <v>185</v>
      </c>
      <c r="G19" s="59" t="s">
        <v>153</v>
      </c>
      <c r="H19" s="45">
        <v>195</v>
      </c>
      <c r="I19" s="46">
        <v>1.0215842414082146E-2</v>
      </c>
      <c r="J19" s="47">
        <f t="shared" si="5"/>
        <v>45</v>
      </c>
      <c r="K19" s="48">
        <f t="shared" si="14"/>
        <v>1.8354145487457905</v>
      </c>
      <c r="L19" s="46">
        <v>0.18072289156626506</v>
      </c>
      <c r="M19" s="47">
        <f t="shared" si="6"/>
        <v>42</v>
      </c>
      <c r="N19" s="49">
        <f t="shared" si="15"/>
        <v>2.1278007617120798</v>
      </c>
      <c r="O19" s="50">
        <v>238</v>
      </c>
      <c r="P19" s="51">
        <v>1.2468566638725901E-2</v>
      </c>
      <c r="Q19" s="52">
        <f t="shared" si="7"/>
        <v>176</v>
      </c>
      <c r="R19" s="53">
        <f t="shared" si="16"/>
        <v>0.94569535054311404</v>
      </c>
      <c r="S19" s="51">
        <v>0.22057460611677479</v>
      </c>
      <c r="T19" s="52">
        <f t="shared" si="8"/>
        <v>209</v>
      </c>
      <c r="U19" s="54">
        <f t="shared" si="17"/>
        <v>1.096347028854195</v>
      </c>
      <c r="V19" s="45">
        <v>397</v>
      </c>
      <c r="W19" s="46">
        <v>2.0798407376362113E-2</v>
      </c>
      <c r="X19" s="47">
        <f t="shared" si="9"/>
        <v>110</v>
      </c>
      <c r="Y19" s="48">
        <f t="shared" si="18"/>
        <v>1.2815040573271452</v>
      </c>
      <c r="Z19" s="46">
        <v>0.36793327154772937</v>
      </c>
      <c r="AA19" s="47">
        <f t="shared" si="10"/>
        <v>84</v>
      </c>
      <c r="AB19" s="49">
        <f t="shared" si="19"/>
        <v>1.4856509180343689</v>
      </c>
      <c r="AC19" s="50">
        <v>249</v>
      </c>
      <c r="AD19" s="51">
        <v>1.3044844928751048E-2</v>
      </c>
      <c r="AE19" s="52">
        <f t="shared" si="11"/>
        <v>407</v>
      </c>
      <c r="AF19" s="53">
        <f t="shared" si="20"/>
        <v>0.42696533373611906</v>
      </c>
      <c r="AG19" s="51">
        <v>0.23076923076923078</v>
      </c>
      <c r="AH19" s="52">
        <f t="shared" si="12"/>
        <v>565</v>
      </c>
      <c r="AI19" s="54">
        <f t="shared" si="21"/>
        <v>0.4949819990089856</v>
      </c>
      <c r="AJ19" s="45">
        <v>1079</v>
      </c>
      <c r="AK19" s="46">
        <v>5.6527661357921206E-2</v>
      </c>
      <c r="AL19" s="47">
        <f t="shared" si="13"/>
        <v>245</v>
      </c>
      <c r="AM19" s="55">
        <f t="shared" si="22"/>
        <v>0.86258759831863741</v>
      </c>
      <c r="AN19" s="56">
        <v>19088</v>
      </c>
    </row>
    <row r="20" spans="1:40">
      <c r="A20" s="41">
        <f t="shared" si="0"/>
        <v>2</v>
      </c>
      <c r="B20" s="42">
        <f t="shared" si="1"/>
        <v>0</v>
      </c>
      <c r="C20" s="42">
        <f t="shared" si="2"/>
        <v>1</v>
      </c>
      <c r="D20" s="42">
        <f t="shared" si="3"/>
        <v>0</v>
      </c>
      <c r="E20" s="42">
        <f t="shared" si="4"/>
        <v>1</v>
      </c>
      <c r="F20" s="58">
        <v>309</v>
      </c>
      <c r="G20" s="59" t="s">
        <v>278</v>
      </c>
      <c r="H20" s="45">
        <v>3</v>
      </c>
      <c r="I20" s="46">
        <v>4.2058040095331557E-4</v>
      </c>
      <c r="J20" s="47">
        <f t="shared" si="5"/>
        <v>399</v>
      </c>
      <c r="K20" s="48">
        <f t="shared" si="14"/>
        <v>7.5562969311563033E-2</v>
      </c>
      <c r="L20" s="46">
        <v>7.0921985815602835E-3</v>
      </c>
      <c r="M20" s="47">
        <f t="shared" si="6"/>
        <v>422</v>
      </c>
      <c r="N20" s="49">
        <f t="shared" si="15"/>
        <v>8.3502346677117076E-2</v>
      </c>
      <c r="O20" s="50">
        <v>101</v>
      </c>
      <c r="P20" s="51">
        <v>1.4159540165428291E-2</v>
      </c>
      <c r="Q20" s="52">
        <f t="shared" si="7"/>
        <v>147</v>
      </c>
      <c r="R20" s="53">
        <f t="shared" si="16"/>
        <v>1.0739495315110519</v>
      </c>
      <c r="S20" s="51">
        <v>0.23877068557919623</v>
      </c>
      <c r="T20" s="52">
        <f t="shared" si="8"/>
        <v>176</v>
      </c>
      <c r="U20" s="54">
        <f t="shared" si="17"/>
        <v>1.1867890702415851</v>
      </c>
      <c r="V20" s="45">
        <v>101</v>
      </c>
      <c r="W20" s="46">
        <v>1.4159540165428291E-2</v>
      </c>
      <c r="X20" s="47">
        <f t="shared" si="9"/>
        <v>175</v>
      </c>
      <c r="Y20" s="48">
        <f t="shared" si="18"/>
        <v>0.87244700248086482</v>
      </c>
      <c r="Z20" s="46">
        <v>0.23877068557919623</v>
      </c>
      <c r="AA20" s="47">
        <f t="shared" si="10"/>
        <v>230</v>
      </c>
      <c r="AB20" s="49">
        <f t="shared" si="19"/>
        <v>0.96411473400663072</v>
      </c>
      <c r="AC20" s="50">
        <v>218</v>
      </c>
      <c r="AD20" s="51">
        <v>3.0562175802607599E-2</v>
      </c>
      <c r="AE20" s="52">
        <f t="shared" si="11"/>
        <v>214</v>
      </c>
      <c r="AF20" s="53">
        <f t="shared" si="20"/>
        <v>1.0003177241687338</v>
      </c>
      <c r="AG20" s="51">
        <v>0.51536643026004725</v>
      </c>
      <c r="AH20" s="52">
        <f t="shared" si="12"/>
        <v>320</v>
      </c>
      <c r="AI20" s="54">
        <f t="shared" si="21"/>
        <v>1.1054207921130537</v>
      </c>
      <c r="AJ20" s="45">
        <v>423</v>
      </c>
      <c r="AK20" s="46">
        <v>5.9301836534417493E-2</v>
      </c>
      <c r="AL20" s="47">
        <f t="shared" si="13"/>
        <v>214</v>
      </c>
      <c r="AM20" s="55">
        <f t="shared" si="22"/>
        <v>0.90492030845248395</v>
      </c>
      <c r="AN20" s="56">
        <v>7133</v>
      </c>
    </row>
    <row r="21" spans="1:40">
      <c r="A21" s="41">
        <f t="shared" si="0"/>
        <v>3</v>
      </c>
      <c r="B21" s="42">
        <f t="shared" si="1"/>
        <v>1</v>
      </c>
      <c r="C21" s="42">
        <f t="shared" si="2"/>
        <v>1</v>
      </c>
      <c r="D21" s="42">
        <f t="shared" si="3"/>
        <v>1</v>
      </c>
      <c r="E21" s="42">
        <f t="shared" si="4"/>
        <v>0</v>
      </c>
      <c r="F21" s="58">
        <v>574</v>
      </c>
      <c r="G21" s="59" t="s">
        <v>545</v>
      </c>
      <c r="H21" s="45">
        <v>311</v>
      </c>
      <c r="I21" s="46">
        <v>6.1065404779202422E-3</v>
      </c>
      <c r="J21" s="47">
        <f t="shared" si="5"/>
        <v>86</v>
      </c>
      <c r="K21" s="48">
        <f t="shared" si="14"/>
        <v>1.0971227610392698</v>
      </c>
      <c r="L21" s="46">
        <v>0.11852134146341463</v>
      </c>
      <c r="M21" s="47">
        <f t="shared" si="6"/>
        <v>77</v>
      </c>
      <c r="N21" s="49">
        <f t="shared" si="15"/>
        <v>1.3954502302356175</v>
      </c>
      <c r="O21" s="50">
        <v>831</v>
      </c>
      <c r="P21" s="51">
        <v>1.631683323842997E-2</v>
      </c>
      <c r="Q21" s="52">
        <f t="shared" si="7"/>
        <v>102</v>
      </c>
      <c r="R21" s="53">
        <f t="shared" si="16"/>
        <v>1.237572351038688</v>
      </c>
      <c r="S21" s="51">
        <v>0.31669207317073172</v>
      </c>
      <c r="T21" s="52">
        <f t="shared" si="8"/>
        <v>105</v>
      </c>
      <c r="U21" s="54">
        <f t="shared" si="17"/>
        <v>1.5740905972584758</v>
      </c>
      <c r="V21" s="45">
        <v>673</v>
      </c>
      <c r="W21" s="46">
        <v>1.3214475053505861E-2</v>
      </c>
      <c r="X21" s="47">
        <f t="shared" si="9"/>
        <v>195</v>
      </c>
      <c r="Y21" s="48">
        <f t="shared" si="18"/>
        <v>0.81421635272720261</v>
      </c>
      <c r="Z21" s="46">
        <v>0.25647865853658536</v>
      </c>
      <c r="AA21" s="47">
        <f t="shared" si="10"/>
        <v>200</v>
      </c>
      <c r="AB21" s="49">
        <f t="shared" si="19"/>
        <v>1.0356164662908778</v>
      </c>
      <c r="AC21" s="50">
        <v>809</v>
      </c>
      <c r="AD21" s="51">
        <v>1.5884859313946866E-2</v>
      </c>
      <c r="AE21" s="52">
        <f t="shared" si="11"/>
        <v>381</v>
      </c>
      <c r="AF21" s="53">
        <f t="shared" si="20"/>
        <v>0.51992065029323264</v>
      </c>
      <c r="AG21" s="51">
        <v>0.30830792682926828</v>
      </c>
      <c r="AH21" s="52">
        <f t="shared" si="12"/>
        <v>533</v>
      </c>
      <c r="AI21" s="54">
        <f t="shared" si="21"/>
        <v>0.66129645370649148</v>
      </c>
      <c r="AJ21" s="45">
        <v>2624</v>
      </c>
      <c r="AK21" s="46">
        <v>5.1522708083802944E-2</v>
      </c>
      <c r="AL21" s="47">
        <f t="shared" si="13"/>
        <v>272</v>
      </c>
      <c r="AM21" s="55">
        <f t="shared" si="22"/>
        <v>0.78621418182289726</v>
      </c>
      <c r="AN21" s="56">
        <v>50929</v>
      </c>
    </row>
    <row r="22" spans="1:40">
      <c r="A22" s="41">
        <f t="shared" si="0"/>
        <v>3</v>
      </c>
      <c r="B22" s="42">
        <f t="shared" si="1"/>
        <v>0</v>
      </c>
      <c r="C22" s="42">
        <f t="shared" si="2"/>
        <v>1</v>
      </c>
      <c r="D22" s="42">
        <f t="shared" si="3"/>
        <v>1</v>
      </c>
      <c r="E22" s="42">
        <f t="shared" si="4"/>
        <v>1</v>
      </c>
      <c r="F22" s="58">
        <v>322</v>
      </c>
      <c r="G22" s="59" t="s">
        <v>291</v>
      </c>
      <c r="H22" s="45">
        <v>0</v>
      </c>
      <c r="I22" s="46">
        <v>0</v>
      </c>
      <c r="J22" s="47">
        <f t="shared" si="5"/>
        <v>467</v>
      </c>
      <c r="K22" s="48">
        <f t="shared" si="14"/>
        <v>0</v>
      </c>
      <c r="L22" s="46">
        <v>0</v>
      </c>
      <c r="M22" s="47">
        <f t="shared" si="6"/>
        <v>467</v>
      </c>
      <c r="N22" s="49">
        <f t="shared" si="15"/>
        <v>0</v>
      </c>
      <c r="O22" s="50">
        <v>68</v>
      </c>
      <c r="P22" s="51">
        <v>1.1834319526627219E-2</v>
      </c>
      <c r="Q22" s="52">
        <f t="shared" si="7"/>
        <v>186</v>
      </c>
      <c r="R22" s="53">
        <f t="shared" si="16"/>
        <v>0.89759001795867743</v>
      </c>
      <c r="S22" s="51">
        <v>0.22077922077922077</v>
      </c>
      <c r="T22" s="52">
        <f t="shared" si="8"/>
        <v>208</v>
      </c>
      <c r="U22" s="54">
        <f t="shared" si="17"/>
        <v>1.0973640483614808</v>
      </c>
      <c r="V22" s="45">
        <v>87</v>
      </c>
      <c r="W22" s="46">
        <v>1.5140967629655413E-2</v>
      </c>
      <c r="X22" s="47">
        <f t="shared" si="9"/>
        <v>165</v>
      </c>
      <c r="Y22" s="48">
        <f t="shared" si="18"/>
        <v>0.93291813638166332</v>
      </c>
      <c r="Z22" s="46">
        <v>0.28246753246753248</v>
      </c>
      <c r="AA22" s="47">
        <f t="shared" si="10"/>
        <v>163</v>
      </c>
      <c r="AB22" s="49">
        <f t="shared" si="19"/>
        <v>1.140555044560178</v>
      </c>
      <c r="AC22" s="50">
        <v>153</v>
      </c>
      <c r="AD22" s="51">
        <v>2.6627218934911243E-2</v>
      </c>
      <c r="AE22" s="52">
        <f t="shared" si="11"/>
        <v>266</v>
      </c>
      <c r="AF22" s="53">
        <f t="shared" si="20"/>
        <v>0.87152430566283312</v>
      </c>
      <c r="AG22" s="51">
        <v>0.49675324675324678</v>
      </c>
      <c r="AH22" s="52">
        <f t="shared" si="12"/>
        <v>342</v>
      </c>
      <c r="AI22" s="54">
        <f t="shared" si="21"/>
        <v>1.0654969653992126</v>
      </c>
      <c r="AJ22" s="45">
        <v>308</v>
      </c>
      <c r="AK22" s="46">
        <v>5.3602506091193873E-2</v>
      </c>
      <c r="AL22" s="47">
        <f t="shared" si="13"/>
        <v>257</v>
      </c>
      <c r="AM22" s="55">
        <f t="shared" si="22"/>
        <v>0.81795099748247235</v>
      </c>
      <c r="AN22" s="56">
        <v>5746</v>
      </c>
    </row>
    <row r="23" spans="1:40">
      <c r="A23" s="41">
        <f t="shared" si="0"/>
        <v>3</v>
      </c>
      <c r="B23" s="42">
        <f t="shared" si="1"/>
        <v>1</v>
      </c>
      <c r="C23" s="42">
        <f t="shared" si="2"/>
        <v>1</v>
      </c>
      <c r="D23" s="42">
        <f t="shared" si="3"/>
        <v>1</v>
      </c>
      <c r="E23" s="42">
        <f t="shared" si="4"/>
        <v>0</v>
      </c>
      <c r="F23" s="58">
        <v>588</v>
      </c>
      <c r="G23" s="59" t="s">
        <v>559</v>
      </c>
      <c r="H23" s="45">
        <v>424</v>
      </c>
      <c r="I23" s="46">
        <v>6.3164794565444089E-3</v>
      </c>
      <c r="J23" s="47">
        <f t="shared" si="5"/>
        <v>82</v>
      </c>
      <c r="K23" s="48">
        <f t="shared" si="14"/>
        <v>1.1348411439290129</v>
      </c>
      <c r="L23" s="46">
        <v>0.12702216896345117</v>
      </c>
      <c r="M23" s="47">
        <f t="shared" si="6"/>
        <v>68</v>
      </c>
      <c r="N23" s="49">
        <f t="shared" si="15"/>
        <v>1.4955375355736271</v>
      </c>
      <c r="O23" s="50">
        <v>720</v>
      </c>
      <c r="P23" s="51">
        <v>1.0726097190358431E-2</v>
      </c>
      <c r="Q23" s="52">
        <f t="shared" si="7"/>
        <v>221</v>
      </c>
      <c r="R23" s="53">
        <f t="shared" si="16"/>
        <v>0.813535391541369</v>
      </c>
      <c r="S23" s="51">
        <v>0.21569802276812464</v>
      </c>
      <c r="T23" s="52">
        <f t="shared" si="8"/>
        <v>224</v>
      </c>
      <c r="U23" s="54">
        <f t="shared" si="17"/>
        <v>1.0721083925062649</v>
      </c>
      <c r="V23" s="45">
        <v>936</v>
      </c>
      <c r="W23" s="46">
        <v>1.3943926347465959E-2</v>
      </c>
      <c r="X23" s="47">
        <f t="shared" si="9"/>
        <v>178</v>
      </c>
      <c r="Y23" s="48">
        <f t="shared" si="18"/>
        <v>0.85916185148182445</v>
      </c>
      <c r="Z23" s="46">
        <v>0.28040742959856202</v>
      </c>
      <c r="AA23" s="47">
        <f t="shared" si="10"/>
        <v>165</v>
      </c>
      <c r="AB23" s="49">
        <f t="shared" si="19"/>
        <v>1.1322367054611977</v>
      </c>
      <c r="AC23" s="50">
        <v>1258</v>
      </c>
      <c r="AD23" s="51">
        <v>1.8740875368709591E-2</v>
      </c>
      <c r="AE23" s="52">
        <f t="shared" si="11"/>
        <v>349</v>
      </c>
      <c r="AF23" s="53">
        <f t="shared" si="20"/>
        <v>0.61339971076790789</v>
      </c>
      <c r="AG23" s="51">
        <v>0.37687237866986217</v>
      </c>
      <c r="AH23" s="52">
        <f t="shared" si="12"/>
        <v>488</v>
      </c>
      <c r="AI23" s="54">
        <f t="shared" si="21"/>
        <v>0.8083618545828789</v>
      </c>
      <c r="AJ23" s="45">
        <v>3338</v>
      </c>
      <c r="AK23" s="46">
        <v>4.9727378363078389E-2</v>
      </c>
      <c r="AL23" s="47">
        <f t="shared" si="13"/>
        <v>287</v>
      </c>
      <c r="AM23" s="55">
        <f t="shared" si="22"/>
        <v>0.75881822885423877</v>
      </c>
      <c r="AN23" s="56">
        <v>67126</v>
      </c>
    </row>
    <row r="24" spans="1:40">
      <c r="A24" s="41">
        <f t="shared" si="0"/>
        <v>2</v>
      </c>
      <c r="B24" s="42">
        <f t="shared" si="1"/>
        <v>1</v>
      </c>
      <c r="C24" s="42">
        <f t="shared" si="2"/>
        <v>1</v>
      </c>
      <c r="D24" s="42">
        <f t="shared" si="3"/>
        <v>0</v>
      </c>
      <c r="E24" s="42">
        <f t="shared" si="4"/>
        <v>0</v>
      </c>
      <c r="F24" s="60">
        <v>5</v>
      </c>
      <c r="G24" s="59" t="s">
        <v>651</v>
      </c>
      <c r="H24" s="45">
        <v>1196</v>
      </c>
      <c r="I24" s="46">
        <v>1.6955399926280871E-2</v>
      </c>
      <c r="J24" s="47">
        <f t="shared" si="5"/>
        <v>26</v>
      </c>
      <c r="K24" s="48">
        <f t="shared" si="14"/>
        <v>3.0462673995050302</v>
      </c>
      <c r="L24" s="46">
        <v>0.13842592592592592</v>
      </c>
      <c r="M24" s="47">
        <f>RANK(L24,L$7:L$642)</f>
        <v>56</v>
      </c>
      <c r="N24" s="49">
        <f t="shared" si="15"/>
        <v>1.629803441463231</v>
      </c>
      <c r="O24" s="50">
        <v>2165</v>
      </c>
      <c r="P24" s="51">
        <v>3.0692676287958263E-2</v>
      </c>
      <c r="Q24" s="52">
        <f t="shared" si="7"/>
        <v>38</v>
      </c>
      <c r="R24" s="53">
        <f t="shared" si="16"/>
        <v>2.3279276682129542</v>
      </c>
      <c r="S24" s="51">
        <v>0.25057870370370372</v>
      </c>
      <c r="T24" s="52">
        <f t="shared" si="8"/>
        <v>157</v>
      </c>
      <c r="U24" s="54">
        <f t="shared" si="17"/>
        <v>1.2454798044805331</v>
      </c>
      <c r="V24" s="45">
        <v>1951</v>
      </c>
      <c r="W24" s="46">
        <v>2.7658850548640448E-2</v>
      </c>
      <c r="X24" s="47">
        <f t="shared" si="9"/>
        <v>70</v>
      </c>
      <c r="Y24" s="48">
        <f t="shared" si="18"/>
        <v>1.7042136235571519</v>
      </c>
      <c r="Z24" s="46">
        <v>0.2258101851851852</v>
      </c>
      <c r="AA24" s="47">
        <f t="shared" si="10"/>
        <v>250</v>
      </c>
      <c r="AB24" s="49">
        <f t="shared" si="19"/>
        <v>0.91178247487836239</v>
      </c>
      <c r="AC24" s="50">
        <v>3328</v>
      </c>
      <c r="AD24" s="51">
        <v>4.7180243273129377E-2</v>
      </c>
      <c r="AE24" s="52">
        <f t="shared" si="11"/>
        <v>85</v>
      </c>
      <c r="AF24" s="53">
        <f t="shared" si="20"/>
        <v>1.54423670230564</v>
      </c>
      <c r="AG24" s="51">
        <v>0.38518518518518519</v>
      </c>
      <c r="AH24" s="52">
        <f t="shared" si="12"/>
        <v>481</v>
      </c>
      <c r="AI24" s="54">
        <f t="shared" si="21"/>
        <v>0.82619217612364015</v>
      </c>
      <c r="AJ24" s="45">
        <v>8640</v>
      </c>
      <c r="AK24" s="46">
        <v>0.12248717003600897</v>
      </c>
      <c r="AL24" s="47">
        <f t="shared" si="13"/>
        <v>51</v>
      </c>
      <c r="AM24" s="82">
        <f t="shared" si="22"/>
        <v>1.8691010964917976</v>
      </c>
      <c r="AN24" s="56">
        <v>70538</v>
      </c>
    </row>
    <row r="25" spans="1:40">
      <c r="A25" s="41">
        <f t="shared" si="0"/>
        <v>2</v>
      </c>
      <c r="B25" s="42">
        <f t="shared" si="1"/>
        <v>0</v>
      </c>
      <c r="C25" s="42">
        <f t="shared" si="2"/>
        <v>1</v>
      </c>
      <c r="D25" s="42">
        <f t="shared" si="3"/>
        <v>0</v>
      </c>
      <c r="E25" s="42">
        <f t="shared" si="4"/>
        <v>1</v>
      </c>
      <c r="F25" s="58">
        <v>634</v>
      </c>
      <c r="G25" s="59" t="s">
        <v>606</v>
      </c>
      <c r="H25" s="45">
        <v>1223</v>
      </c>
      <c r="I25" s="46">
        <v>4.2567113685170422E-3</v>
      </c>
      <c r="J25" s="47">
        <f t="shared" si="5"/>
        <v>143</v>
      </c>
      <c r="K25" s="48">
        <f t="shared" si="14"/>
        <v>0.76477589012317737</v>
      </c>
      <c r="L25" s="46">
        <v>7.5049091801669118E-2</v>
      </c>
      <c r="M25" s="47">
        <f t="shared" ref="M25:M88" si="23">RANK(L25,$L$7:$L$642)</f>
        <v>148</v>
      </c>
      <c r="N25" s="49">
        <f t="shared" si="15"/>
        <v>0.88361531468103205</v>
      </c>
      <c r="O25" s="50">
        <v>3321</v>
      </c>
      <c r="P25" s="51">
        <v>1.1558903070192231E-2</v>
      </c>
      <c r="Q25" s="52">
        <f t="shared" si="7"/>
        <v>196</v>
      </c>
      <c r="R25" s="53">
        <f t="shared" si="16"/>
        <v>0.87670068321312056</v>
      </c>
      <c r="S25" s="51">
        <v>0.20379234167893961</v>
      </c>
      <c r="T25" s="52">
        <f t="shared" si="8"/>
        <v>249</v>
      </c>
      <c r="U25" s="54">
        <f t="shared" si="17"/>
        <v>1.0129322329364578</v>
      </c>
      <c r="V25" s="45">
        <v>3852</v>
      </c>
      <c r="W25" s="46">
        <v>1.3407074563800202E-2</v>
      </c>
      <c r="X25" s="47">
        <f t="shared" si="9"/>
        <v>189</v>
      </c>
      <c r="Y25" s="48">
        <f t="shared" si="18"/>
        <v>0.82608346588712334</v>
      </c>
      <c r="Z25" s="46">
        <v>0.23637702503681884</v>
      </c>
      <c r="AA25" s="47">
        <f t="shared" si="10"/>
        <v>235</v>
      </c>
      <c r="AB25" s="49">
        <f t="shared" si="19"/>
        <v>0.95444954670979698</v>
      </c>
      <c r="AC25" s="50">
        <v>7900</v>
      </c>
      <c r="AD25" s="51">
        <v>2.7496336722227829E-2</v>
      </c>
      <c r="AE25" s="52">
        <f t="shared" si="11"/>
        <v>248</v>
      </c>
      <c r="AF25" s="53">
        <f t="shared" si="20"/>
        <v>0.89997103447750459</v>
      </c>
      <c r="AG25" s="51">
        <v>0.48478154148257241</v>
      </c>
      <c r="AH25" s="52">
        <f t="shared" si="12"/>
        <v>360</v>
      </c>
      <c r="AI25" s="54">
        <f t="shared" si="21"/>
        <v>1.0398185914380382</v>
      </c>
      <c r="AJ25" s="45">
        <v>16296</v>
      </c>
      <c r="AK25" s="46">
        <v>5.6719025724737304E-2</v>
      </c>
      <c r="AL25" s="47">
        <f t="shared" si="13"/>
        <v>242</v>
      </c>
      <c r="AM25" s="55">
        <f t="shared" si="22"/>
        <v>0.86550773556844307</v>
      </c>
      <c r="AN25" s="56">
        <v>287311</v>
      </c>
    </row>
    <row r="26" spans="1:40">
      <c r="A26" s="41">
        <f t="shared" si="0"/>
        <v>3</v>
      </c>
      <c r="B26" s="42">
        <f t="shared" si="1"/>
        <v>1</v>
      </c>
      <c r="C26" s="42">
        <f t="shared" si="2"/>
        <v>0</v>
      </c>
      <c r="D26" s="42">
        <f t="shared" si="3"/>
        <v>1</v>
      </c>
      <c r="E26" s="42">
        <f t="shared" si="4"/>
        <v>1</v>
      </c>
      <c r="F26" s="58">
        <v>571</v>
      </c>
      <c r="G26" s="59" t="s">
        <v>542</v>
      </c>
      <c r="H26" s="45">
        <v>82</v>
      </c>
      <c r="I26" s="46">
        <v>4.479895104895105E-3</v>
      </c>
      <c r="J26" s="47">
        <f t="shared" si="5"/>
        <v>134</v>
      </c>
      <c r="K26" s="48">
        <f t="shared" si="14"/>
        <v>0.80487387325446336</v>
      </c>
      <c r="L26" s="46">
        <v>9.4361334867663987E-2</v>
      </c>
      <c r="M26" s="47">
        <f t="shared" si="23"/>
        <v>101</v>
      </c>
      <c r="N26" s="49">
        <f t="shared" si="15"/>
        <v>1.110994398481965</v>
      </c>
      <c r="O26" s="50">
        <v>143</v>
      </c>
      <c r="P26" s="51">
        <v>7.8125E-3</v>
      </c>
      <c r="Q26" s="52">
        <f t="shared" si="7"/>
        <v>289</v>
      </c>
      <c r="R26" s="53">
        <f t="shared" si="16"/>
        <v>0.59254966029303313</v>
      </c>
      <c r="S26" s="51">
        <v>0.16455696202531644</v>
      </c>
      <c r="T26" s="52">
        <f t="shared" si="8"/>
        <v>320</v>
      </c>
      <c r="U26" s="54">
        <f t="shared" si="17"/>
        <v>0.81791616709593618</v>
      </c>
      <c r="V26" s="45">
        <v>225</v>
      </c>
      <c r="W26" s="46">
        <v>1.2292395104895104E-2</v>
      </c>
      <c r="X26" s="47">
        <f t="shared" si="9"/>
        <v>204</v>
      </c>
      <c r="Y26" s="48">
        <f t="shared" si="18"/>
        <v>0.75740194506887093</v>
      </c>
      <c r="Z26" s="46">
        <v>0.25891829689298046</v>
      </c>
      <c r="AA26" s="47">
        <f t="shared" si="10"/>
        <v>196</v>
      </c>
      <c r="AB26" s="49">
        <f t="shared" si="19"/>
        <v>1.0454673040490501</v>
      </c>
      <c r="AC26" s="50">
        <v>419</v>
      </c>
      <c r="AD26" s="51">
        <v>2.2891171328671328E-2</v>
      </c>
      <c r="AE26" s="52">
        <f t="shared" si="11"/>
        <v>307</v>
      </c>
      <c r="AF26" s="53">
        <f t="shared" si="20"/>
        <v>0.74924130254820898</v>
      </c>
      <c r="AG26" s="51">
        <v>0.48216340621403914</v>
      </c>
      <c r="AH26" s="52">
        <f t="shared" si="12"/>
        <v>362</v>
      </c>
      <c r="AI26" s="54">
        <f t="shared" si="21"/>
        <v>1.0342028955128286</v>
      </c>
      <c r="AJ26" s="45">
        <v>869</v>
      </c>
      <c r="AK26" s="46">
        <v>4.7475961538461536E-2</v>
      </c>
      <c r="AL26" s="47">
        <f t="shared" si="13"/>
        <v>304</v>
      </c>
      <c r="AM26" s="55">
        <f t="shared" si="22"/>
        <v>0.72446258446867307</v>
      </c>
      <c r="AN26" s="56">
        <v>18304</v>
      </c>
    </row>
    <row r="27" spans="1:40">
      <c r="A27" s="41">
        <f t="shared" si="0"/>
        <v>2</v>
      </c>
      <c r="B27" s="42">
        <f t="shared" si="1"/>
        <v>0</v>
      </c>
      <c r="C27" s="42">
        <f t="shared" si="2"/>
        <v>1</v>
      </c>
      <c r="D27" s="42">
        <f t="shared" si="3"/>
        <v>0</v>
      </c>
      <c r="E27" s="42">
        <f t="shared" si="4"/>
        <v>1</v>
      </c>
      <c r="F27" s="58">
        <v>338</v>
      </c>
      <c r="G27" s="59" t="s">
        <v>307</v>
      </c>
      <c r="H27" s="45">
        <v>45</v>
      </c>
      <c r="I27" s="46">
        <v>3.2581780268473872E-4</v>
      </c>
      <c r="J27" s="47">
        <f t="shared" si="5"/>
        <v>410</v>
      </c>
      <c r="K27" s="48">
        <f t="shared" si="14"/>
        <v>5.8537584180392198E-2</v>
      </c>
      <c r="L27" s="46">
        <v>9.6174396238512504E-3</v>
      </c>
      <c r="M27" s="47">
        <f t="shared" si="23"/>
        <v>413</v>
      </c>
      <c r="N27" s="49">
        <f t="shared" si="15"/>
        <v>0.11323410764400681</v>
      </c>
      <c r="O27" s="50">
        <v>1182</v>
      </c>
      <c r="P27" s="51">
        <v>8.5581476171858028E-3</v>
      </c>
      <c r="Q27" s="52">
        <f t="shared" si="7"/>
        <v>270</v>
      </c>
      <c r="R27" s="53">
        <f t="shared" si="16"/>
        <v>0.64910431530253809</v>
      </c>
      <c r="S27" s="51">
        <v>0.25261808078649284</v>
      </c>
      <c r="T27" s="52">
        <f t="shared" si="8"/>
        <v>155</v>
      </c>
      <c r="U27" s="54">
        <f t="shared" si="17"/>
        <v>1.2556163521311974</v>
      </c>
      <c r="V27" s="45">
        <v>1142</v>
      </c>
      <c r="W27" s="46">
        <v>8.2685317925771471E-3</v>
      </c>
      <c r="X27" s="47">
        <f t="shared" si="9"/>
        <v>295</v>
      </c>
      <c r="Y27" s="48">
        <f t="shared" si="18"/>
        <v>0.50946963623613284</v>
      </c>
      <c r="Z27" s="46">
        <v>0.24406924556529172</v>
      </c>
      <c r="AA27" s="47">
        <f t="shared" si="10"/>
        <v>220</v>
      </c>
      <c r="AB27" s="49">
        <f t="shared" si="19"/>
        <v>0.98550940286734501</v>
      </c>
      <c r="AC27" s="50">
        <v>2310</v>
      </c>
      <c r="AD27" s="51">
        <v>1.6725313871149918E-2</v>
      </c>
      <c r="AE27" s="52">
        <f t="shared" si="11"/>
        <v>373</v>
      </c>
      <c r="AF27" s="53">
        <f t="shared" si="20"/>
        <v>0.54742921497653851</v>
      </c>
      <c r="AG27" s="51">
        <v>0.49369523402436416</v>
      </c>
      <c r="AH27" s="52">
        <f t="shared" si="12"/>
        <v>348</v>
      </c>
      <c r="AI27" s="54">
        <f t="shared" si="21"/>
        <v>1.0589377666338844</v>
      </c>
      <c r="AJ27" s="45">
        <v>4679</v>
      </c>
      <c r="AK27" s="46">
        <v>3.3877811083597609E-2</v>
      </c>
      <c r="AL27" s="47">
        <f t="shared" si="13"/>
        <v>388</v>
      </c>
      <c r="AM27" s="55">
        <f t="shared" si="22"/>
        <v>0.51696070555372486</v>
      </c>
      <c r="AN27" s="56">
        <v>138114</v>
      </c>
    </row>
    <row r="28" spans="1:40">
      <c r="A28" s="41">
        <f t="shared" si="0"/>
        <v>2</v>
      </c>
      <c r="B28" s="42">
        <f t="shared" si="1"/>
        <v>1</v>
      </c>
      <c r="C28" s="42">
        <f t="shared" si="2"/>
        <v>0</v>
      </c>
      <c r="D28" s="42">
        <f t="shared" si="3"/>
        <v>0</v>
      </c>
      <c r="E28" s="42">
        <f t="shared" si="4"/>
        <v>1</v>
      </c>
      <c r="F28" s="58">
        <v>324</v>
      </c>
      <c r="G28" s="59" t="s">
        <v>293</v>
      </c>
      <c r="H28" s="45">
        <v>15</v>
      </c>
      <c r="I28" s="46">
        <v>2.9342723004694834E-3</v>
      </c>
      <c r="J28" s="47">
        <f t="shared" si="5"/>
        <v>214</v>
      </c>
      <c r="K28" s="48">
        <f t="shared" si="14"/>
        <v>0.52718178804712357</v>
      </c>
      <c r="L28" s="46">
        <v>9.6774193548387094E-2</v>
      </c>
      <c r="M28" s="47">
        <f t="shared" si="23"/>
        <v>95</v>
      </c>
      <c r="N28" s="49">
        <f t="shared" si="15"/>
        <v>1.1394029885296941</v>
      </c>
      <c r="O28" s="50">
        <v>12</v>
      </c>
      <c r="P28" s="51">
        <v>2.3474178403755869E-3</v>
      </c>
      <c r="Q28" s="52">
        <f t="shared" si="7"/>
        <v>438</v>
      </c>
      <c r="R28" s="53">
        <f t="shared" si="16"/>
        <v>0.17804309041668603</v>
      </c>
      <c r="S28" s="51">
        <v>7.7419354838709681E-2</v>
      </c>
      <c r="T28" s="52">
        <f t="shared" si="8"/>
        <v>463</v>
      </c>
      <c r="U28" s="54">
        <f t="shared" si="17"/>
        <v>0.38480621657913033</v>
      </c>
      <c r="V28" s="45">
        <v>38</v>
      </c>
      <c r="W28" s="46">
        <v>7.4334898278560248E-3</v>
      </c>
      <c r="X28" s="47">
        <f t="shared" si="9"/>
        <v>311</v>
      </c>
      <c r="Y28" s="48">
        <f t="shared" si="18"/>
        <v>0.45801811658541408</v>
      </c>
      <c r="Z28" s="46">
        <v>0.24516129032258063</v>
      </c>
      <c r="AA28" s="47">
        <f t="shared" si="10"/>
        <v>217</v>
      </c>
      <c r="AB28" s="49">
        <f t="shared" si="19"/>
        <v>0.98991889073283812</v>
      </c>
      <c r="AC28" s="50">
        <v>90</v>
      </c>
      <c r="AD28" s="51">
        <v>1.7605633802816902E-2</v>
      </c>
      <c r="AE28" s="52">
        <f t="shared" si="11"/>
        <v>362</v>
      </c>
      <c r="AF28" s="53">
        <f t="shared" si="20"/>
        <v>0.57624259646720966</v>
      </c>
      <c r="AG28" s="51">
        <v>0.58064516129032262</v>
      </c>
      <c r="AH28" s="52">
        <f t="shared" si="12"/>
        <v>243</v>
      </c>
      <c r="AI28" s="54">
        <f t="shared" si="21"/>
        <v>1.2454385781516413</v>
      </c>
      <c r="AJ28" s="45">
        <v>155</v>
      </c>
      <c r="AK28" s="46">
        <v>3.0320813771517997E-2</v>
      </c>
      <c r="AL28" s="47">
        <f t="shared" si="13"/>
        <v>403</v>
      </c>
      <c r="AM28" s="55">
        <f t="shared" si="22"/>
        <v>0.4626824691125378</v>
      </c>
      <c r="AN28" s="56">
        <v>5112</v>
      </c>
    </row>
    <row r="29" spans="1:40">
      <c r="A29" s="41">
        <f t="shared" si="0"/>
        <v>3</v>
      </c>
      <c r="B29" s="42">
        <f t="shared" si="1"/>
        <v>1</v>
      </c>
      <c r="C29" s="42">
        <f t="shared" si="2"/>
        <v>1</v>
      </c>
      <c r="D29" s="42">
        <f t="shared" si="3"/>
        <v>1</v>
      </c>
      <c r="E29" s="42">
        <f t="shared" si="4"/>
        <v>0</v>
      </c>
      <c r="F29" s="58">
        <v>474</v>
      </c>
      <c r="G29" s="59" t="s">
        <v>444</v>
      </c>
      <c r="H29" s="45">
        <v>150</v>
      </c>
      <c r="I29" s="46">
        <v>3.261011348319492E-3</v>
      </c>
      <c r="J29" s="47">
        <f t="shared" si="5"/>
        <v>199</v>
      </c>
      <c r="K29" s="48">
        <f t="shared" si="14"/>
        <v>0.58588488640742986</v>
      </c>
      <c r="L29" s="46">
        <v>0.12315270935960591</v>
      </c>
      <c r="M29" s="47">
        <f t="shared" si="23"/>
        <v>72</v>
      </c>
      <c r="N29" s="49">
        <f t="shared" si="15"/>
        <v>1.4499791725952595</v>
      </c>
      <c r="O29" s="50">
        <v>256</v>
      </c>
      <c r="P29" s="51">
        <v>5.5654593677985998E-3</v>
      </c>
      <c r="Q29" s="52">
        <f t="shared" si="7"/>
        <v>352</v>
      </c>
      <c r="R29" s="53">
        <f t="shared" si="16"/>
        <v>0.42211981539375865</v>
      </c>
      <c r="S29" s="51">
        <v>0.21018062397372742</v>
      </c>
      <c r="T29" s="52">
        <f t="shared" si="8"/>
        <v>236</v>
      </c>
      <c r="U29" s="54">
        <f t="shared" si="17"/>
        <v>1.0446846383319575</v>
      </c>
      <c r="V29" s="45">
        <v>365</v>
      </c>
      <c r="W29" s="46">
        <v>7.9351276142440967E-3</v>
      </c>
      <c r="X29" s="47">
        <f t="shared" si="9"/>
        <v>303</v>
      </c>
      <c r="Y29" s="48">
        <f t="shared" si="18"/>
        <v>0.48892677449041971</v>
      </c>
      <c r="Z29" s="46">
        <v>0.29967159277504107</v>
      </c>
      <c r="AA29" s="47">
        <f t="shared" si="10"/>
        <v>140</v>
      </c>
      <c r="AB29" s="49">
        <f t="shared" si="19"/>
        <v>1.210022064713731</v>
      </c>
      <c r="AC29" s="50">
        <v>447</v>
      </c>
      <c r="AD29" s="51">
        <v>9.717813817992086E-3</v>
      </c>
      <c r="AE29" s="52">
        <f t="shared" si="11"/>
        <v>454</v>
      </c>
      <c r="AF29" s="53">
        <f t="shared" si="20"/>
        <v>0.31806967753519427</v>
      </c>
      <c r="AG29" s="51">
        <v>0.36699507389162561</v>
      </c>
      <c r="AH29" s="52">
        <f t="shared" si="12"/>
        <v>497</v>
      </c>
      <c r="AI29" s="54">
        <f t="shared" si="21"/>
        <v>0.78717580630575124</v>
      </c>
      <c r="AJ29" s="45">
        <v>1218</v>
      </c>
      <c r="AK29" s="46">
        <v>2.6479412148354278E-2</v>
      </c>
      <c r="AL29" s="47">
        <f t="shared" si="13"/>
        <v>421</v>
      </c>
      <c r="AM29" s="55">
        <f t="shared" si="22"/>
        <v>0.4040643462200757</v>
      </c>
      <c r="AN29" s="56">
        <v>45998</v>
      </c>
    </row>
    <row r="30" spans="1:40">
      <c r="A30" s="41">
        <f t="shared" si="0"/>
        <v>3</v>
      </c>
      <c r="B30" s="42">
        <f t="shared" si="1"/>
        <v>1</v>
      </c>
      <c r="C30" s="42">
        <f t="shared" si="2"/>
        <v>1</v>
      </c>
      <c r="D30" s="42">
        <f t="shared" si="3"/>
        <v>0</v>
      </c>
      <c r="E30" s="42">
        <f t="shared" si="4"/>
        <v>1</v>
      </c>
      <c r="F30" s="58">
        <v>374</v>
      </c>
      <c r="G30" s="59" t="s">
        <v>343</v>
      </c>
      <c r="H30" s="45">
        <v>14</v>
      </c>
      <c r="I30" s="46">
        <v>2.5878003696857672E-3</v>
      </c>
      <c r="J30" s="47">
        <f t="shared" si="5"/>
        <v>236</v>
      </c>
      <c r="K30" s="48">
        <f t="shared" si="14"/>
        <v>0.46493340982078302</v>
      </c>
      <c r="L30" s="46">
        <v>0.1044776119402985</v>
      </c>
      <c r="M30" s="47">
        <f t="shared" si="23"/>
        <v>89</v>
      </c>
      <c r="N30" s="49">
        <f t="shared" si="15"/>
        <v>1.2301017338852918</v>
      </c>
      <c r="O30" s="50">
        <v>40</v>
      </c>
      <c r="P30" s="51">
        <v>7.3937153419593345E-3</v>
      </c>
      <c r="Q30" s="52">
        <f t="shared" si="7"/>
        <v>304</v>
      </c>
      <c r="R30" s="53">
        <f t="shared" si="16"/>
        <v>0.56078636981521801</v>
      </c>
      <c r="S30" s="51">
        <v>0.29850746268656714</v>
      </c>
      <c r="T30" s="52">
        <f t="shared" si="8"/>
        <v>115</v>
      </c>
      <c r="U30" s="54">
        <f t="shared" si="17"/>
        <v>1.4837055614369452</v>
      </c>
      <c r="V30" s="45">
        <v>15</v>
      </c>
      <c r="W30" s="46">
        <v>2.7726432532347504E-3</v>
      </c>
      <c r="X30" s="47">
        <f t="shared" si="9"/>
        <v>434</v>
      </c>
      <c r="Y30" s="48">
        <f t="shared" si="18"/>
        <v>0.17083777205841791</v>
      </c>
      <c r="Z30" s="46">
        <v>0.11194029850746269</v>
      </c>
      <c r="AA30" s="47">
        <f t="shared" si="10"/>
        <v>438</v>
      </c>
      <c r="AB30" s="49">
        <f t="shared" si="19"/>
        <v>0.45199556578041022</v>
      </c>
      <c r="AC30" s="50">
        <v>65</v>
      </c>
      <c r="AD30" s="51">
        <v>1.2014787430683918E-2</v>
      </c>
      <c r="AE30" s="52">
        <f t="shared" si="11"/>
        <v>420</v>
      </c>
      <c r="AF30" s="53">
        <f t="shared" si="20"/>
        <v>0.3932509549273453</v>
      </c>
      <c r="AG30" s="51">
        <v>0.48507462686567165</v>
      </c>
      <c r="AH30" s="52">
        <f t="shared" si="12"/>
        <v>359</v>
      </c>
      <c r="AI30" s="54">
        <f t="shared" si="21"/>
        <v>1.0404472367228677</v>
      </c>
      <c r="AJ30" s="45">
        <v>134</v>
      </c>
      <c r="AK30" s="46">
        <v>2.4768946395563769E-2</v>
      </c>
      <c r="AL30" s="47">
        <f t="shared" si="13"/>
        <v>434</v>
      </c>
      <c r="AM30" s="55">
        <f t="shared" si="22"/>
        <v>0.37796338059965567</v>
      </c>
      <c r="AN30" s="56">
        <v>5410</v>
      </c>
    </row>
    <row r="31" spans="1:40">
      <c r="A31" s="41">
        <f t="shared" si="0"/>
        <v>3</v>
      </c>
      <c r="B31" s="42">
        <f t="shared" si="1"/>
        <v>1</v>
      </c>
      <c r="C31" s="42">
        <f t="shared" si="2"/>
        <v>1</v>
      </c>
      <c r="D31" s="42">
        <f t="shared" si="3"/>
        <v>1</v>
      </c>
      <c r="E31" s="42">
        <f t="shared" si="4"/>
        <v>0</v>
      </c>
      <c r="F31" s="58">
        <v>565</v>
      </c>
      <c r="G31" s="59" t="s">
        <v>536</v>
      </c>
      <c r="H31" s="45">
        <v>9</v>
      </c>
      <c r="I31" s="46">
        <v>1.4502094747019013E-3</v>
      </c>
      <c r="J31" s="47">
        <f t="shared" si="5"/>
        <v>309</v>
      </c>
      <c r="K31" s="48">
        <f t="shared" si="14"/>
        <v>0.26054978735065054</v>
      </c>
      <c r="L31" s="46">
        <v>9.4736842105263161E-2</v>
      </c>
      <c r="M31" s="47">
        <f t="shared" si="23"/>
        <v>100</v>
      </c>
      <c r="N31" s="49">
        <f t="shared" si="15"/>
        <v>1.1154155571922271</v>
      </c>
      <c r="O31" s="50">
        <v>47</v>
      </c>
      <c r="P31" s="51">
        <v>7.573316145665485E-3</v>
      </c>
      <c r="Q31" s="52">
        <f t="shared" si="7"/>
        <v>298</v>
      </c>
      <c r="R31" s="53">
        <f t="shared" si="16"/>
        <v>0.57440843640394579</v>
      </c>
      <c r="S31" s="51">
        <v>0.49473684210526314</v>
      </c>
      <c r="T31" s="52">
        <f t="shared" si="8"/>
        <v>48</v>
      </c>
      <c r="U31" s="54">
        <f t="shared" si="17"/>
        <v>2.4590467436657582</v>
      </c>
      <c r="V31" s="45">
        <v>30</v>
      </c>
      <c r="W31" s="46">
        <v>4.8340315823396712E-3</v>
      </c>
      <c r="X31" s="47">
        <f t="shared" si="9"/>
        <v>375</v>
      </c>
      <c r="Y31" s="48">
        <f t="shared" si="18"/>
        <v>0.29785122360168897</v>
      </c>
      <c r="Z31" s="46">
        <v>0.31578947368421051</v>
      </c>
      <c r="AA31" s="47">
        <f t="shared" si="10"/>
        <v>122</v>
      </c>
      <c r="AB31" s="49">
        <f t="shared" si="19"/>
        <v>1.2751032803068414</v>
      </c>
      <c r="AC31" s="50">
        <v>9</v>
      </c>
      <c r="AD31" s="51">
        <v>1.4502094747019013E-3</v>
      </c>
      <c r="AE31" s="52">
        <f t="shared" si="11"/>
        <v>574</v>
      </c>
      <c r="AF31" s="53">
        <f t="shared" si="20"/>
        <v>4.7466196473418883E-2</v>
      </c>
      <c r="AG31" s="51">
        <v>9.4736842105263161E-2</v>
      </c>
      <c r="AH31" s="52">
        <f t="shared" si="12"/>
        <v>600</v>
      </c>
      <c r="AI31" s="54">
        <f t="shared" si="21"/>
        <v>0.20320313643526777</v>
      </c>
      <c r="AJ31" s="45">
        <v>95</v>
      </c>
      <c r="AK31" s="46">
        <v>1.5307766677408959E-2</v>
      </c>
      <c r="AL31" s="47">
        <f t="shared" si="13"/>
        <v>499</v>
      </c>
      <c r="AM31" s="55">
        <f t="shared" si="22"/>
        <v>0.23358988107223277</v>
      </c>
      <c r="AN31" s="56">
        <v>6206</v>
      </c>
    </row>
    <row r="32" spans="1:40">
      <c r="A32" s="41">
        <f t="shared" si="0"/>
        <v>3</v>
      </c>
      <c r="B32" s="42">
        <f t="shared" si="1"/>
        <v>1</v>
      </c>
      <c r="C32" s="42">
        <f t="shared" si="2"/>
        <v>1</v>
      </c>
      <c r="D32" s="42">
        <f t="shared" si="3"/>
        <v>0</v>
      </c>
      <c r="E32" s="42">
        <f t="shared" si="4"/>
        <v>1</v>
      </c>
      <c r="F32" s="58">
        <v>626</v>
      </c>
      <c r="G32" s="59" t="s">
        <v>598</v>
      </c>
      <c r="H32" s="45">
        <v>89</v>
      </c>
      <c r="I32" s="46">
        <v>2.8749555835513776E-3</v>
      </c>
      <c r="J32" s="47">
        <f t="shared" si="5"/>
        <v>217</v>
      </c>
      <c r="K32" s="48">
        <f t="shared" si="14"/>
        <v>0.51652473591158421</v>
      </c>
      <c r="L32" s="46">
        <v>0.19305856832971802</v>
      </c>
      <c r="M32" s="47">
        <f t="shared" si="23"/>
        <v>36</v>
      </c>
      <c r="N32" s="49">
        <f t="shared" si="15"/>
        <v>2.2730389337334973</v>
      </c>
      <c r="O32" s="50">
        <v>95</v>
      </c>
      <c r="P32" s="51">
        <v>3.0687728139031558E-3</v>
      </c>
      <c r="Q32" s="52">
        <f t="shared" si="7"/>
        <v>414</v>
      </c>
      <c r="R32" s="53">
        <f t="shared" si="16"/>
        <v>0.23275523691453573</v>
      </c>
      <c r="S32" s="51">
        <v>0.20607375271149675</v>
      </c>
      <c r="T32" s="52">
        <f t="shared" si="8"/>
        <v>245</v>
      </c>
      <c r="U32" s="54">
        <f t="shared" si="17"/>
        <v>1.0242717894301689</v>
      </c>
      <c r="V32" s="45">
        <v>25</v>
      </c>
      <c r="W32" s="46">
        <v>8.0757179313240945E-4</v>
      </c>
      <c r="X32" s="47">
        <f t="shared" si="9"/>
        <v>501</v>
      </c>
      <c r="Y32" s="48">
        <f t="shared" si="18"/>
        <v>4.9758931573690435E-2</v>
      </c>
      <c r="Z32" s="46">
        <v>5.4229934924078092E-2</v>
      </c>
      <c r="AA32" s="47">
        <f t="shared" si="10"/>
        <v>498</v>
      </c>
      <c r="AB32" s="49">
        <f t="shared" si="19"/>
        <v>0.21897109838964196</v>
      </c>
      <c r="AC32" s="50">
        <v>252</v>
      </c>
      <c r="AD32" s="51">
        <v>8.1403236747746872E-3</v>
      </c>
      <c r="AE32" s="52">
        <f t="shared" si="11"/>
        <v>476</v>
      </c>
      <c r="AF32" s="53">
        <f t="shared" si="20"/>
        <v>0.26643751102474567</v>
      </c>
      <c r="AG32" s="51">
        <v>0.54663774403470711</v>
      </c>
      <c r="AH32" s="52">
        <f t="shared" si="12"/>
        <v>287</v>
      </c>
      <c r="AI32" s="54">
        <f t="shared" si="21"/>
        <v>1.1724953208629332</v>
      </c>
      <c r="AJ32" s="45">
        <v>461</v>
      </c>
      <c r="AK32" s="46">
        <v>1.4891623865361631E-2</v>
      </c>
      <c r="AL32" s="47">
        <f t="shared" si="13"/>
        <v>504</v>
      </c>
      <c r="AM32" s="55">
        <f t="shared" si="22"/>
        <v>0.22723972222648445</v>
      </c>
      <c r="AN32" s="56">
        <v>30957</v>
      </c>
    </row>
    <row r="33" spans="1:40">
      <c r="A33" s="41">
        <f t="shared" si="0"/>
        <v>3</v>
      </c>
      <c r="B33" s="42">
        <f t="shared" si="1"/>
        <v>1</v>
      </c>
      <c r="C33" s="42">
        <f t="shared" si="2"/>
        <v>0</v>
      </c>
      <c r="D33" s="42">
        <f t="shared" si="3"/>
        <v>1</v>
      </c>
      <c r="E33" s="42">
        <f t="shared" si="4"/>
        <v>1</v>
      </c>
      <c r="F33" s="58">
        <v>225</v>
      </c>
      <c r="G33" s="59" t="s">
        <v>193</v>
      </c>
      <c r="H33" s="45">
        <v>4</v>
      </c>
      <c r="I33" s="46">
        <v>1.4036565252482718E-4</v>
      </c>
      <c r="J33" s="47">
        <f t="shared" si="5"/>
        <v>437</v>
      </c>
      <c r="K33" s="48">
        <f t="shared" si="14"/>
        <v>2.5218591903212229E-2</v>
      </c>
      <c r="L33" s="46">
        <v>9.3023255813953487E-2</v>
      </c>
      <c r="M33" s="47">
        <f t="shared" si="23"/>
        <v>102</v>
      </c>
      <c r="N33" s="49">
        <f t="shared" si="15"/>
        <v>1.0952400819975356</v>
      </c>
      <c r="O33" s="50">
        <v>2</v>
      </c>
      <c r="P33" s="51">
        <v>7.0182826262413592E-5</v>
      </c>
      <c r="Q33" s="52">
        <f t="shared" si="7"/>
        <v>552</v>
      </c>
      <c r="R33" s="53">
        <f t="shared" si="16"/>
        <v>5.323111662105362E-3</v>
      </c>
      <c r="S33" s="51">
        <v>4.6511627906976744E-2</v>
      </c>
      <c r="T33" s="52">
        <f t="shared" si="8"/>
        <v>506</v>
      </c>
      <c r="U33" s="54">
        <f t="shared" si="17"/>
        <v>0.23118202934017518</v>
      </c>
      <c r="V33" s="45">
        <v>15</v>
      </c>
      <c r="W33" s="46">
        <v>5.2637119696810186E-4</v>
      </c>
      <c r="X33" s="47">
        <f t="shared" si="9"/>
        <v>518</v>
      </c>
      <c r="Y33" s="48">
        <f t="shared" si="18"/>
        <v>3.2432619112048311E-2</v>
      </c>
      <c r="Z33" s="46">
        <v>0.34883720930232559</v>
      </c>
      <c r="AA33" s="47">
        <f t="shared" si="10"/>
        <v>91</v>
      </c>
      <c r="AB33" s="49">
        <f t="shared" si="19"/>
        <v>1.4085443212691853</v>
      </c>
      <c r="AC33" s="50">
        <v>22</v>
      </c>
      <c r="AD33" s="51">
        <v>7.7201108888654945E-4</v>
      </c>
      <c r="AE33" s="52">
        <f t="shared" si="11"/>
        <v>595</v>
      </c>
      <c r="AF33" s="53">
        <f t="shared" si="20"/>
        <v>2.5268370303731101E-2</v>
      </c>
      <c r="AG33" s="51">
        <v>0.51162790697674421</v>
      </c>
      <c r="AH33" s="52">
        <f t="shared" si="12"/>
        <v>323</v>
      </c>
      <c r="AI33" s="54">
        <f t="shared" si="21"/>
        <v>1.0974019512912394</v>
      </c>
      <c r="AJ33" s="45">
        <v>43</v>
      </c>
      <c r="AK33" s="46">
        <v>1.508930764641892E-3</v>
      </c>
      <c r="AL33" s="47">
        <f t="shared" si="13"/>
        <v>606</v>
      </c>
      <c r="AM33" s="55">
        <f t="shared" si="22"/>
        <v>2.3025629099710915E-2</v>
      </c>
      <c r="AN33" s="56">
        <v>28497</v>
      </c>
    </row>
    <row r="34" spans="1:40">
      <c r="A34" s="41">
        <f t="shared" si="0"/>
        <v>2</v>
      </c>
      <c r="B34" s="42">
        <f t="shared" si="1"/>
        <v>0</v>
      </c>
      <c r="C34" s="42">
        <f t="shared" si="2"/>
        <v>1</v>
      </c>
      <c r="D34" s="42">
        <f t="shared" si="3"/>
        <v>1</v>
      </c>
      <c r="E34" s="42">
        <f t="shared" si="4"/>
        <v>0</v>
      </c>
      <c r="F34" s="43">
        <v>55</v>
      </c>
      <c r="G34" s="44" t="s">
        <v>23</v>
      </c>
      <c r="H34" s="45">
        <v>3782</v>
      </c>
      <c r="I34" s="46">
        <v>2.892454532939719E-2</v>
      </c>
      <c r="J34" s="47">
        <f t="shared" si="5"/>
        <v>13</v>
      </c>
      <c r="K34" s="48">
        <f t="shared" si="14"/>
        <v>5.1966865933887352</v>
      </c>
      <c r="L34" s="46">
        <v>7.1886107468020002E-2</v>
      </c>
      <c r="M34" s="47">
        <f t="shared" si="23"/>
        <v>156</v>
      </c>
      <c r="N34" s="49">
        <f t="shared" si="15"/>
        <v>0.84637487205589723</v>
      </c>
      <c r="O34" s="50">
        <v>13225</v>
      </c>
      <c r="P34" s="51">
        <v>0.10114413325787357</v>
      </c>
      <c r="Q34" s="52">
        <f t="shared" si="7"/>
        <v>4</v>
      </c>
      <c r="R34" s="53">
        <f t="shared" si="16"/>
        <v>7.6714139907310415</v>
      </c>
      <c r="S34" s="51">
        <v>0.2513732869551995</v>
      </c>
      <c r="T34" s="52">
        <f t="shared" si="8"/>
        <v>156</v>
      </c>
      <c r="U34" s="54">
        <f t="shared" si="17"/>
        <v>1.249429211904584</v>
      </c>
      <c r="V34" s="45">
        <v>22903</v>
      </c>
      <c r="W34" s="46">
        <v>0.17516098933875829</v>
      </c>
      <c r="X34" s="47">
        <f t="shared" si="9"/>
        <v>4</v>
      </c>
      <c r="Y34" s="48">
        <f t="shared" si="18"/>
        <v>10.792630150045554</v>
      </c>
      <c r="Z34" s="46">
        <v>0.43532721294025967</v>
      </c>
      <c r="AA34" s="47">
        <f t="shared" si="10"/>
        <v>67</v>
      </c>
      <c r="AB34" s="49">
        <f t="shared" si="19"/>
        <v>1.7577759978853733</v>
      </c>
      <c r="AC34" s="50">
        <v>12701</v>
      </c>
      <c r="AD34" s="51">
        <v>9.7136607675482198E-2</v>
      </c>
      <c r="AE34" s="52">
        <f t="shared" si="11"/>
        <v>26</v>
      </c>
      <c r="AF34" s="53">
        <f t="shared" si="20"/>
        <v>3.179337457875596</v>
      </c>
      <c r="AG34" s="51">
        <v>0.24141339263652087</v>
      </c>
      <c r="AH34" s="52">
        <f t="shared" si="12"/>
        <v>560</v>
      </c>
      <c r="AI34" s="54">
        <f t="shared" si="21"/>
        <v>0.51781289592398694</v>
      </c>
      <c r="AJ34" s="45">
        <v>52611</v>
      </c>
      <c r="AK34" s="46">
        <v>0.40236627560151123</v>
      </c>
      <c r="AL34" s="47">
        <f t="shared" si="13"/>
        <v>3</v>
      </c>
      <c r="AM34" s="55">
        <f t="shared" si="22"/>
        <v>6.1399348739709865</v>
      </c>
      <c r="AN34" s="56">
        <v>130754</v>
      </c>
    </row>
    <row r="35" spans="1:40">
      <c r="A35" s="41">
        <f t="shared" si="0"/>
        <v>2</v>
      </c>
      <c r="B35" s="42">
        <f t="shared" si="1"/>
        <v>1</v>
      </c>
      <c r="C35" s="42">
        <f t="shared" si="2"/>
        <v>0</v>
      </c>
      <c r="D35" s="42">
        <f t="shared" si="3"/>
        <v>1</v>
      </c>
      <c r="E35" s="42">
        <f t="shared" si="4"/>
        <v>0</v>
      </c>
      <c r="F35" s="43">
        <v>145</v>
      </c>
      <c r="G35" s="44" t="s">
        <v>113</v>
      </c>
      <c r="H35" s="45">
        <v>131</v>
      </c>
      <c r="I35" s="46">
        <v>5.1860649247822646E-2</v>
      </c>
      <c r="J35" s="47">
        <f t="shared" si="5"/>
        <v>4</v>
      </c>
      <c r="K35" s="48">
        <f t="shared" si="14"/>
        <v>9.3174685237554336</v>
      </c>
      <c r="L35" s="46">
        <v>0.13660062565172054</v>
      </c>
      <c r="M35" s="47">
        <f t="shared" si="23"/>
        <v>58</v>
      </c>
      <c r="N35" s="49">
        <f t="shared" si="15"/>
        <v>1.6083126647268295</v>
      </c>
      <c r="O35" s="50">
        <v>129</v>
      </c>
      <c r="P35" s="51">
        <v>5.1068883610451303E-2</v>
      </c>
      <c r="Q35" s="52">
        <f t="shared" si="7"/>
        <v>15</v>
      </c>
      <c r="R35" s="53">
        <f t="shared" si="16"/>
        <v>3.8733887532694231</v>
      </c>
      <c r="S35" s="51">
        <v>0.13451511991657977</v>
      </c>
      <c r="T35" s="52">
        <f t="shared" si="8"/>
        <v>371</v>
      </c>
      <c r="U35" s="54">
        <f t="shared" si="17"/>
        <v>0.66859578558391652</v>
      </c>
      <c r="V35" s="45">
        <v>432</v>
      </c>
      <c r="W35" s="46">
        <v>0.17102137767220901</v>
      </c>
      <c r="X35" s="47">
        <f t="shared" si="9"/>
        <v>5</v>
      </c>
      <c r="Y35" s="48">
        <f t="shared" si="18"/>
        <v>10.537565949674574</v>
      </c>
      <c r="Z35" s="46">
        <v>0.45046923879040668</v>
      </c>
      <c r="AA35" s="47">
        <f t="shared" si="10"/>
        <v>63</v>
      </c>
      <c r="AB35" s="49">
        <f t="shared" si="19"/>
        <v>1.8189168795200825</v>
      </c>
      <c r="AC35" s="50">
        <v>267</v>
      </c>
      <c r="AD35" s="51">
        <v>0.10570071258907364</v>
      </c>
      <c r="AE35" s="52">
        <f t="shared" si="11"/>
        <v>24</v>
      </c>
      <c r="AF35" s="53">
        <f t="shared" si="20"/>
        <v>3.4596455744192856</v>
      </c>
      <c r="AG35" s="51">
        <v>0.27841501564129301</v>
      </c>
      <c r="AH35" s="52">
        <f t="shared" si="12"/>
        <v>546</v>
      </c>
      <c r="AI35" s="54">
        <f t="shared" si="21"/>
        <v>0.59717849098372922</v>
      </c>
      <c r="AJ35" s="45">
        <v>959</v>
      </c>
      <c r="AK35" s="46">
        <v>0.37965162311955664</v>
      </c>
      <c r="AL35" s="47">
        <f t="shared" si="13"/>
        <v>5</v>
      </c>
      <c r="AM35" s="55">
        <f t="shared" si="22"/>
        <v>5.7933191276199993</v>
      </c>
      <c r="AN35" s="56">
        <v>2526</v>
      </c>
    </row>
    <row r="36" spans="1:40">
      <c r="A36" s="41">
        <f t="shared" si="0"/>
        <v>2</v>
      </c>
      <c r="B36" s="42">
        <f t="shared" si="1"/>
        <v>0</v>
      </c>
      <c r="C36" s="42">
        <f t="shared" si="2"/>
        <v>1</v>
      </c>
      <c r="D36" s="42">
        <f t="shared" si="3"/>
        <v>0</v>
      </c>
      <c r="E36" s="42">
        <f t="shared" si="4"/>
        <v>1</v>
      </c>
      <c r="F36" s="43">
        <v>144</v>
      </c>
      <c r="G36" s="44" t="s">
        <v>112</v>
      </c>
      <c r="H36" s="45">
        <v>1032</v>
      </c>
      <c r="I36" s="46">
        <v>8.7356944538498002E-3</v>
      </c>
      <c r="J36" s="47">
        <f t="shared" si="5"/>
        <v>53</v>
      </c>
      <c r="K36" s="48">
        <f t="shared" si="14"/>
        <v>1.5694859067023297</v>
      </c>
      <c r="L36" s="46">
        <v>2.7520733886236968E-2</v>
      </c>
      <c r="M36" s="47">
        <f t="shared" si="23"/>
        <v>334</v>
      </c>
      <c r="N36" s="49">
        <f t="shared" si="15"/>
        <v>0.32402446651059125</v>
      </c>
      <c r="O36" s="50">
        <v>11607</v>
      </c>
      <c r="P36" s="51">
        <v>9.8251168145188597E-2</v>
      </c>
      <c r="Q36" s="52">
        <f t="shared" si="7"/>
        <v>5</v>
      </c>
      <c r="R36" s="53">
        <f t="shared" si="16"/>
        <v>7.4519931274016233</v>
      </c>
      <c r="S36" s="51">
        <v>0.30952825408677564</v>
      </c>
      <c r="T36" s="52">
        <f t="shared" si="8"/>
        <v>107</v>
      </c>
      <c r="U36" s="54">
        <f t="shared" si="17"/>
        <v>1.5384834532348965</v>
      </c>
      <c r="V36" s="45">
        <v>4676</v>
      </c>
      <c r="W36" s="46">
        <v>3.9581499288955102E-2</v>
      </c>
      <c r="X36" s="47">
        <f t="shared" si="9"/>
        <v>39</v>
      </c>
      <c r="Y36" s="48">
        <f t="shared" si="18"/>
        <v>2.4388334652746706</v>
      </c>
      <c r="Z36" s="46">
        <v>0.12469665857756207</v>
      </c>
      <c r="AA36" s="47">
        <f t="shared" si="10"/>
        <v>428</v>
      </c>
      <c r="AB36" s="49">
        <f t="shared" si="19"/>
        <v>0.50350354158591348</v>
      </c>
      <c r="AC36" s="50">
        <v>20184</v>
      </c>
      <c r="AD36" s="51">
        <v>0.17085393106250424</v>
      </c>
      <c r="AE36" s="52">
        <f t="shared" si="11"/>
        <v>7</v>
      </c>
      <c r="AF36" s="53">
        <f t="shared" si="20"/>
        <v>5.5921481699985467</v>
      </c>
      <c r="AG36" s="51">
        <v>0.53825435344942529</v>
      </c>
      <c r="AH36" s="52">
        <f t="shared" si="12"/>
        <v>295</v>
      </c>
      <c r="AI36" s="54">
        <f t="shared" si="21"/>
        <v>1.1545136019979709</v>
      </c>
      <c r="AJ36" s="45">
        <v>37499</v>
      </c>
      <c r="AK36" s="46">
        <v>0.31742229295049773</v>
      </c>
      <c r="AL36" s="47">
        <f t="shared" si="13"/>
        <v>10</v>
      </c>
      <c r="AM36" s="55">
        <f t="shared" si="22"/>
        <v>4.8437265358510473</v>
      </c>
      <c r="AN36" s="56">
        <v>118136</v>
      </c>
    </row>
    <row r="37" spans="1:40">
      <c r="A37" s="41">
        <f t="shared" si="0"/>
        <v>2</v>
      </c>
      <c r="B37" s="42">
        <f t="shared" si="1"/>
        <v>0</v>
      </c>
      <c r="C37" s="42">
        <f t="shared" si="2"/>
        <v>0</v>
      </c>
      <c r="D37" s="42">
        <f t="shared" si="3"/>
        <v>1</v>
      </c>
      <c r="E37" s="42">
        <f t="shared" si="4"/>
        <v>1</v>
      </c>
      <c r="F37" s="43">
        <v>62</v>
      </c>
      <c r="G37" s="44" t="s">
        <v>30</v>
      </c>
      <c r="H37" s="45">
        <v>152</v>
      </c>
      <c r="I37" s="46">
        <v>7.1738720030205773E-3</v>
      </c>
      <c r="J37" s="47">
        <f t="shared" si="5"/>
        <v>74</v>
      </c>
      <c r="K37" s="48">
        <f t="shared" si="14"/>
        <v>1.2888833354588387</v>
      </c>
      <c r="L37" s="46">
        <v>2.3705552089831567E-2</v>
      </c>
      <c r="M37" s="47">
        <f t="shared" si="23"/>
        <v>347</v>
      </c>
      <c r="N37" s="49">
        <f t="shared" si="15"/>
        <v>0.27910516125763773</v>
      </c>
      <c r="O37" s="50">
        <v>565</v>
      </c>
      <c r="P37" s="51">
        <v>2.6666037379648858E-2</v>
      </c>
      <c r="Q37" s="52">
        <f t="shared" si="7"/>
        <v>43</v>
      </c>
      <c r="R37" s="53">
        <f t="shared" si="16"/>
        <v>2.0225217780060487</v>
      </c>
      <c r="S37" s="51">
        <v>8.8116032439176539E-2</v>
      </c>
      <c r="T37" s="52">
        <f t="shared" si="8"/>
        <v>444</v>
      </c>
      <c r="U37" s="54">
        <f t="shared" si="17"/>
        <v>0.43797312872891109</v>
      </c>
      <c r="V37" s="45">
        <v>2000</v>
      </c>
      <c r="W37" s="46">
        <v>9.4393052671323391E-2</v>
      </c>
      <c r="X37" s="47">
        <f t="shared" si="9"/>
        <v>14</v>
      </c>
      <c r="Y37" s="48">
        <f t="shared" si="18"/>
        <v>5.8160741730290155</v>
      </c>
      <c r="Z37" s="46">
        <v>0.31191515907673112</v>
      </c>
      <c r="AA37" s="47">
        <f t="shared" si="10"/>
        <v>125</v>
      </c>
      <c r="AB37" s="49">
        <f t="shared" si="19"/>
        <v>1.2594594679678721</v>
      </c>
      <c r="AC37" s="50">
        <v>3695</v>
      </c>
      <c r="AD37" s="51">
        <v>0.17439116481026998</v>
      </c>
      <c r="AE37" s="52">
        <f t="shared" si="11"/>
        <v>6</v>
      </c>
      <c r="AF37" s="53">
        <f t="shared" si="20"/>
        <v>5.7079238803167884</v>
      </c>
      <c r="AG37" s="51">
        <v>0.57626325639426079</v>
      </c>
      <c r="AH37" s="52">
        <f t="shared" si="12"/>
        <v>252</v>
      </c>
      <c r="AI37" s="54">
        <f t="shared" si="21"/>
        <v>1.2360397339569882</v>
      </c>
      <c r="AJ37" s="45">
        <v>6412</v>
      </c>
      <c r="AK37" s="46">
        <v>0.30262412686426277</v>
      </c>
      <c r="AL37" s="47">
        <f t="shared" si="13"/>
        <v>11</v>
      </c>
      <c r="AM37" s="55">
        <f t="shared" si="22"/>
        <v>4.6179129388047757</v>
      </c>
      <c r="AN37" s="56">
        <v>21188</v>
      </c>
    </row>
    <row r="38" spans="1:40">
      <c r="A38" s="41">
        <f t="shared" si="0"/>
        <v>2</v>
      </c>
      <c r="B38" s="42">
        <f t="shared" si="1"/>
        <v>0</v>
      </c>
      <c r="C38" s="42">
        <f t="shared" si="2"/>
        <v>1</v>
      </c>
      <c r="D38" s="42">
        <f t="shared" si="3"/>
        <v>1</v>
      </c>
      <c r="E38" s="42">
        <f t="shared" si="4"/>
        <v>0</v>
      </c>
      <c r="F38" s="58">
        <v>113</v>
      </c>
      <c r="G38" s="59" t="s">
        <v>81</v>
      </c>
      <c r="H38" s="45">
        <v>467</v>
      </c>
      <c r="I38" s="46">
        <v>1.2746676856729536E-2</v>
      </c>
      <c r="J38" s="47">
        <f t="shared" si="5"/>
        <v>34</v>
      </c>
      <c r="K38" s="48">
        <f t="shared" si="14"/>
        <v>2.2901132576940442</v>
      </c>
      <c r="L38" s="46">
        <v>7.3243412797992472E-2</v>
      </c>
      <c r="M38" s="47">
        <f t="shared" si="23"/>
        <v>152</v>
      </c>
      <c r="N38" s="49">
        <f t="shared" si="15"/>
        <v>0.86235555546551568</v>
      </c>
      <c r="O38" s="50">
        <v>1408</v>
      </c>
      <c r="P38" s="51">
        <v>3.843109424898327E-2</v>
      </c>
      <c r="Q38" s="52">
        <f t="shared" si="7"/>
        <v>23</v>
      </c>
      <c r="R38" s="53">
        <f t="shared" si="16"/>
        <v>2.914858475766346</v>
      </c>
      <c r="S38" s="51">
        <v>0.22082810539523212</v>
      </c>
      <c r="T38" s="52">
        <f t="shared" si="8"/>
        <v>207</v>
      </c>
      <c r="U38" s="54">
        <f t="shared" si="17"/>
        <v>1.0976070251232408</v>
      </c>
      <c r="V38" s="45">
        <v>1779</v>
      </c>
      <c r="W38" s="46">
        <v>4.8557469225100305E-2</v>
      </c>
      <c r="X38" s="47">
        <f t="shared" si="9"/>
        <v>26</v>
      </c>
      <c r="Y38" s="48">
        <f t="shared" si="18"/>
        <v>2.9918922492222193</v>
      </c>
      <c r="Z38" s="46">
        <v>0.27901505646173147</v>
      </c>
      <c r="AA38" s="47">
        <f t="shared" si="10"/>
        <v>168</v>
      </c>
      <c r="AB38" s="49">
        <f t="shared" si="19"/>
        <v>1.1266145435396158</v>
      </c>
      <c r="AC38" s="50">
        <v>2722</v>
      </c>
      <c r="AD38" s="51">
        <v>7.4296476239866807E-2</v>
      </c>
      <c r="AE38" s="52">
        <f t="shared" si="11"/>
        <v>37</v>
      </c>
      <c r="AF38" s="53">
        <f t="shared" si="20"/>
        <v>2.4317667206036715</v>
      </c>
      <c r="AG38" s="51">
        <v>0.4269134253450439</v>
      </c>
      <c r="AH38" s="52">
        <f t="shared" si="12"/>
        <v>431</v>
      </c>
      <c r="AI38" s="54">
        <f t="shared" si="21"/>
        <v>0.91569599628460696</v>
      </c>
      <c r="AJ38" s="45">
        <v>6376</v>
      </c>
      <c r="AK38" s="46">
        <v>0.17403171657067992</v>
      </c>
      <c r="AL38" s="47">
        <f t="shared" si="13"/>
        <v>23</v>
      </c>
      <c r="AM38" s="55">
        <f t="shared" si="22"/>
        <v>2.6556485236043943</v>
      </c>
      <c r="AN38" s="56">
        <v>36637</v>
      </c>
    </row>
    <row r="39" spans="1:40">
      <c r="A39" s="41">
        <f t="shared" si="0"/>
        <v>2</v>
      </c>
      <c r="B39" s="42">
        <f t="shared" si="1"/>
        <v>0</v>
      </c>
      <c r="C39" s="42">
        <f t="shared" si="2"/>
        <v>1</v>
      </c>
      <c r="D39" s="42">
        <f t="shared" si="3"/>
        <v>1</v>
      </c>
      <c r="E39" s="42">
        <f t="shared" si="4"/>
        <v>0</v>
      </c>
      <c r="F39" s="58">
        <v>56</v>
      </c>
      <c r="G39" s="59" t="s">
        <v>24</v>
      </c>
      <c r="H39" s="45">
        <v>1558</v>
      </c>
      <c r="I39" s="46">
        <v>5.7711184783212641E-3</v>
      </c>
      <c r="J39" s="47">
        <f t="shared" si="5"/>
        <v>96</v>
      </c>
      <c r="K39" s="48">
        <f t="shared" si="14"/>
        <v>1.0368596527140341</v>
      </c>
      <c r="L39" s="46">
        <v>3.6274738067520372E-2</v>
      </c>
      <c r="M39" s="47">
        <f t="shared" si="23"/>
        <v>294</v>
      </c>
      <c r="N39" s="49">
        <f t="shared" si="15"/>
        <v>0.42709263127673397</v>
      </c>
      <c r="O39" s="50">
        <v>10326</v>
      </c>
      <c r="P39" s="51">
        <v>3.8249402700350044E-2</v>
      </c>
      <c r="Q39" s="52">
        <f t="shared" si="7"/>
        <v>24</v>
      </c>
      <c r="R39" s="53">
        <f t="shared" si="16"/>
        <v>2.9010778337924918</v>
      </c>
      <c r="S39" s="51">
        <v>0.24041909196740396</v>
      </c>
      <c r="T39" s="52">
        <f t="shared" si="8"/>
        <v>174</v>
      </c>
      <c r="U39" s="54">
        <f t="shared" si="17"/>
        <v>1.1949823318226531</v>
      </c>
      <c r="V39" s="45">
        <v>11708</v>
      </c>
      <c r="W39" s="46">
        <v>4.3368584816550294E-2</v>
      </c>
      <c r="X39" s="47">
        <f t="shared" si="9"/>
        <v>31</v>
      </c>
      <c r="Y39" s="48">
        <f t="shared" si="18"/>
        <v>2.6721765949305447</v>
      </c>
      <c r="Z39" s="46">
        <v>0.27259604190919673</v>
      </c>
      <c r="AA39" s="47">
        <f t="shared" si="10"/>
        <v>173</v>
      </c>
      <c r="AB39" s="49">
        <f t="shared" si="19"/>
        <v>1.1006956729174135</v>
      </c>
      <c r="AC39" s="50">
        <v>19358</v>
      </c>
      <c r="AD39" s="51">
        <v>7.1705591465560353E-2</v>
      </c>
      <c r="AE39" s="52">
        <f t="shared" si="11"/>
        <v>38</v>
      </c>
      <c r="AF39" s="53">
        <f t="shared" si="20"/>
        <v>2.3469655605764288</v>
      </c>
      <c r="AG39" s="51">
        <v>0.45071012805587896</v>
      </c>
      <c r="AH39" s="52">
        <f t="shared" si="12"/>
        <v>399</v>
      </c>
      <c r="AI39" s="54">
        <f t="shared" si="21"/>
        <v>0.96673806735434431</v>
      </c>
      <c r="AJ39" s="45">
        <v>42950</v>
      </c>
      <c r="AK39" s="46">
        <v>0.15909469746078195</v>
      </c>
      <c r="AL39" s="47">
        <f t="shared" si="13"/>
        <v>27</v>
      </c>
      <c r="AM39" s="55">
        <f t="shared" si="22"/>
        <v>2.4277160896325616</v>
      </c>
      <c r="AN39" s="56">
        <v>269965</v>
      </c>
    </row>
    <row r="40" spans="1:40">
      <c r="A40" s="41">
        <f t="shared" si="0"/>
        <v>2</v>
      </c>
      <c r="B40" s="42">
        <f t="shared" si="1"/>
        <v>0</v>
      </c>
      <c r="C40" s="42">
        <f t="shared" si="2"/>
        <v>0</v>
      </c>
      <c r="D40" s="42">
        <f t="shared" si="3"/>
        <v>1</v>
      </c>
      <c r="E40" s="42">
        <f t="shared" si="4"/>
        <v>1</v>
      </c>
      <c r="F40" s="58">
        <v>673</v>
      </c>
      <c r="G40" s="59" t="s">
        <v>645</v>
      </c>
      <c r="H40" s="45">
        <v>44</v>
      </c>
      <c r="I40" s="46">
        <v>8.5619770383343063E-3</v>
      </c>
      <c r="J40" s="47">
        <f t="shared" si="5"/>
        <v>56</v>
      </c>
      <c r="K40" s="48">
        <f t="shared" si="14"/>
        <v>1.5382752185491784</v>
      </c>
      <c r="L40" s="46">
        <v>6.2678062678062682E-2</v>
      </c>
      <c r="M40" s="47">
        <f t="shared" si="23"/>
        <v>178</v>
      </c>
      <c r="N40" s="49">
        <f t="shared" si="15"/>
        <v>0.73796090994990649</v>
      </c>
      <c r="O40" s="50">
        <v>85</v>
      </c>
      <c r="P40" s="51">
        <v>1.6540182914964001E-2</v>
      </c>
      <c r="Q40" s="52">
        <f t="shared" si="7"/>
        <v>100</v>
      </c>
      <c r="R40" s="53">
        <f t="shared" si="16"/>
        <v>1.2545126102331583</v>
      </c>
      <c r="S40" s="51">
        <v>0.12108262108262108</v>
      </c>
      <c r="T40" s="52">
        <f t="shared" si="8"/>
        <v>396</v>
      </c>
      <c r="U40" s="54">
        <f t="shared" si="17"/>
        <v>0.60183071028371815</v>
      </c>
      <c r="V40" s="45">
        <v>179</v>
      </c>
      <c r="W40" s="46">
        <v>3.4831679315041837E-2</v>
      </c>
      <c r="X40" s="47">
        <f t="shared" si="9"/>
        <v>46</v>
      </c>
      <c r="Y40" s="48">
        <f t="shared" si="18"/>
        <v>2.1461709811720997</v>
      </c>
      <c r="Z40" s="46">
        <v>0.25498575498575499</v>
      </c>
      <c r="AA40" s="47">
        <f t="shared" si="10"/>
        <v>205</v>
      </c>
      <c r="AB40" s="49">
        <f t="shared" si="19"/>
        <v>1.029588379943867</v>
      </c>
      <c r="AC40" s="50">
        <v>394</v>
      </c>
      <c r="AD40" s="51">
        <v>7.6668612570539016E-2</v>
      </c>
      <c r="AE40" s="52">
        <f t="shared" si="11"/>
        <v>34</v>
      </c>
      <c r="AF40" s="53">
        <f t="shared" si="20"/>
        <v>2.5094081173105622</v>
      </c>
      <c r="AG40" s="51">
        <v>0.56125356125356129</v>
      </c>
      <c r="AH40" s="52">
        <f t="shared" si="12"/>
        <v>267</v>
      </c>
      <c r="AI40" s="54">
        <f t="shared" si="21"/>
        <v>1.2038451087008661</v>
      </c>
      <c r="AJ40" s="45">
        <v>702</v>
      </c>
      <c r="AK40" s="46">
        <v>0.13660245183887915</v>
      </c>
      <c r="AL40" s="47">
        <f t="shared" si="13"/>
        <v>36</v>
      </c>
      <c r="AM40" s="55">
        <f t="shared" si="22"/>
        <v>2.0844941755161499</v>
      </c>
      <c r="AN40" s="56">
        <v>5139</v>
      </c>
    </row>
    <row r="41" spans="1:40">
      <c r="A41" s="41">
        <f t="shared" si="0"/>
        <v>2</v>
      </c>
      <c r="B41" s="42">
        <f t="shared" si="1"/>
        <v>0</v>
      </c>
      <c r="C41" s="42">
        <f t="shared" si="2"/>
        <v>1</v>
      </c>
      <c r="D41" s="42">
        <f t="shared" si="3"/>
        <v>1</v>
      </c>
      <c r="E41" s="42">
        <f t="shared" si="4"/>
        <v>0</v>
      </c>
      <c r="F41" s="58">
        <v>73</v>
      </c>
      <c r="G41" s="59" t="s">
        <v>41</v>
      </c>
      <c r="H41" s="45">
        <v>352</v>
      </c>
      <c r="I41" s="46">
        <v>7.0161451066374329E-3</v>
      </c>
      <c r="J41" s="47">
        <f t="shared" si="5"/>
        <v>76</v>
      </c>
      <c r="K41" s="48">
        <f t="shared" si="14"/>
        <v>1.2605455607931797</v>
      </c>
      <c r="L41" s="46">
        <v>5.6710165941678749E-2</v>
      </c>
      <c r="M41" s="47">
        <f t="shared" si="23"/>
        <v>204</v>
      </c>
      <c r="N41" s="49">
        <f t="shared" si="15"/>
        <v>0.66769590305762438</v>
      </c>
      <c r="O41" s="50">
        <v>1338</v>
      </c>
      <c r="P41" s="51">
        <v>2.6669324297388879E-2</v>
      </c>
      <c r="Q41" s="52">
        <f t="shared" si="7"/>
        <v>42</v>
      </c>
      <c r="R41" s="53">
        <f t="shared" si="16"/>
        <v>2.022771078740802</v>
      </c>
      <c r="S41" s="51">
        <v>0.21556307394876753</v>
      </c>
      <c r="T41" s="52">
        <f t="shared" si="8"/>
        <v>225</v>
      </c>
      <c r="U41" s="54">
        <f t="shared" si="17"/>
        <v>1.0714376410550701</v>
      </c>
      <c r="V41" s="45">
        <v>2094</v>
      </c>
      <c r="W41" s="46">
        <v>4.1738090492326088E-2</v>
      </c>
      <c r="X41" s="47">
        <f t="shared" si="9"/>
        <v>37</v>
      </c>
      <c r="Y41" s="48">
        <f t="shared" si="18"/>
        <v>2.5717128885451723</v>
      </c>
      <c r="Z41" s="46">
        <v>0.33736104398260031</v>
      </c>
      <c r="AA41" s="47">
        <f t="shared" si="10"/>
        <v>99</v>
      </c>
      <c r="AB41" s="49">
        <f t="shared" si="19"/>
        <v>1.3622055504615218</v>
      </c>
      <c r="AC41" s="50">
        <v>2423</v>
      </c>
      <c r="AD41" s="51">
        <v>4.8295794299382099E-2</v>
      </c>
      <c r="AE41" s="52">
        <f t="shared" si="11"/>
        <v>80</v>
      </c>
      <c r="AF41" s="53">
        <f t="shared" si="20"/>
        <v>1.5807493338336611</v>
      </c>
      <c r="AG41" s="51">
        <v>0.39036571612695342</v>
      </c>
      <c r="AH41" s="52">
        <f t="shared" si="12"/>
        <v>475</v>
      </c>
      <c r="AI41" s="54">
        <f t="shared" si="21"/>
        <v>0.83730401089007223</v>
      </c>
      <c r="AJ41" s="45">
        <v>6207</v>
      </c>
      <c r="AK41" s="46">
        <v>0.1237193541957345</v>
      </c>
      <c r="AL41" s="47">
        <f t="shared" si="13"/>
        <v>48</v>
      </c>
      <c r="AM41" s="55">
        <f t="shared" si="22"/>
        <v>1.8879036924154831</v>
      </c>
      <c r="AN41" s="56">
        <v>50170</v>
      </c>
    </row>
    <row r="42" spans="1:40">
      <c r="A42" s="41">
        <f t="shared" si="0"/>
        <v>2</v>
      </c>
      <c r="B42" s="42">
        <f t="shared" si="1"/>
        <v>1</v>
      </c>
      <c r="C42" s="42">
        <f t="shared" si="2"/>
        <v>0</v>
      </c>
      <c r="D42" s="42">
        <f t="shared" si="3"/>
        <v>1</v>
      </c>
      <c r="E42" s="42">
        <f t="shared" si="4"/>
        <v>0</v>
      </c>
      <c r="F42" s="58">
        <v>614</v>
      </c>
      <c r="G42" s="59" t="s">
        <v>586</v>
      </c>
      <c r="H42" s="45">
        <v>9278</v>
      </c>
      <c r="I42" s="46">
        <v>2.2923301568163343E-2</v>
      </c>
      <c r="J42" s="47">
        <f t="shared" si="5"/>
        <v>15</v>
      </c>
      <c r="K42" s="48">
        <f t="shared" si="14"/>
        <v>4.1184818146271649</v>
      </c>
      <c r="L42" s="46">
        <v>0.18632018636035022</v>
      </c>
      <c r="M42" s="47">
        <f t="shared" si="23"/>
        <v>38</v>
      </c>
      <c r="N42" s="49">
        <f t="shared" si="15"/>
        <v>2.1937023640113904</v>
      </c>
      <c r="O42" s="50">
        <v>7251</v>
      </c>
      <c r="P42" s="51">
        <v>1.7915160559468894E-2</v>
      </c>
      <c r="Q42" s="52">
        <f t="shared" si="7"/>
        <v>87</v>
      </c>
      <c r="R42" s="53">
        <f t="shared" si="16"/>
        <v>1.3587996548618801</v>
      </c>
      <c r="S42" s="51">
        <v>0.14561410555064663</v>
      </c>
      <c r="T42" s="52">
        <f t="shared" si="8"/>
        <v>357</v>
      </c>
      <c r="U42" s="54">
        <f t="shared" si="17"/>
        <v>0.72376233506768861</v>
      </c>
      <c r="V42" s="45">
        <v>12616</v>
      </c>
      <c r="W42" s="46">
        <v>3.1170551043753908E-2</v>
      </c>
      <c r="X42" s="47">
        <f t="shared" si="9"/>
        <v>57</v>
      </c>
      <c r="Y42" s="48">
        <f t="shared" si="18"/>
        <v>1.9205887695560853</v>
      </c>
      <c r="Z42" s="46">
        <v>0.25335368302674915</v>
      </c>
      <c r="AA42" s="47">
        <f t="shared" si="10"/>
        <v>208</v>
      </c>
      <c r="AB42" s="49">
        <f t="shared" si="19"/>
        <v>1.0229983556332207</v>
      </c>
      <c r="AC42" s="50">
        <v>20651</v>
      </c>
      <c r="AD42" s="51">
        <v>5.1022752822175166E-2</v>
      </c>
      <c r="AE42" s="52">
        <f t="shared" si="11"/>
        <v>71</v>
      </c>
      <c r="AF42" s="53">
        <f t="shared" si="20"/>
        <v>1.6700042665007966</v>
      </c>
      <c r="AG42" s="51">
        <v>0.41471202506225402</v>
      </c>
      <c r="AH42" s="52">
        <f t="shared" si="12"/>
        <v>449</v>
      </c>
      <c r="AI42" s="54">
        <f t="shared" si="21"/>
        <v>0.88952494443964236</v>
      </c>
      <c r="AJ42" s="45">
        <v>49796</v>
      </c>
      <c r="AK42" s="46">
        <v>0.12303176599356132</v>
      </c>
      <c r="AL42" s="47">
        <f t="shared" si="13"/>
        <v>49</v>
      </c>
      <c r="AM42" s="55">
        <f t="shared" si="22"/>
        <v>1.8774113946324671</v>
      </c>
      <c r="AN42" s="56">
        <v>404741</v>
      </c>
    </row>
    <row r="43" spans="1:40">
      <c r="A43" s="41">
        <f t="shared" si="0"/>
        <v>2</v>
      </c>
      <c r="B43" s="42">
        <f t="shared" si="1"/>
        <v>1</v>
      </c>
      <c r="C43" s="42">
        <f t="shared" si="2"/>
        <v>0</v>
      </c>
      <c r="D43" s="42">
        <f t="shared" si="3"/>
        <v>1</v>
      </c>
      <c r="E43" s="42">
        <f t="shared" si="4"/>
        <v>0</v>
      </c>
      <c r="F43" s="58">
        <v>354</v>
      </c>
      <c r="G43" s="59" t="s">
        <v>323</v>
      </c>
      <c r="H43" s="45">
        <v>1122</v>
      </c>
      <c r="I43" s="46">
        <v>1.3319246429800924E-2</v>
      </c>
      <c r="J43" s="47">
        <f t="shared" si="5"/>
        <v>32</v>
      </c>
      <c r="K43" s="48">
        <f t="shared" si="14"/>
        <v>2.3929831417415661</v>
      </c>
      <c r="L43" s="46">
        <v>0.1098922624877571</v>
      </c>
      <c r="M43" s="47">
        <f t="shared" si="23"/>
        <v>84</v>
      </c>
      <c r="N43" s="49">
        <f t="shared" si="15"/>
        <v>1.2938529137133472</v>
      </c>
      <c r="O43" s="50">
        <v>1679</v>
      </c>
      <c r="P43" s="51">
        <v>1.9931385700210115E-2</v>
      </c>
      <c r="Q43" s="52">
        <f t="shared" si="7"/>
        <v>76</v>
      </c>
      <c r="R43" s="53">
        <f t="shared" si="16"/>
        <v>1.5117229857061021</v>
      </c>
      <c r="S43" s="51">
        <v>0.1644466209598433</v>
      </c>
      <c r="T43" s="52">
        <f t="shared" si="8"/>
        <v>321</v>
      </c>
      <c r="U43" s="54">
        <f t="shared" si="17"/>
        <v>0.81736772636007005</v>
      </c>
      <c r="V43" s="45">
        <v>3622</v>
      </c>
      <c r="W43" s="46">
        <v>4.2996711736843982E-2</v>
      </c>
      <c r="X43" s="47">
        <f t="shared" si="9"/>
        <v>32</v>
      </c>
      <c r="Y43" s="48">
        <f t="shared" si="18"/>
        <v>2.6492634529850703</v>
      </c>
      <c r="Z43" s="46">
        <v>0.35475024485798234</v>
      </c>
      <c r="AA43" s="47">
        <f t="shared" si="10"/>
        <v>88</v>
      </c>
      <c r="AB43" s="49">
        <f t="shared" si="19"/>
        <v>1.4324201362088835</v>
      </c>
      <c r="AC43" s="50">
        <v>3787</v>
      </c>
      <c r="AD43" s="51">
        <v>4.4955424447108823E-2</v>
      </c>
      <c r="AE43" s="52">
        <f t="shared" si="11"/>
        <v>92</v>
      </c>
      <c r="AF43" s="53">
        <f t="shared" si="20"/>
        <v>1.4714170928934478</v>
      </c>
      <c r="AG43" s="51">
        <v>0.37091087169441722</v>
      </c>
      <c r="AH43" s="52">
        <f t="shared" si="12"/>
        <v>494</v>
      </c>
      <c r="AI43" s="54">
        <f t="shared" si="21"/>
        <v>0.79557488714369462</v>
      </c>
      <c r="AJ43" s="45">
        <v>10210</v>
      </c>
      <c r="AK43" s="46">
        <v>0.12120276831396384</v>
      </c>
      <c r="AL43" s="47">
        <f t="shared" si="13"/>
        <v>53</v>
      </c>
      <c r="AM43" s="55">
        <f t="shared" si="22"/>
        <v>1.8495016832119844</v>
      </c>
      <c r="AN43" s="56">
        <v>84239</v>
      </c>
    </row>
    <row r="44" spans="1:40">
      <c r="A44" s="41">
        <f t="shared" si="0"/>
        <v>2</v>
      </c>
      <c r="B44" s="42">
        <f t="shared" si="1"/>
        <v>1</v>
      </c>
      <c r="C44" s="42">
        <f t="shared" si="2"/>
        <v>0</v>
      </c>
      <c r="D44" s="42">
        <f t="shared" si="3"/>
        <v>1</v>
      </c>
      <c r="E44" s="42">
        <f t="shared" si="4"/>
        <v>0</v>
      </c>
      <c r="F44" s="58">
        <v>279</v>
      </c>
      <c r="G44" s="59" t="s">
        <v>247</v>
      </c>
      <c r="H44" s="45">
        <v>156</v>
      </c>
      <c r="I44" s="46">
        <v>1.5396762731938412E-2</v>
      </c>
      <c r="J44" s="47">
        <f t="shared" si="5"/>
        <v>29</v>
      </c>
      <c r="K44" s="48">
        <f t="shared" si="14"/>
        <v>2.7662371027603352</v>
      </c>
      <c r="L44" s="46">
        <v>0.12776412776412777</v>
      </c>
      <c r="M44" s="47">
        <f t="shared" si="23"/>
        <v>67</v>
      </c>
      <c r="N44" s="49">
        <f t="shared" si="15"/>
        <v>1.5042732330138142</v>
      </c>
      <c r="O44" s="50">
        <v>228</v>
      </c>
      <c r="P44" s="51">
        <v>2.2502960915909989E-2</v>
      </c>
      <c r="Q44" s="52">
        <f t="shared" si="7"/>
        <v>63</v>
      </c>
      <c r="R44" s="53">
        <f t="shared" si="16"/>
        <v>1.706767596327663</v>
      </c>
      <c r="S44" s="51">
        <v>0.18673218673218672</v>
      </c>
      <c r="T44" s="52">
        <f t="shared" si="8"/>
        <v>281</v>
      </c>
      <c r="U44" s="54">
        <f t="shared" si="17"/>
        <v>0.92813620624532245</v>
      </c>
      <c r="V44" s="45">
        <v>348</v>
      </c>
      <c r="W44" s="46">
        <v>3.4346624555862612E-2</v>
      </c>
      <c r="X44" s="47">
        <f t="shared" si="9"/>
        <v>47</v>
      </c>
      <c r="Y44" s="48">
        <f t="shared" si="18"/>
        <v>2.1162840946107528</v>
      </c>
      <c r="Z44" s="46">
        <v>0.28501228501228504</v>
      </c>
      <c r="AA44" s="47">
        <f t="shared" si="10"/>
        <v>160</v>
      </c>
      <c r="AB44" s="49">
        <f t="shared" si="19"/>
        <v>1.1508303152318915</v>
      </c>
      <c r="AC44" s="50">
        <v>489</v>
      </c>
      <c r="AD44" s="51">
        <v>4.8262929332806952E-2</v>
      </c>
      <c r="AE44" s="52">
        <f t="shared" si="11"/>
        <v>81</v>
      </c>
      <c r="AF44" s="53">
        <f t="shared" si="20"/>
        <v>1.5796736444330877</v>
      </c>
      <c r="AG44" s="51">
        <v>0.40049140049140047</v>
      </c>
      <c r="AH44" s="52">
        <f t="shared" si="12"/>
        <v>463</v>
      </c>
      <c r="AI44" s="54">
        <f t="shared" si="21"/>
        <v>0.85902281400494707</v>
      </c>
      <c r="AJ44" s="45">
        <v>1221</v>
      </c>
      <c r="AK44" s="46">
        <v>0.12050927753651797</v>
      </c>
      <c r="AL44" s="47">
        <f t="shared" si="13"/>
        <v>55</v>
      </c>
      <c r="AM44" s="55">
        <f t="shared" si="22"/>
        <v>1.8389193146900407</v>
      </c>
      <c r="AN44" s="56">
        <v>10132</v>
      </c>
    </row>
    <row r="45" spans="1:40">
      <c r="A45" s="41">
        <f t="shared" si="0"/>
        <v>3</v>
      </c>
      <c r="B45" s="42">
        <f t="shared" si="1"/>
        <v>1</v>
      </c>
      <c r="C45" s="42">
        <f t="shared" si="2"/>
        <v>1</v>
      </c>
      <c r="D45" s="42">
        <f t="shared" si="3"/>
        <v>1</v>
      </c>
      <c r="E45" s="42">
        <f t="shared" si="4"/>
        <v>0</v>
      </c>
      <c r="F45" s="57">
        <v>22</v>
      </c>
      <c r="G45" s="44" t="s">
        <v>668</v>
      </c>
      <c r="H45" s="45">
        <v>11162</v>
      </c>
      <c r="I45" s="46">
        <v>3.1027102154273803E-2</v>
      </c>
      <c r="J45" s="47">
        <f t="shared" si="5"/>
        <v>11</v>
      </c>
      <c r="K45" s="48">
        <f t="shared" si="14"/>
        <v>5.5744394237009685</v>
      </c>
      <c r="L45" s="46">
        <v>9.1367483587904988E-2</v>
      </c>
      <c r="M45" s="47">
        <f t="shared" si="23"/>
        <v>107</v>
      </c>
      <c r="N45" s="49">
        <f t="shared" si="15"/>
        <v>1.0757452998297996</v>
      </c>
      <c r="O45" s="50">
        <v>37308</v>
      </c>
      <c r="P45" s="51">
        <v>0.10370535093815149</v>
      </c>
      <c r="Q45" s="52">
        <f t="shared" si="7"/>
        <v>3</v>
      </c>
      <c r="R45" s="53">
        <f t="shared" si="16"/>
        <v>7.8656730200283453</v>
      </c>
      <c r="S45" s="51">
        <v>0.30538775109277538</v>
      </c>
      <c r="T45" s="52">
        <f t="shared" si="8"/>
        <v>111</v>
      </c>
      <c r="U45" s="54">
        <f t="shared" si="17"/>
        <v>1.5179034407150924</v>
      </c>
      <c r="V45" s="45">
        <v>35507</v>
      </c>
      <c r="W45" s="46">
        <v>9.8699096594857538E-2</v>
      </c>
      <c r="X45" s="47">
        <f t="shared" si="9"/>
        <v>12</v>
      </c>
      <c r="Y45" s="48">
        <f t="shared" si="18"/>
        <v>6.0813931784308179</v>
      </c>
      <c r="Z45" s="46">
        <v>0.29064551511877279</v>
      </c>
      <c r="AA45" s="47">
        <f t="shared" si="10"/>
        <v>153</v>
      </c>
      <c r="AB45" s="49">
        <f t="shared" si="19"/>
        <v>1.1735763241589932</v>
      </c>
      <c r="AC45" s="50">
        <v>38189</v>
      </c>
      <c r="AD45" s="51">
        <v>0.10615427380125086</v>
      </c>
      <c r="AE45" s="52">
        <f t="shared" si="11"/>
        <v>23</v>
      </c>
      <c r="AF45" s="53">
        <f t="shared" si="20"/>
        <v>3.4744908957231968</v>
      </c>
      <c r="AG45" s="51">
        <v>0.3125992502005468</v>
      </c>
      <c r="AH45" s="52">
        <f t="shared" si="12"/>
        <v>529</v>
      </c>
      <c r="AI45" s="54">
        <f t="shared" si="21"/>
        <v>0.67050100759623232</v>
      </c>
      <c r="AJ45" s="45">
        <v>122166</v>
      </c>
      <c r="AK45" s="46">
        <v>0.33958582348853372</v>
      </c>
      <c r="AL45" s="47">
        <f t="shared" si="13"/>
        <v>8</v>
      </c>
      <c r="AM45" s="82">
        <f t="shared" si="22"/>
        <v>5.1819324003395</v>
      </c>
      <c r="AN45" s="56">
        <v>359750</v>
      </c>
    </row>
    <row r="46" spans="1:40">
      <c r="A46" s="41">
        <f t="shared" si="0"/>
        <v>2</v>
      </c>
      <c r="B46" s="42">
        <f t="shared" si="1"/>
        <v>1</v>
      </c>
      <c r="C46" s="42">
        <f t="shared" si="2"/>
        <v>0</v>
      </c>
      <c r="D46" s="42">
        <f t="shared" si="3"/>
        <v>1</v>
      </c>
      <c r="E46" s="42">
        <f t="shared" si="4"/>
        <v>0</v>
      </c>
      <c r="F46" s="58">
        <v>417</v>
      </c>
      <c r="G46" s="59" t="s">
        <v>386</v>
      </c>
      <c r="H46" s="45">
        <v>4076</v>
      </c>
      <c r="I46" s="46">
        <v>1.1469219383993742E-2</v>
      </c>
      <c r="J46" s="47">
        <f t="shared" si="5"/>
        <v>40</v>
      </c>
      <c r="K46" s="48">
        <f t="shared" si="14"/>
        <v>2.0606007088677938</v>
      </c>
      <c r="L46" s="46">
        <v>0.1207345971563981</v>
      </c>
      <c r="M46" s="47">
        <f t="shared" si="23"/>
        <v>74</v>
      </c>
      <c r="N46" s="49">
        <f t="shared" si="15"/>
        <v>1.4215087284622634</v>
      </c>
      <c r="O46" s="50">
        <v>6037</v>
      </c>
      <c r="P46" s="51">
        <v>1.6987163253476503E-2</v>
      </c>
      <c r="Q46" s="52">
        <f t="shared" si="7"/>
        <v>98</v>
      </c>
      <c r="R46" s="53">
        <f t="shared" si="16"/>
        <v>1.2884144403442941</v>
      </c>
      <c r="S46" s="51">
        <v>0.17882109004739336</v>
      </c>
      <c r="T46" s="52">
        <f t="shared" si="8"/>
        <v>296</v>
      </c>
      <c r="U46" s="54">
        <f t="shared" si="17"/>
        <v>0.88881478344853992</v>
      </c>
      <c r="V46" s="45">
        <v>10518</v>
      </c>
      <c r="W46" s="46">
        <v>2.9595988587057451E-2</v>
      </c>
      <c r="X46" s="47">
        <f t="shared" si="9"/>
        <v>64</v>
      </c>
      <c r="Y46" s="48">
        <f t="shared" si="18"/>
        <v>1.8235713325832528</v>
      </c>
      <c r="Z46" s="46">
        <v>0.31155213270142179</v>
      </c>
      <c r="AA46" s="47">
        <f t="shared" si="10"/>
        <v>126</v>
      </c>
      <c r="AB46" s="49">
        <f t="shared" si="19"/>
        <v>1.2579936302482218</v>
      </c>
      <c r="AC46" s="50">
        <v>13129</v>
      </c>
      <c r="AD46" s="51">
        <v>3.694292965958141E-2</v>
      </c>
      <c r="AE46" s="52">
        <f t="shared" si="11"/>
        <v>140</v>
      </c>
      <c r="AF46" s="53">
        <f t="shared" si="20"/>
        <v>1.2091634954225043</v>
      </c>
      <c r="AG46" s="51">
        <v>0.38889218009478671</v>
      </c>
      <c r="AH46" s="52">
        <f t="shared" si="12"/>
        <v>476</v>
      </c>
      <c r="AI46" s="54">
        <f t="shared" si="21"/>
        <v>0.83414339104321311</v>
      </c>
      <c r="AJ46" s="45">
        <v>33760</v>
      </c>
      <c r="AK46" s="46">
        <v>9.499530088410911E-2</v>
      </c>
      <c r="AL46" s="47">
        <f t="shared" si="13"/>
        <v>80</v>
      </c>
      <c r="AM46" s="55">
        <f t="shared" si="22"/>
        <v>1.4495870954636183</v>
      </c>
      <c r="AN46" s="56">
        <v>355386</v>
      </c>
    </row>
    <row r="47" spans="1:40">
      <c r="A47" s="41">
        <f t="shared" si="0"/>
        <v>2</v>
      </c>
      <c r="B47" s="42">
        <f t="shared" si="1"/>
        <v>1</v>
      </c>
      <c r="C47" s="42">
        <f t="shared" si="2"/>
        <v>0</v>
      </c>
      <c r="D47" s="42">
        <f t="shared" si="3"/>
        <v>1</v>
      </c>
      <c r="E47" s="42">
        <f t="shared" si="4"/>
        <v>0</v>
      </c>
      <c r="F47" s="58">
        <v>557</v>
      </c>
      <c r="G47" s="59" t="s">
        <v>527</v>
      </c>
      <c r="H47" s="45">
        <v>556</v>
      </c>
      <c r="I47" s="46">
        <v>8.2106413456000706E-3</v>
      </c>
      <c r="J47" s="47">
        <f t="shared" si="5"/>
        <v>65</v>
      </c>
      <c r="K47" s="48">
        <f t="shared" si="14"/>
        <v>1.475152999568079</v>
      </c>
      <c r="L47" s="46">
        <v>8.9953082025562209E-2</v>
      </c>
      <c r="M47" s="47">
        <f t="shared" si="23"/>
        <v>110</v>
      </c>
      <c r="N47" s="49">
        <f t="shared" si="15"/>
        <v>1.0590923750362837</v>
      </c>
      <c r="O47" s="50">
        <v>1135</v>
      </c>
      <c r="P47" s="51">
        <v>1.6760931523841872E-2</v>
      </c>
      <c r="Q47" s="52">
        <f t="shared" si="7"/>
        <v>99</v>
      </c>
      <c r="R47" s="53">
        <f t="shared" si="16"/>
        <v>1.2712555879228533</v>
      </c>
      <c r="S47" s="51">
        <v>0.18362724478239767</v>
      </c>
      <c r="T47" s="52">
        <f t="shared" si="8"/>
        <v>286</v>
      </c>
      <c r="U47" s="54">
        <f t="shared" si="17"/>
        <v>0.9127033604552055</v>
      </c>
      <c r="V47" s="45">
        <v>1848</v>
      </c>
      <c r="W47" s="46">
        <v>2.7290045335735487E-2</v>
      </c>
      <c r="X47" s="47">
        <f t="shared" si="9"/>
        <v>74</v>
      </c>
      <c r="Y47" s="48">
        <f t="shared" si="18"/>
        <v>1.6814895097272506</v>
      </c>
      <c r="Z47" s="46">
        <v>0.29898074745186864</v>
      </c>
      <c r="AA47" s="47">
        <f t="shared" si="10"/>
        <v>141</v>
      </c>
      <c r="AB47" s="49">
        <f t="shared" si="19"/>
        <v>1.2072325507774853</v>
      </c>
      <c r="AC47" s="50">
        <v>2642</v>
      </c>
      <c r="AD47" s="51">
        <v>3.9015313732149975E-2</v>
      </c>
      <c r="AE47" s="52">
        <f t="shared" si="11"/>
        <v>123</v>
      </c>
      <c r="AF47" s="53">
        <f t="shared" si="20"/>
        <v>1.2769938270214229</v>
      </c>
      <c r="AG47" s="51">
        <v>0.4274389257401715</v>
      </c>
      <c r="AH47" s="52">
        <f t="shared" si="12"/>
        <v>429</v>
      </c>
      <c r="AI47" s="54">
        <f t="shared" si="21"/>
        <v>0.91682315364086819</v>
      </c>
      <c r="AJ47" s="45">
        <v>6181</v>
      </c>
      <c r="AK47" s="46">
        <v>9.1276931937327402E-2</v>
      </c>
      <c r="AL47" s="47">
        <f t="shared" si="13"/>
        <v>85</v>
      </c>
      <c r="AM47" s="55">
        <f t="shared" si="22"/>
        <v>1.3928463978579215</v>
      </c>
      <c r="AN47" s="56">
        <v>67717</v>
      </c>
    </row>
    <row r="48" spans="1:40">
      <c r="A48" s="41">
        <f t="shared" si="0"/>
        <v>2</v>
      </c>
      <c r="B48" s="42">
        <f t="shared" si="1"/>
        <v>1</v>
      </c>
      <c r="C48" s="42">
        <f t="shared" si="2"/>
        <v>1</v>
      </c>
      <c r="D48" s="42">
        <f t="shared" si="3"/>
        <v>0</v>
      </c>
      <c r="E48" s="42">
        <f t="shared" si="4"/>
        <v>0</v>
      </c>
      <c r="F48" s="58">
        <v>359</v>
      </c>
      <c r="G48" s="59" t="s">
        <v>328</v>
      </c>
      <c r="H48" s="45">
        <v>28</v>
      </c>
      <c r="I48" s="46">
        <v>7.9500283929585455E-3</v>
      </c>
      <c r="J48" s="47">
        <f t="shared" si="5"/>
        <v>66</v>
      </c>
      <c r="K48" s="48">
        <f t="shared" si="14"/>
        <v>1.4283303504431777</v>
      </c>
      <c r="L48" s="46">
        <v>8.7227414330218064E-2</v>
      </c>
      <c r="M48" s="47">
        <f t="shared" si="23"/>
        <v>117</v>
      </c>
      <c r="N48" s="49">
        <f t="shared" si="15"/>
        <v>1.0270008245522062</v>
      </c>
      <c r="O48" s="50">
        <v>129</v>
      </c>
      <c r="P48" s="51">
        <v>3.6626916524701875E-2</v>
      </c>
      <c r="Q48" s="52">
        <f t="shared" si="7"/>
        <v>28</v>
      </c>
      <c r="R48" s="53">
        <f t="shared" si="16"/>
        <v>2.7780181688695524</v>
      </c>
      <c r="S48" s="51">
        <v>0.40186915887850466</v>
      </c>
      <c r="T48" s="52">
        <f t="shared" si="8"/>
        <v>68</v>
      </c>
      <c r="U48" s="54">
        <f t="shared" si="17"/>
        <v>1.9974559450933829</v>
      </c>
      <c r="V48" s="45">
        <v>54</v>
      </c>
      <c r="W48" s="46">
        <v>1.5332197614991482E-2</v>
      </c>
      <c r="X48" s="47">
        <f t="shared" si="9"/>
        <v>161</v>
      </c>
      <c r="Y48" s="48">
        <f t="shared" si="18"/>
        <v>0.9447008655905017</v>
      </c>
      <c r="Z48" s="46">
        <v>0.16822429906542055</v>
      </c>
      <c r="AA48" s="47">
        <f t="shared" si="10"/>
        <v>355</v>
      </c>
      <c r="AB48" s="49">
        <f t="shared" si="19"/>
        <v>0.67926062595785008</v>
      </c>
      <c r="AC48" s="50">
        <v>110</v>
      </c>
      <c r="AD48" s="51">
        <v>3.1232254400908575E-2</v>
      </c>
      <c r="AE48" s="52">
        <f t="shared" si="11"/>
        <v>208</v>
      </c>
      <c r="AF48" s="53">
        <f t="shared" si="20"/>
        <v>1.0222497849878269</v>
      </c>
      <c r="AG48" s="51">
        <v>0.34267912772585668</v>
      </c>
      <c r="AH48" s="52">
        <f t="shared" si="12"/>
        <v>511</v>
      </c>
      <c r="AI48" s="54">
        <f t="shared" si="21"/>
        <v>0.73501999852840016</v>
      </c>
      <c r="AJ48" s="45">
        <v>321</v>
      </c>
      <c r="AK48" s="46">
        <v>9.1141396933560478E-2</v>
      </c>
      <c r="AL48" s="47">
        <f t="shared" si="13"/>
        <v>86</v>
      </c>
      <c r="AM48" s="55">
        <f t="shared" si="22"/>
        <v>1.3907781924770697</v>
      </c>
      <c r="AN48" s="56">
        <v>3522</v>
      </c>
    </row>
    <row r="49" spans="1:40">
      <c r="A49" s="41">
        <f t="shared" si="0"/>
        <v>3</v>
      </c>
      <c r="B49" s="42">
        <f t="shared" si="1"/>
        <v>1</v>
      </c>
      <c r="C49" s="42">
        <f t="shared" si="2"/>
        <v>0</v>
      </c>
      <c r="D49" s="42">
        <f t="shared" si="3"/>
        <v>1</v>
      </c>
      <c r="E49" s="42">
        <f t="shared" si="4"/>
        <v>1</v>
      </c>
      <c r="F49" s="58">
        <v>186</v>
      </c>
      <c r="G49" s="59" t="s">
        <v>154</v>
      </c>
      <c r="H49" s="45">
        <v>1078</v>
      </c>
      <c r="I49" s="46">
        <v>8.3708650411554592E-3</v>
      </c>
      <c r="J49" s="47">
        <f t="shared" si="5"/>
        <v>60</v>
      </c>
      <c r="K49" s="48">
        <f t="shared" si="14"/>
        <v>1.503939358045066</v>
      </c>
      <c r="L49" s="46">
        <v>9.1869780126129202E-2</v>
      </c>
      <c r="M49" s="47">
        <f t="shared" si="23"/>
        <v>106</v>
      </c>
      <c r="N49" s="49">
        <f t="shared" si="15"/>
        <v>1.0816592543232011</v>
      </c>
      <c r="O49" s="50">
        <v>1898</v>
      </c>
      <c r="P49" s="51">
        <v>1.4738313402702282E-2</v>
      </c>
      <c r="Q49" s="52">
        <f t="shared" si="7"/>
        <v>130</v>
      </c>
      <c r="R49" s="53">
        <f t="shared" si="16"/>
        <v>1.1178473728081273</v>
      </c>
      <c r="S49" s="51">
        <v>0.16175217317197887</v>
      </c>
      <c r="T49" s="52">
        <f t="shared" si="8"/>
        <v>329</v>
      </c>
      <c r="U49" s="54">
        <f t="shared" si="17"/>
        <v>0.80397520634775266</v>
      </c>
      <c r="V49" s="45">
        <v>3287</v>
      </c>
      <c r="W49" s="46">
        <v>2.5524149712688307E-2</v>
      </c>
      <c r="X49" s="47">
        <f t="shared" si="9"/>
        <v>83</v>
      </c>
      <c r="Y49" s="48">
        <f t="shared" si="18"/>
        <v>1.5726829859968248</v>
      </c>
      <c r="Z49" s="46">
        <v>0.2801261291972047</v>
      </c>
      <c r="AA49" s="47">
        <f t="shared" si="10"/>
        <v>166</v>
      </c>
      <c r="AB49" s="49">
        <f t="shared" si="19"/>
        <v>1.1311008630902104</v>
      </c>
      <c r="AC49" s="50">
        <v>5471</v>
      </c>
      <c r="AD49" s="51">
        <v>4.2483304861003261E-2</v>
      </c>
      <c r="AE49" s="52">
        <f t="shared" si="11"/>
        <v>103</v>
      </c>
      <c r="AF49" s="53">
        <f t="shared" si="20"/>
        <v>1.3905031862979929</v>
      </c>
      <c r="AG49" s="51">
        <v>0.46625191750468725</v>
      </c>
      <c r="AH49" s="52">
        <f t="shared" si="12"/>
        <v>387</v>
      </c>
      <c r="AI49" s="54">
        <f t="shared" si="21"/>
        <v>1.0000739933957186</v>
      </c>
      <c r="AJ49" s="45">
        <v>11734</v>
      </c>
      <c r="AK49" s="46">
        <v>9.1116633017549312E-2</v>
      </c>
      <c r="AL49" s="47">
        <f t="shared" si="13"/>
        <v>87</v>
      </c>
      <c r="AM49" s="55">
        <f t="shared" si="22"/>
        <v>1.3904003058579546</v>
      </c>
      <c r="AN49" s="56">
        <v>128780</v>
      </c>
    </row>
    <row r="50" spans="1:40">
      <c r="A50" s="41">
        <f t="shared" si="0"/>
        <v>2</v>
      </c>
      <c r="B50" s="42">
        <f t="shared" si="1"/>
        <v>1</v>
      </c>
      <c r="C50" s="42">
        <f t="shared" si="2"/>
        <v>0</v>
      </c>
      <c r="D50" s="42">
        <f t="shared" si="3"/>
        <v>0</v>
      </c>
      <c r="E50" s="42">
        <f t="shared" si="4"/>
        <v>1</v>
      </c>
      <c r="F50" s="58">
        <v>630</v>
      </c>
      <c r="G50" s="59" t="s">
        <v>602</v>
      </c>
      <c r="H50" s="45">
        <v>2135</v>
      </c>
      <c r="I50" s="46">
        <v>7.2245288828881871E-3</v>
      </c>
      <c r="J50" s="47">
        <f t="shared" si="5"/>
        <v>72</v>
      </c>
      <c r="K50" s="48">
        <f t="shared" si="14"/>
        <v>1.2979845304983113</v>
      </c>
      <c r="L50" s="46">
        <v>9.2412240834523651E-2</v>
      </c>
      <c r="M50" s="47">
        <f t="shared" si="23"/>
        <v>105</v>
      </c>
      <c r="N50" s="49">
        <f t="shared" si="15"/>
        <v>1.0880460949636817</v>
      </c>
      <c r="O50" s="50">
        <v>3775</v>
      </c>
      <c r="P50" s="51">
        <v>1.2774049898315178E-2</v>
      </c>
      <c r="Q50" s="52">
        <f t="shared" si="7"/>
        <v>167</v>
      </c>
      <c r="R50" s="53">
        <f t="shared" si="16"/>
        <v>0.96886514276005298</v>
      </c>
      <c r="S50" s="51">
        <v>0.16339869281045752</v>
      </c>
      <c r="T50" s="52">
        <f t="shared" si="8"/>
        <v>326</v>
      </c>
      <c r="U50" s="54">
        <f t="shared" si="17"/>
        <v>0.81215909000224951</v>
      </c>
      <c r="V50" s="45">
        <v>4499</v>
      </c>
      <c r="W50" s="46">
        <v>1.5223960395369534E-2</v>
      </c>
      <c r="X50" s="47">
        <f t="shared" si="9"/>
        <v>163</v>
      </c>
      <c r="Y50" s="48">
        <f t="shared" si="18"/>
        <v>0.93803177629008838</v>
      </c>
      <c r="Z50" s="46">
        <v>0.19473661429251612</v>
      </c>
      <c r="AA50" s="47">
        <f t="shared" si="10"/>
        <v>307</v>
      </c>
      <c r="AB50" s="49">
        <f t="shared" si="19"/>
        <v>0.78631276965407892</v>
      </c>
      <c r="AC50" s="50">
        <v>12694</v>
      </c>
      <c r="AD50" s="51">
        <v>4.2954646201115998E-2</v>
      </c>
      <c r="AE50" s="52">
        <f t="shared" si="11"/>
        <v>101</v>
      </c>
      <c r="AF50" s="53">
        <f t="shared" si="20"/>
        <v>1.4059304614924502</v>
      </c>
      <c r="AG50" s="51">
        <v>0.54945245206250271</v>
      </c>
      <c r="AH50" s="52">
        <f t="shared" si="12"/>
        <v>282</v>
      </c>
      <c r="AI50" s="54">
        <f t="shared" si="21"/>
        <v>1.1785326500232411</v>
      </c>
      <c r="AJ50" s="45">
        <v>23103</v>
      </c>
      <c r="AK50" s="46">
        <v>7.817718537768889E-2</v>
      </c>
      <c r="AL50" s="47">
        <f t="shared" si="13"/>
        <v>123</v>
      </c>
      <c r="AM50" s="55">
        <f t="shared" si="22"/>
        <v>1.1929499462443613</v>
      </c>
      <c r="AN50" s="56">
        <v>295521</v>
      </c>
    </row>
    <row r="51" spans="1:40">
      <c r="A51" s="41">
        <f t="shared" si="0"/>
        <v>3</v>
      </c>
      <c r="B51" s="42">
        <f t="shared" si="1"/>
        <v>1</v>
      </c>
      <c r="C51" s="42">
        <f t="shared" si="2"/>
        <v>1</v>
      </c>
      <c r="D51" s="42">
        <f t="shared" si="3"/>
        <v>0</v>
      </c>
      <c r="E51" s="42">
        <f t="shared" si="4"/>
        <v>1</v>
      </c>
      <c r="F51" s="58">
        <v>496</v>
      </c>
      <c r="G51" s="59" t="s">
        <v>466</v>
      </c>
      <c r="H51" s="45">
        <v>243</v>
      </c>
      <c r="I51" s="46">
        <v>6.1951866204364671E-3</v>
      </c>
      <c r="J51" s="47">
        <f t="shared" si="5"/>
        <v>84</v>
      </c>
      <c r="K51" s="48">
        <f t="shared" si="14"/>
        <v>1.1130492419959643</v>
      </c>
      <c r="L51" s="46">
        <v>8.5084033613445381E-2</v>
      </c>
      <c r="M51" s="47">
        <f t="shared" si="23"/>
        <v>123</v>
      </c>
      <c r="N51" s="49">
        <f t="shared" si="15"/>
        <v>1.0017650224783132</v>
      </c>
      <c r="O51" s="50">
        <v>607</v>
      </c>
      <c r="P51" s="51">
        <v>1.5475219253518253E-2</v>
      </c>
      <c r="Q51" s="52">
        <f t="shared" si="7"/>
        <v>115</v>
      </c>
      <c r="R51" s="53">
        <f t="shared" si="16"/>
        <v>1.1737389966889533</v>
      </c>
      <c r="S51" s="51">
        <v>0.21253501400560224</v>
      </c>
      <c r="T51" s="52">
        <f t="shared" si="8"/>
        <v>231</v>
      </c>
      <c r="U51" s="54">
        <f t="shared" si="17"/>
        <v>1.0563869306386402</v>
      </c>
      <c r="V51" s="45">
        <v>602</v>
      </c>
      <c r="W51" s="46">
        <v>1.5347746277789108E-2</v>
      </c>
      <c r="X51" s="47">
        <f t="shared" si="9"/>
        <v>160</v>
      </c>
      <c r="Y51" s="48">
        <f t="shared" si="18"/>
        <v>0.94565890406434261</v>
      </c>
      <c r="Z51" s="46">
        <v>0.2107843137254902</v>
      </c>
      <c r="AA51" s="47">
        <f t="shared" si="10"/>
        <v>279</v>
      </c>
      <c r="AB51" s="49">
        <f t="shared" si="19"/>
        <v>0.85111060458389665</v>
      </c>
      <c r="AC51" s="50">
        <v>1404</v>
      </c>
      <c r="AD51" s="51">
        <v>3.5794411584744036E-2</v>
      </c>
      <c r="AE51" s="52">
        <f t="shared" si="11"/>
        <v>154</v>
      </c>
      <c r="AF51" s="53">
        <f t="shared" si="20"/>
        <v>1.171571833290584</v>
      </c>
      <c r="AG51" s="51">
        <v>0.49159663865546216</v>
      </c>
      <c r="AH51" s="52">
        <f t="shared" si="12"/>
        <v>351</v>
      </c>
      <c r="AI51" s="54">
        <f t="shared" si="21"/>
        <v>1.0544364432670406</v>
      </c>
      <c r="AJ51" s="45">
        <v>2856</v>
      </c>
      <c r="AK51" s="46">
        <v>7.2812563736487868E-2</v>
      </c>
      <c r="AL51" s="47">
        <f t="shared" si="13"/>
        <v>151</v>
      </c>
      <c r="AM51" s="55">
        <f t="shared" si="22"/>
        <v>1.111088146442107</v>
      </c>
      <c r="AN51" s="56">
        <v>39224</v>
      </c>
    </row>
    <row r="52" spans="1:40">
      <c r="A52" s="41">
        <f t="shared" si="0"/>
        <v>2</v>
      </c>
      <c r="B52" s="42">
        <f t="shared" si="1"/>
        <v>1</v>
      </c>
      <c r="C52" s="42">
        <f t="shared" si="2"/>
        <v>0</v>
      </c>
      <c r="D52" s="42">
        <f t="shared" si="3"/>
        <v>1</v>
      </c>
      <c r="E52" s="42">
        <f t="shared" si="4"/>
        <v>0</v>
      </c>
      <c r="F52" s="58">
        <v>44</v>
      </c>
      <c r="G52" s="59" t="s">
        <v>12</v>
      </c>
      <c r="H52" s="45">
        <v>16</v>
      </c>
      <c r="I52" s="46">
        <v>4.9230769230769231E-2</v>
      </c>
      <c r="J52" s="47">
        <f t="shared" si="5"/>
        <v>5</v>
      </c>
      <c r="K52" s="48">
        <f t="shared" si="14"/>
        <v>8.8449749349641706</v>
      </c>
      <c r="L52" s="46">
        <v>0.24242424242424243</v>
      </c>
      <c r="M52" s="47">
        <f t="shared" si="23"/>
        <v>24</v>
      </c>
      <c r="N52" s="49">
        <f t="shared" si="15"/>
        <v>2.8542620318723655</v>
      </c>
      <c r="O52" s="50">
        <v>0</v>
      </c>
      <c r="P52" s="51">
        <v>0</v>
      </c>
      <c r="Q52" s="52">
        <f t="shared" si="7"/>
        <v>559</v>
      </c>
      <c r="R52" s="53">
        <f t="shared" si="16"/>
        <v>0</v>
      </c>
      <c r="S52" s="51">
        <v>0</v>
      </c>
      <c r="T52" s="52">
        <f t="shared" si="8"/>
        <v>559</v>
      </c>
      <c r="U52" s="54">
        <f t="shared" si="17"/>
        <v>0</v>
      </c>
      <c r="V52" s="45">
        <v>33</v>
      </c>
      <c r="W52" s="46">
        <v>0.10153846153846154</v>
      </c>
      <c r="X52" s="47">
        <f t="shared" si="9"/>
        <v>11</v>
      </c>
      <c r="Y52" s="48">
        <f t="shared" si="18"/>
        <v>6.2563420401208925</v>
      </c>
      <c r="Z52" s="46">
        <v>0.5</v>
      </c>
      <c r="AA52" s="47">
        <f t="shared" si="10"/>
        <v>49</v>
      </c>
      <c r="AB52" s="49">
        <f t="shared" si="19"/>
        <v>2.0189135271524989</v>
      </c>
      <c r="AC52" s="50">
        <v>17</v>
      </c>
      <c r="AD52" s="51">
        <v>5.2307692307692305E-2</v>
      </c>
      <c r="AE52" s="52">
        <f t="shared" si="11"/>
        <v>66</v>
      </c>
      <c r="AF52" s="53">
        <f t="shared" si="20"/>
        <v>1.7120610804576544</v>
      </c>
      <c r="AG52" s="51">
        <v>0.25757575757575757</v>
      </c>
      <c r="AH52" s="52">
        <f t="shared" si="12"/>
        <v>549</v>
      </c>
      <c r="AI52" s="54">
        <f t="shared" si="21"/>
        <v>0.55247990798477686</v>
      </c>
      <c r="AJ52" s="45">
        <v>66</v>
      </c>
      <c r="AK52" s="46">
        <v>0.20307692307692307</v>
      </c>
      <c r="AL52" s="47">
        <f t="shared" si="13"/>
        <v>18</v>
      </c>
      <c r="AM52" s="55">
        <f t="shared" si="22"/>
        <v>3.0988657790335949</v>
      </c>
      <c r="AN52" s="56">
        <v>325</v>
      </c>
    </row>
    <row r="53" spans="1:40">
      <c r="A53" s="41">
        <f t="shared" si="0"/>
        <v>2</v>
      </c>
      <c r="B53" s="42">
        <f t="shared" si="1"/>
        <v>0</v>
      </c>
      <c r="C53" s="42">
        <f t="shared" si="2"/>
        <v>1</v>
      </c>
      <c r="D53" s="42">
        <f t="shared" si="3"/>
        <v>0</v>
      </c>
      <c r="E53" s="42">
        <f t="shared" si="4"/>
        <v>1</v>
      </c>
      <c r="F53" s="58">
        <v>580</v>
      </c>
      <c r="G53" s="59" t="s">
        <v>551</v>
      </c>
      <c r="H53" s="45">
        <v>29</v>
      </c>
      <c r="I53" s="46">
        <v>4.4390019898974441E-3</v>
      </c>
      <c r="J53" s="47">
        <f t="shared" si="5"/>
        <v>135</v>
      </c>
      <c r="K53" s="48">
        <f t="shared" si="14"/>
        <v>0.79752687090576035</v>
      </c>
      <c r="L53" s="46">
        <v>2.9381965552178316E-2</v>
      </c>
      <c r="M53" s="47">
        <f t="shared" si="23"/>
        <v>329</v>
      </c>
      <c r="N53" s="49">
        <f t="shared" si="15"/>
        <v>0.34593829337662785</v>
      </c>
      <c r="O53" s="50">
        <v>254</v>
      </c>
      <c r="P53" s="51">
        <v>3.8879534670136232E-2</v>
      </c>
      <c r="Q53" s="52">
        <f t="shared" si="7"/>
        <v>22</v>
      </c>
      <c r="R53" s="53">
        <f t="shared" si="16"/>
        <v>2.9488710478259748</v>
      </c>
      <c r="S53" s="51">
        <v>0.25734549138804458</v>
      </c>
      <c r="T53" s="52">
        <f t="shared" si="8"/>
        <v>151</v>
      </c>
      <c r="U53" s="54">
        <f t="shared" si="17"/>
        <v>1.2791135382236036</v>
      </c>
      <c r="V53" s="45">
        <v>178</v>
      </c>
      <c r="W53" s="46">
        <v>2.7246288075922241E-2</v>
      </c>
      <c r="X53" s="47">
        <f t="shared" si="9"/>
        <v>76</v>
      </c>
      <c r="Y53" s="48">
        <f t="shared" si="18"/>
        <v>1.67879338473203</v>
      </c>
      <c r="Z53" s="46">
        <v>0.18034447821681865</v>
      </c>
      <c r="AA53" s="47">
        <f t="shared" si="10"/>
        <v>334</v>
      </c>
      <c r="AB53" s="49">
        <f t="shared" si="19"/>
        <v>0.72819981323838867</v>
      </c>
      <c r="AC53" s="50">
        <v>526</v>
      </c>
      <c r="AD53" s="51">
        <v>8.0514311954691567E-2</v>
      </c>
      <c r="AE53" s="52">
        <f t="shared" si="11"/>
        <v>31</v>
      </c>
      <c r="AF53" s="53">
        <f t="shared" si="20"/>
        <v>2.6352800866572066</v>
      </c>
      <c r="AG53" s="51">
        <v>0.53292806484295852</v>
      </c>
      <c r="AH53" s="52">
        <f t="shared" si="12"/>
        <v>302</v>
      </c>
      <c r="AI53" s="54">
        <f t="shared" si="21"/>
        <v>1.1430891284104843</v>
      </c>
      <c r="AJ53" s="45">
        <v>987</v>
      </c>
      <c r="AK53" s="46">
        <v>0.15107913669064749</v>
      </c>
      <c r="AL53" s="47">
        <f t="shared" si="13"/>
        <v>31</v>
      </c>
      <c r="AM53" s="55">
        <f t="shared" si="22"/>
        <v>2.3054021083392509</v>
      </c>
      <c r="AN53" s="56">
        <v>6533</v>
      </c>
    </row>
    <row r="54" spans="1:40">
      <c r="A54" s="41">
        <f t="shared" si="0"/>
        <v>2</v>
      </c>
      <c r="B54" s="42">
        <f t="shared" si="1"/>
        <v>1</v>
      </c>
      <c r="C54" s="42">
        <f t="shared" si="2"/>
        <v>0</v>
      </c>
      <c r="D54" s="42">
        <f t="shared" si="3"/>
        <v>0</v>
      </c>
      <c r="E54" s="42">
        <f t="shared" si="4"/>
        <v>1</v>
      </c>
      <c r="F54" s="58">
        <v>625</v>
      </c>
      <c r="G54" s="59" t="s">
        <v>597</v>
      </c>
      <c r="H54" s="45">
        <v>1156</v>
      </c>
      <c r="I54" s="46">
        <v>3.7406161014755371E-2</v>
      </c>
      <c r="J54" s="47">
        <f t="shared" si="5"/>
        <v>7</v>
      </c>
      <c r="K54" s="48">
        <f t="shared" si="14"/>
        <v>6.7205238057088863</v>
      </c>
      <c r="L54" s="46">
        <v>0.30501319261213722</v>
      </c>
      <c r="M54" s="47">
        <f t="shared" si="23"/>
        <v>16</v>
      </c>
      <c r="N54" s="49">
        <f t="shared" si="15"/>
        <v>3.5911737464336082</v>
      </c>
      <c r="O54" s="50">
        <v>640</v>
      </c>
      <c r="P54" s="51">
        <v>2.0709293295366294E-2</v>
      </c>
      <c r="Q54" s="52">
        <f t="shared" si="7"/>
        <v>71</v>
      </c>
      <c r="R54" s="53">
        <f t="shared" si="16"/>
        <v>1.5707244425059952</v>
      </c>
      <c r="S54" s="51">
        <v>0.16886543535620052</v>
      </c>
      <c r="T54" s="52">
        <f t="shared" si="8"/>
        <v>312</v>
      </c>
      <c r="U54" s="54">
        <f t="shared" si="17"/>
        <v>0.83933106166776006</v>
      </c>
      <c r="V54" s="45">
        <v>1</v>
      </c>
      <c r="W54" s="46">
        <v>3.235827077400984E-5</v>
      </c>
      <c r="X54" s="47">
        <f t="shared" si="9"/>
        <v>560</v>
      </c>
      <c r="Y54" s="48">
        <f t="shared" si="18"/>
        <v>1.993770702467946E-3</v>
      </c>
      <c r="Z54" s="46">
        <v>2.6385224274406332E-4</v>
      </c>
      <c r="AA54" s="47">
        <f t="shared" si="10"/>
        <v>562</v>
      </c>
      <c r="AB54" s="49">
        <f t="shared" si="19"/>
        <v>1.0653897240910284E-3</v>
      </c>
      <c r="AC54" s="50">
        <v>1993</v>
      </c>
      <c r="AD54" s="51">
        <v>6.44900336526016E-2</v>
      </c>
      <c r="AE54" s="52">
        <f t="shared" si="11"/>
        <v>47</v>
      </c>
      <c r="AF54" s="53">
        <f t="shared" si="20"/>
        <v>2.1107961720916273</v>
      </c>
      <c r="AG54" s="51">
        <v>0.52585751978891826</v>
      </c>
      <c r="AH54" s="52">
        <f t="shared" si="12"/>
        <v>308</v>
      </c>
      <c r="AI54" s="54">
        <f t="shared" si="21"/>
        <v>1.1279233608024457</v>
      </c>
      <c r="AJ54" s="45">
        <v>3790</v>
      </c>
      <c r="AK54" s="46">
        <v>0.12263784623349729</v>
      </c>
      <c r="AL54" s="47">
        <f t="shared" si="13"/>
        <v>50</v>
      </c>
      <c r="AM54" s="55">
        <f t="shared" si="22"/>
        <v>1.8714003499226495</v>
      </c>
      <c r="AN54" s="56">
        <v>30904</v>
      </c>
    </row>
    <row r="55" spans="1:40">
      <c r="A55" s="41">
        <f t="shared" si="0"/>
        <v>2</v>
      </c>
      <c r="B55" s="42">
        <f t="shared" si="1"/>
        <v>0</v>
      </c>
      <c r="C55" s="42">
        <f t="shared" si="2"/>
        <v>1</v>
      </c>
      <c r="D55" s="42">
        <f t="shared" si="3"/>
        <v>0</v>
      </c>
      <c r="E55" s="42">
        <f t="shared" si="4"/>
        <v>1</v>
      </c>
      <c r="F55" s="58">
        <v>671</v>
      </c>
      <c r="G55" s="59" t="s">
        <v>643</v>
      </c>
      <c r="H55" s="45">
        <v>181</v>
      </c>
      <c r="I55" s="46">
        <v>5.1841668098756948E-3</v>
      </c>
      <c r="J55" s="47">
        <f t="shared" si="5"/>
        <v>109</v>
      </c>
      <c r="K55" s="48">
        <f t="shared" si="14"/>
        <v>0.93140583030673108</v>
      </c>
      <c r="L55" s="46">
        <v>4.4526445264452645E-2</v>
      </c>
      <c r="M55" s="47">
        <f t="shared" si="23"/>
        <v>264</v>
      </c>
      <c r="N55" s="49">
        <f t="shared" si="15"/>
        <v>0.52424683629685231</v>
      </c>
      <c r="O55" s="50">
        <v>1003</v>
      </c>
      <c r="P55" s="51">
        <v>2.8727730996161997E-2</v>
      </c>
      <c r="Q55" s="52">
        <f t="shared" si="7"/>
        <v>39</v>
      </c>
      <c r="R55" s="53">
        <f t="shared" si="16"/>
        <v>2.1788937270739752</v>
      </c>
      <c r="S55" s="51">
        <v>0.24674046740467404</v>
      </c>
      <c r="T55" s="52">
        <f t="shared" si="8"/>
        <v>164</v>
      </c>
      <c r="U55" s="54">
        <f t="shared" si="17"/>
        <v>1.2264021824615516</v>
      </c>
      <c r="V55" s="45">
        <v>823</v>
      </c>
      <c r="W55" s="46">
        <v>2.3572205991865727E-2</v>
      </c>
      <c r="X55" s="47">
        <f t="shared" si="9"/>
        <v>92</v>
      </c>
      <c r="Y55" s="48">
        <f t="shared" si="18"/>
        <v>1.4524130175976431</v>
      </c>
      <c r="Z55" s="46">
        <v>0.20246002460024601</v>
      </c>
      <c r="AA55" s="47">
        <f t="shared" si="10"/>
        <v>291</v>
      </c>
      <c r="AB55" s="49">
        <f t="shared" si="19"/>
        <v>0.8174985647461287</v>
      </c>
      <c r="AC55" s="50">
        <v>2058</v>
      </c>
      <c r="AD55" s="51">
        <v>5.8944835882454027E-2</v>
      </c>
      <c r="AE55" s="52">
        <f t="shared" si="11"/>
        <v>58</v>
      </c>
      <c r="AF55" s="53">
        <f t="shared" si="20"/>
        <v>1.9292986357471671</v>
      </c>
      <c r="AG55" s="51">
        <v>0.50627306273062733</v>
      </c>
      <c r="AH55" s="52">
        <f t="shared" si="12"/>
        <v>328</v>
      </c>
      <c r="AI55" s="54">
        <f t="shared" si="21"/>
        <v>1.0859162280841657</v>
      </c>
      <c r="AJ55" s="45">
        <v>4065</v>
      </c>
      <c r="AK55" s="46">
        <v>0.11642893968035745</v>
      </c>
      <c r="AL55" s="47">
        <f t="shared" si="13"/>
        <v>57</v>
      </c>
      <c r="AM55" s="55">
        <f t="shared" si="22"/>
        <v>1.776655128500054</v>
      </c>
      <c r="AN55" s="56">
        <v>34914</v>
      </c>
    </row>
    <row r="56" spans="1:40">
      <c r="A56" s="41">
        <f t="shared" si="0"/>
        <v>2</v>
      </c>
      <c r="B56" s="42">
        <f t="shared" si="1"/>
        <v>0</v>
      </c>
      <c r="C56" s="42">
        <f t="shared" si="2"/>
        <v>1</v>
      </c>
      <c r="D56" s="42">
        <f t="shared" si="3"/>
        <v>1</v>
      </c>
      <c r="E56" s="42">
        <f t="shared" si="4"/>
        <v>0</v>
      </c>
      <c r="F56" s="58">
        <v>398</v>
      </c>
      <c r="G56" s="59" t="s">
        <v>367</v>
      </c>
      <c r="H56" s="45">
        <v>191</v>
      </c>
      <c r="I56" s="46">
        <v>5.9197272586393925E-3</v>
      </c>
      <c r="J56" s="47">
        <f t="shared" si="5"/>
        <v>91</v>
      </c>
      <c r="K56" s="48">
        <f t="shared" si="14"/>
        <v>1.0635592342474447</v>
      </c>
      <c r="L56" s="46">
        <v>6.1493882807469417E-2</v>
      </c>
      <c r="M56" s="47">
        <f t="shared" si="23"/>
        <v>181</v>
      </c>
      <c r="N56" s="49">
        <f t="shared" si="15"/>
        <v>0.72401857642029621</v>
      </c>
      <c r="O56" s="50">
        <v>680</v>
      </c>
      <c r="P56" s="51">
        <v>2.1075468774213544E-2</v>
      </c>
      <c r="Q56" s="52">
        <f t="shared" si="7"/>
        <v>69</v>
      </c>
      <c r="R56" s="53">
        <f t="shared" si="16"/>
        <v>1.5984975184226129</v>
      </c>
      <c r="S56" s="51">
        <v>0.21893110109465549</v>
      </c>
      <c r="T56" s="52">
        <f t="shared" si="8"/>
        <v>214</v>
      </c>
      <c r="U56" s="54">
        <f t="shared" si="17"/>
        <v>1.0881781290899424</v>
      </c>
      <c r="V56" s="45">
        <v>1349</v>
      </c>
      <c r="W56" s="46">
        <v>4.181001084766775E-2</v>
      </c>
      <c r="X56" s="47">
        <f t="shared" si="9"/>
        <v>36</v>
      </c>
      <c r="Y56" s="48">
        <f t="shared" si="18"/>
        <v>2.5761442964653529</v>
      </c>
      <c r="Z56" s="46">
        <v>0.43432066967160332</v>
      </c>
      <c r="AA56" s="47">
        <f t="shared" si="10"/>
        <v>68</v>
      </c>
      <c r="AB56" s="49">
        <f t="shared" si="19"/>
        <v>1.7537117502438642</v>
      </c>
      <c r="AC56" s="50">
        <v>886</v>
      </c>
      <c r="AD56" s="51">
        <v>2.7460096079342942E-2</v>
      </c>
      <c r="AE56" s="52">
        <f t="shared" si="11"/>
        <v>249</v>
      </c>
      <c r="AF56" s="53">
        <f t="shared" si="20"/>
        <v>0.89878485723517854</v>
      </c>
      <c r="AG56" s="51">
        <v>0.28525434642627173</v>
      </c>
      <c r="AH56" s="52">
        <f t="shared" si="12"/>
        <v>542</v>
      </c>
      <c r="AI56" s="54">
        <f t="shared" si="21"/>
        <v>0.61184832202033657</v>
      </c>
      <c r="AJ56" s="45">
        <v>3106</v>
      </c>
      <c r="AK56" s="46">
        <v>9.626530295986363E-2</v>
      </c>
      <c r="AL56" s="47">
        <f t="shared" si="13"/>
        <v>79</v>
      </c>
      <c r="AM56" s="55">
        <f t="shared" si="22"/>
        <v>1.4689667763856429</v>
      </c>
      <c r="AN56" s="56">
        <v>32265</v>
      </c>
    </row>
    <row r="57" spans="1:40">
      <c r="A57" s="41">
        <f t="shared" si="0"/>
        <v>2</v>
      </c>
      <c r="B57" s="42">
        <f t="shared" si="1"/>
        <v>0</v>
      </c>
      <c r="C57" s="42">
        <f t="shared" si="2"/>
        <v>1</v>
      </c>
      <c r="D57" s="42">
        <f t="shared" si="3"/>
        <v>1</v>
      </c>
      <c r="E57" s="42">
        <f t="shared" si="4"/>
        <v>0</v>
      </c>
      <c r="F57" s="58">
        <v>659</v>
      </c>
      <c r="G57" s="59" t="s">
        <v>631</v>
      </c>
      <c r="H57" s="45">
        <v>398</v>
      </c>
      <c r="I57" s="46">
        <v>3.2641411946100663E-3</v>
      </c>
      <c r="J57" s="47">
        <f t="shared" si="5"/>
        <v>198</v>
      </c>
      <c r="K57" s="48">
        <f t="shared" si="14"/>
        <v>0.58644720571348519</v>
      </c>
      <c r="L57" s="46">
        <v>3.4985935302390997E-2</v>
      </c>
      <c r="M57" s="47">
        <f t="shared" si="23"/>
        <v>301</v>
      </c>
      <c r="N57" s="49">
        <f t="shared" si="15"/>
        <v>0.41191848548052529</v>
      </c>
      <c r="O57" s="50">
        <v>2875</v>
      </c>
      <c r="P57" s="51">
        <v>2.3578909383175729E-2</v>
      </c>
      <c r="Q57" s="52">
        <f t="shared" si="7"/>
        <v>58</v>
      </c>
      <c r="R57" s="53">
        <f t="shared" si="16"/>
        <v>1.7883743673703667</v>
      </c>
      <c r="S57" s="51">
        <v>0.25272503516174405</v>
      </c>
      <c r="T57" s="52">
        <f t="shared" si="8"/>
        <v>154</v>
      </c>
      <c r="U57" s="54">
        <f t="shared" si="17"/>
        <v>1.2561479596158212</v>
      </c>
      <c r="V57" s="45">
        <v>3810</v>
      </c>
      <c r="W57" s="46">
        <v>3.1247180782573752E-2</v>
      </c>
      <c r="X57" s="47">
        <f t="shared" si="9"/>
        <v>56</v>
      </c>
      <c r="Y57" s="48">
        <f t="shared" si="18"/>
        <v>1.9253103484458785</v>
      </c>
      <c r="Z57" s="46">
        <v>0.33491561181434598</v>
      </c>
      <c r="AA57" s="47">
        <f t="shared" si="10"/>
        <v>100</v>
      </c>
      <c r="AB57" s="49">
        <f t="shared" si="19"/>
        <v>1.3523313182930767</v>
      </c>
      <c r="AC57" s="50">
        <v>4293</v>
      </c>
      <c r="AD57" s="51">
        <v>3.5208437558947273E-2</v>
      </c>
      <c r="AE57" s="52">
        <f t="shared" si="11"/>
        <v>161</v>
      </c>
      <c r="AF57" s="53">
        <f t="shared" si="20"/>
        <v>1.1523925638664156</v>
      </c>
      <c r="AG57" s="51">
        <v>0.377373417721519</v>
      </c>
      <c r="AH57" s="52">
        <f t="shared" si="12"/>
        <v>487</v>
      </c>
      <c r="AI57" s="54">
        <f t="shared" si="21"/>
        <v>0.80943654426548517</v>
      </c>
      <c r="AJ57" s="45">
        <v>11376</v>
      </c>
      <c r="AK57" s="46">
        <v>9.3298668919306826E-2</v>
      </c>
      <c r="AL57" s="47">
        <f t="shared" si="13"/>
        <v>82</v>
      </c>
      <c r="AM57" s="55">
        <f t="shared" si="22"/>
        <v>1.4236972274486848</v>
      </c>
      <c r="AN57" s="56">
        <v>121931</v>
      </c>
    </row>
    <row r="58" spans="1:40">
      <c r="A58" s="41">
        <f t="shared" si="0"/>
        <v>2</v>
      </c>
      <c r="B58" s="42">
        <f t="shared" si="1"/>
        <v>0</v>
      </c>
      <c r="C58" s="42">
        <f t="shared" si="2"/>
        <v>1</v>
      </c>
      <c r="D58" s="42">
        <f t="shared" si="3"/>
        <v>1</v>
      </c>
      <c r="E58" s="42">
        <f t="shared" si="4"/>
        <v>0</v>
      </c>
      <c r="F58" s="58">
        <v>352</v>
      </c>
      <c r="G58" s="59" t="s">
        <v>321</v>
      </c>
      <c r="H58" s="45">
        <v>1073</v>
      </c>
      <c r="I58" s="46">
        <v>5.2080805335248948E-3</v>
      </c>
      <c r="J58" s="47">
        <f t="shared" si="5"/>
        <v>108</v>
      </c>
      <c r="K58" s="48">
        <f t="shared" si="14"/>
        <v>0.93570225487176995</v>
      </c>
      <c r="L58" s="46">
        <v>5.7654075546719682E-2</v>
      </c>
      <c r="M58" s="47">
        <f t="shared" si="23"/>
        <v>201</v>
      </c>
      <c r="N58" s="49">
        <f t="shared" si="15"/>
        <v>0.67880933511477481</v>
      </c>
      <c r="O58" s="50">
        <v>4226</v>
      </c>
      <c r="P58" s="51">
        <v>2.0511974216846418E-2</v>
      </c>
      <c r="Q58" s="52">
        <f t="shared" si="7"/>
        <v>72</v>
      </c>
      <c r="R58" s="53">
        <f t="shared" si="16"/>
        <v>1.5557585093288704</v>
      </c>
      <c r="S58" s="51">
        <v>0.22707001235828272</v>
      </c>
      <c r="T58" s="52">
        <f t="shared" si="8"/>
        <v>192</v>
      </c>
      <c r="U58" s="54">
        <f t="shared" si="17"/>
        <v>1.1286318845746588</v>
      </c>
      <c r="V58" s="45">
        <v>5619</v>
      </c>
      <c r="W58" s="46">
        <v>2.7273256773416948E-2</v>
      </c>
      <c r="X58" s="47">
        <f t="shared" si="9"/>
        <v>75</v>
      </c>
      <c r="Y58" s="48">
        <f t="shared" si="18"/>
        <v>1.6804550742371396</v>
      </c>
      <c r="Z58" s="46">
        <v>0.301918220407286</v>
      </c>
      <c r="AA58" s="47">
        <f t="shared" si="10"/>
        <v>136</v>
      </c>
      <c r="AB58" s="49">
        <f t="shared" si="19"/>
        <v>1.2190935585481588</v>
      </c>
      <c r="AC58" s="50">
        <v>7693</v>
      </c>
      <c r="AD58" s="51">
        <v>3.7339947385281472E-2</v>
      </c>
      <c r="AE58" s="52">
        <f t="shared" si="11"/>
        <v>135</v>
      </c>
      <c r="AF58" s="53">
        <f t="shared" si="20"/>
        <v>1.222158115648236</v>
      </c>
      <c r="AG58" s="51">
        <v>0.41335769168771158</v>
      </c>
      <c r="AH58" s="52">
        <f t="shared" si="12"/>
        <v>453</v>
      </c>
      <c r="AI58" s="54">
        <f t="shared" si="21"/>
        <v>0.8866200049950681</v>
      </c>
      <c r="AJ58" s="45">
        <v>18611</v>
      </c>
      <c r="AK58" s="46">
        <v>9.0333258909069736E-2</v>
      </c>
      <c r="AL58" s="47">
        <f t="shared" si="13"/>
        <v>88</v>
      </c>
      <c r="AM58" s="55">
        <f t="shared" si="22"/>
        <v>1.3784463566835878</v>
      </c>
      <c r="AN58" s="56">
        <v>206026</v>
      </c>
    </row>
    <row r="59" spans="1:40">
      <c r="A59" s="41">
        <f t="shared" si="0"/>
        <v>2</v>
      </c>
      <c r="B59" s="42">
        <f t="shared" si="1"/>
        <v>0</v>
      </c>
      <c r="C59" s="42">
        <f t="shared" si="2"/>
        <v>1</v>
      </c>
      <c r="D59" s="42">
        <f t="shared" si="3"/>
        <v>1</v>
      </c>
      <c r="E59" s="42">
        <f t="shared" si="4"/>
        <v>0</v>
      </c>
      <c r="F59" s="58">
        <v>326</v>
      </c>
      <c r="G59" s="59" t="s">
        <v>295</v>
      </c>
      <c r="H59" s="45">
        <v>15</v>
      </c>
      <c r="I59" s="46">
        <v>1.4721758759446463E-3</v>
      </c>
      <c r="J59" s="47">
        <f t="shared" si="5"/>
        <v>306</v>
      </c>
      <c r="K59" s="48">
        <f t="shared" si="14"/>
        <v>0.26449634905259556</v>
      </c>
      <c r="L59" s="46">
        <v>1.6339869281045753E-2</v>
      </c>
      <c r="M59" s="47">
        <f t="shared" si="23"/>
        <v>386</v>
      </c>
      <c r="N59" s="49">
        <f t="shared" si="15"/>
        <v>0.19238285754041681</v>
      </c>
      <c r="O59" s="50">
        <v>272</v>
      </c>
      <c r="P59" s="51">
        <v>2.6695455883796251E-2</v>
      </c>
      <c r="Q59" s="52">
        <f t="shared" si="7"/>
        <v>41</v>
      </c>
      <c r="R59" s="53">
        <f t="shared" si="16"/>
        <v>2.0247530643598237</v>
      </c>
      <c r="S59" s="51">
        <v>0.29629629629629628</v>
      </c>
      <c r="T59" s="52">
        <f t="shared" si="8"/>
        <v>117</v>
      </c>
      <c r="U59" s="54">
        <f t="shared" si="17"/>
        <v>1.4727151498707456</v>
      </c>
      <c r="V59" s="45">
        <v>279</v>
      </c>
      <c r="W59" s="46">
        <v>2.7382471292570418E-2</v>
      </c>
      <c r="X59" s="47">
        <f t="shared" si="9"/>
        <v>73</v>
      </c>
      <c r="Y59" s="48">
        <f t="shared" si="18"/>
        <v>1.6871843803268585</v>
      </c>
      <c r="Z59" s="46">
        <v>0.30392156862745096</v>
      </c>
      <c r="AA59" s="47">
        <f t="shared" si="10"/>
        <v>134</v>
      </c>
      <c r="AB59" s="49">
        <f t="shared" si="19"/>
        <v>1.2271827321907345</v>
      </c>
      <c r="AC59" s="50">
        <v>352</v>
      </c>
      <c r="AD59" s="51">
        <v>3.4547060555501032E-2</v>
      </c>
      <c r="AE59" s="52">
        <f t="shared" si="11"/>
        <v>169</v>
      </c>
      <c r="AF59" s="53">
        <f t="shared" si="20"/>
        <v>1.1307453112893124</v>
      </c>
      <c r="AG59" s="51">
        <v>0.38344226579520696</v>
      </c>
      <c r="AH59" s="52">
        <f t="shared" si="12"/>
        <v>482</v>
      </c>
      <c r="AI59" s="54">
        <f t="shared" si="21"/>
        <v>0.822453749987334</v>
      </c>
      <c r="AJ59" s="45">
        <v>918</v>
      </c>
      <c r="AK59" s="46">
        <v>9.009716360781235E-2</v>
      </c>
      <c r="AL59" s="47">
        <f t="shared" si="13"/>
        <v>89</v>
      </c>
      <c r="AM59" s="55">
        <f t="shared" si="22"/>
        <v>1.3748436447723973</v>
      </c>
      <c r="AN59" s="56">
        <v>10189</v>
      </c>
    </row>
    <row r="60" spans="1:40">
      <c r="A60" s="41">
        <f t="shared" si="0"/>
        <v>2</v>
      </c>
      <c r="B60" s="42">
        <f t="shared" si="1"/>
        <v>0</v>
      </c>
      <c r="C60" s="42">
        <f t="shared" si="2"/>
        <v>1</v>
      </c>
      <c r="D60" s="42">
        <f t="shared" si="3"/>
        <v>0</v>
      </c>
      <c r="E60" s="42">
        <f t="shared" si="4"/>
        <v>1</v>
      </c>
      <c r="F60" s="58">
        <v>414</v>
      </c>
      <c r="G60" s="59" t="s">
        <v>383</v>
      </c>
      <c r="H60" s="45">
        <v>251</v>
      </c>
      <c r="I60" s="46">
        <v>4.350011264969411E-3</v>
      </c>
      <c r="J60" s="47">
        <f t="shared" si="5"/>
        <v>138</v>
      </c>
      <c r="K60" s="48">
        <f t="shared" si="14"/>
        <v>0.78153848104853274</v>
      </c>
      <c r="L60" s="46">
        <v>4.8436896950984173E-2</v>
      </c>
      <c r="M60" s="47">
        <f t="shared" si="23"/>
        <v>240</v>
      </c>
      <c r="N60" s="49">
        <f t="shared" si="15"/>
        <v>0.57028783312424747</v>
      </c>
      <c r="O60" s="50">
        <v>1197</v>
      </c>
      <c r="P60" s="51">
        <v>2.0744874438917871E-2</v>
      </c>
      <c r="Q60" s="52">
        <f t="shared" si="7"/>
        <v>70</v>
      </c>
      <c r="R60" s="53">
        <f t="shared" si="16"/>
        <v>1.5734231426051086</v>
      </c>
      <c r="S60" s="51">
        <v>0.23099189502122733</v>
      </c>
      <c r="T60" s="52">
        <f t="shared" si="8"/>
        <v>189</v>
      </c>
      <c r="U60" s="54">
        <f t="shared" si="17"/>
        <v>1.1481252636210109</v>
      </c>
      <c r="V60" s="45">
        <v>1055</v>
      </c>
      <c r="W60" s="46">
        <v>1.8283911890608483E-2</v>
      </c>
      <c r="X60" s="47">
        <f t="shared" si="9"/>
        <v>129</v>
      </c>
      <c r="Y60" s="48">
        <f t="shared" si="18"/>
        <v>1.1265721864000315</v>
      </c>
      <c r="Z60" s="46">
        <v>0.20358934774218448</v>
      </c>
      <c r="AA60" s="47">
        <f t="shared" si="10"/>
        <v>289</v>
      </c>
      <c r="AB60" s="49">
        <f t="shared" si="19"/>
        <v>0.82205857628170065</v>
      </c>
      <c r="AC60" s="50">
        <v>2679</v>
      </c>
      <c r="AD60" s="51">
        <v>4.6429004696625711E-2</v>
      </c>
      <c r="AE60" s="52">
        <f t="shared" si="11"/>
        <v>87</v>
      </c>
      <c r="AF60" s="53">
        <f t="shared" si="20"/>
        <v>1.5196482283694424</v>
      </c>
      <c r="AG60" s="51">
        <v>0.516981860285604</v>
      </c>
      <c r="AH60" s="52">
        <f t="shared" si="12"/>
        <v>319</v>
      </c>
      <c r="AI60" s="54">
        <f t="shared" si="21"/>
        <v>1.1088857635073937</v>
      </c>
      <c r="AJ60" s="45">
        <v>5182</v>
      </c>
      <c r="AK60" s="46">
        <v>8.9807802291121466E-2</v>
      </c>
      <c r="AL60" s="47">
        <f t="shared" si="13"/>
        <v>90</v>
      </c>
      <c r="AM60" s="55">
        <f t="shared" si="22"/>
        <v>1.370428116565237</v>
      </c>
      <c r="AN60" s="56">
        <v>57701</v>
      </c>
    </row>
    <row r="61" spans="1:40">
      <c r="A61" s="41">
        <f t="shared" si="0"/>
        <v>2</v>
      </c>
      <c r="B61" s="42">
        <f t="shared" si="1"/>
        <v>0</v>
      </c>
      <c r="C61" s="42">
        <f t="shared" si="2"/>
        <v>0</v>
      </c>
      <c r="D61" s="42">
        <f t="shared" si="3"/>
        <v>1</v>
      </c>
      <c r="E61" s="42">
        <f t="shared" si="4"/>
        <v>1</v>
      </c>
      <c r="F61" s="58">
        <v>90</v>
      </c>
      <c r="G61" s="59" t="s">
        <v>58</v>
      </c>
      <c r="H61" s="45">
        <v>29</v>
      </c>
      <c r="I61" s="46">
        <v>4.6391092910161248E-4</v>
      </c>
      <c r="J61" s="47">
        <f t="shared" si="5"/>
        <v>393</v>
      </c>
      <c r="K61" s="48">
        <f t="shared" si="14"/>
        <v>8.3347885967931468E-2</v>
      </c>
      <c r="L61" s="46">
        <v>5.1915503043322596E-3</v>
      </c>
      <c r="M61" s="47">
        <f t="shared" si="23"/>
        <v>434</v>
      </c>
      <c r="N61" s="49">
        <f t="shared" si="15"/>
        <v>6.112443529587034E-2</v>
      </c>
      <c r="O61" s="50">
        <v>792</v>
      </c>
      <c r="P61" s="51">
        <v>1.2669567443050934E-2</v>
      </c>
      <c r="Q61" s="52">
        <f t="shared" si="7"/>
        <v>171</v>
      </c>
      <c r="R61" s="53">
        <f t="shared" si="16"/>
        <v>0.96094052920825646</v>
      </c>
      <c r="S61" s="51">
        <v>0.14178302900107412</v>
      </c>
      <c r="T61" s="52">
        <f t="shared" si="8"/>
        <v>364</v>
      </c>
      <c r="U61" s="54">
        <f t="shared" si="17"/>
        <v>0.70472029996500241</v>
      </c>
      <c r="V61" s="45">
        <v>1644</v>
      </c>
      <c r="W61" s="46">
        <v>2.6298950601484516E-2</v>
      </c>
      <c r="X61" s="47">
        <f t="shared" si="9"/>
        <v>77</v>
      </c>
      <c r="Y61" s="48">
        <f t="shared" si="18"/>
        <v>1.6204227222490095</v>
      </c>
      <c r="Z61" s="46">
        <v>0.29430719656283566</v>
      </c>
      <c r="AA61" s="47">
        <f t="shared" si="10"/>
        <v>148</v>
      </c>
      <c r="AB61" s="49">
        <f t="shared" si="19"/>
        <v>1.1883615605580766</v>
      </c>
      <c r="AC61" s="50">
        <v>3121</v>
      </c>
      <c r="AD61" s="51">
        <v>4.9926414128487327E-2</v>
      </c>
      <c r="AE61" s="52">
        <f t="shared" si="11"/>
        <v>74</v>
      </c>
      <c r="AF61" s="53">
        <f t="shared" si="20"/>
        <v>1.6341204657507737</v>
      </c>
      <c r="AG61" s="51">
        <v>0.55871822413175798</v>
      </c>
      <c r="AH61" s="52">
        <f t="shared" si="12"/>
        <v>271</v>
      </c>
      <c r="AI61" s="54">
        <f t="shared" si="21"/>
        <v>1.1984070083417813</v>
      </c>
      <c r="AJ61" s="45">
        <v>5586</v>
      </c>
      <c r="AK61" s="46">
        <v>8.9358843102124386E-2</v>
      </c>
      <c r="AL61" s="47">
        <f t="shared" si="13"/>
        <v>91</v>
      </c>
      <c r="AM61" s="55">
        <f t="shared" si="22"/>
        <v>1.363577194038512</v>
      </c>
      <c r="AN61" s="56">
        <v>62512</v>
      </c>
    </row>
    <row r="62" spans="1:40">
      <c r="A62" s="41">
        <f t="shared" si="0"/>
        <v>2</v>
      </c>
      <c r="B62" s="42">
        <f t="shared" si="1"/>
        <v>1</v>
      </c>
      <c r="C62" s="42">
        <f t="shared" si="2"/>
        <v>0</v>
      </c>
      <c r="D62" s="42">
        <f t="shared" si="3"/>
        <v>1</v>
      </c>
      <c r="E62" s="42">
        <f t="shared" si="4"/>
        <v>0</v>
      </c>
      <c r="F62" s="58">
        <v>360</v>
      </c>
      <c r="G62" s="59" t="s">
        <v>329</v>
      </c>
      <c r="H62" s="45">
        <v>76</v>
      </c>
      <c r="I62" s="46">
        <v>1.8469015795868772E-2</v>
      </c>
      <c r="J62" s="47">
        <f t="shared" si="5"/>
        <v>21</v>
      </c>
      <c r="K62" s="48">
        <f t="shared" si="14"/>
        <v>3.3182090050670565</v>
      </c>
      <c r="L62" s="46">
        <v>0.22485207100591717</v>
      </c>
      <c r="M62" s="47">
        <f t="shared" si="23"/>
        <v>27</v>
      </c>
      <c r="N62" s="49">
        <f t="shared" si="15"/>
        <v>2.6473702573727413</v>
      </c>
      <c r="O62" s="50">
        <v>29</v>
      </c>
      <c r="P62" s="51">
        <v>7.0473876063183475E-3</v>
      </c>
      <c r="Q62" s="52">
        <f t="shared" si="7"/>
        <v>315</v>
      </c>
      <c r="R62" s="53">
        <f t="shared" si="16"/>
        <v>0.53451867290589039</v>
      </c>
      <c r="S62" s="51">
        <v>8.5798816568047331E-2</v>
      </c>
      <c r="T62" s="52">
        <f t="shared" si="8"/>
        <v>447</v>
      </c>
      <c r="U62" s="54">
        <f t="shared" si="17"/>
        <v>0.42645560737751248</v>
      </c>
      <c r="V62" s="45">
        <v>89</v>
      </c>
      <c r="W62" s="46">
        <v>2.1628189550425274E-2</v>
      </c>
      <c r="X62" s="47">
        <f t="shared" si="9"/>
        <v>99</v>
      </c>
      <c r="Y62" s="48">
        <f t="shared" si="18"/>
        <v>1.3326314924002858</v>
      </c>
      <c r="Z62" s="46">
        <v>0.26331360946745563</v>
      </c>
      <c r="AA62" s="47">
        <f t="shared" si="10"/>
        <v>184</v>
      </c>
      <c r="AB62" s="49">
        <f t="shared" si="19"/>
        <v>1.0632148160743931</v>
      </c>
      <c r="AC62" s="50">
        <v>144</v>
      </c>
      <c r="AD62" s="51">
        <v>3.4993924665856622E-2</v>
      </c>
      <c r="AE62" s="52">
        <f t="shared" si="11"/>
        <v>162</v>
      </c>
      <c r="AF62" s="53">
        <f t="shared" si="20"/>
        <v>1.1453714325697695</v>
      </c>
      <c r="AG62" s="51">
        <v>0.42603550295857989</v>
      </c>
      <c r="AH62" s="52">
        <f t="shared" si="12"/>
        <v>433</v>
      </c>
      <c r="AI62" s="54">
        <f t="shared" si="21"/>
        <v>0.91381292124735802</v>
      </c>
      <c r="AJ62" s="45">
        <v>338</v>
      </c>
      <c r="AK62" s="46">
        <v>8.213851761846902E-2</v>
      </c>
      <c r="AL62" s="47">
        <f t="shared" si="13"/>
        <v>105</v>
      </c>
      <c r="AM62" s="55">
        <f t="shared" si="22"/>
        <v>1.2533981583520766</v>
      </c>
      <c r="AN62" s="56">
        <v>4115</v>
      </c>
    </row>
    <row r="63" spans="1:40">
      <c r="A63" s="41">
        <f t="shared" si="0"/>
        <v>2</v>
      </c>
      <c r="B63" s="42">
        <f t="shared" si="1"/>
        <v>0</v>
      </c>
      <c r="C63" s="42">
        <f t="shared" si="2"/>
        <v>0</v>
      </c>
      <c r="D63" s="42">
        <f t="shared" si="3"/>
        <v>1</v>
      </c>
      <c r="E63" s="42">
        <f t="shared" si="4"/>
        <v>1</v>
      </c>
      <c r="F63" s="58">
        <v>331</v>
      </c>
      <c r="G63" s="59" t="s">
        <v>300</v>
      </c>
      <c r="H63" s="45">
        <v>931</v>
      </c>
      <c r="I63" s="46">
        <v>4.6314260414490249E-3</v>
      </c>
      <c r="J63" s="47">
        <f t="shared" si="5"/>
        <v>128</v>
      </c>
      <c r="K63" s="48">
        <f t="shared" si="14"/>
        <v>0.83209845976068819</v>
      </c>
      <c r="L63" s="46">
        <v>5.6571671629094003E-2</v>
      </c>
      <c r="M63" s="47">
        <f t="shared" si="23"/>
        <v>205</v>
      </c>
      <c r="N63" s="49">
        <f t="shared" si="15"/>
        <v>0.66606529444320561</v>
      </c>
      <c r="O63" s="50">
        <v>3182</v>
      </c>
      <c r="P63" s="51">
        <v>1.582942821040902E-2</v>
      </c>
      <c r="Q63" s="52">
        <f t="shared" si="7"/>
        <v>109</v>
      </c>
      <c r="R63" s="53">
        <f t="shared" si="16"/>
        <v>1.2006044555149851</v>
      </c>
      <c r="S63" s="51">
        <v>0.19335237285045878</v>
      </c>
      <c r="T63" s="52">
        <f t="shared" si="8"/>
        <v>268</v>
      </c>
      <c r="U63" s="54">
        <f t="shared" si="17"/>
        <v>0.96104126956610603</v>
      </c>
      <c r="V63" s="45">
        <v>4193</v>
      </c>
      <c r="W63" s="46">
        <v>2.0858828562616283E-2</v>
      </c>
      <c r="X63" s="47">
        <f t="shared" si="9"/>
        <v>109</v>
      </c>
      <c r="Y63" s="48">
        <f t="shared" si="18"/>
        <v>1.2852269383118327</v>
      </c>
      <c r="Z63" s="46">
        <v>0.25478519778817527</v>
      </c>
      <c r="AA63" s="47">
        <f t="shared" si="10"/>
        <v>207</v>
      </c>
      <c r="AB63" s="49">
        <f t="shared" si="19"/>
        <v>1.0287785646655441</v>
      </c>
      <c r="AC63" s="50">
        <v>8151</v>
      </c>
      <c r="AD63" s="51">
        <v>4.0548607587380235E-2</v>
      </c>
      <c r="AE63" s="52">
        <f t="shared" si="11"/>
        <v>116</v>
      </c>
      <c r="AF63" s="53">
        <f t="shared" si="20"/>
        <v>1.3271794234152168</v>
      </c>
      <c r="AG63" s="51">
        <v>0.49529075773227199</v>
      </c>
      <c r="AH63" s="52">
        <f t="shared" si="12"/>
        <v>344</v>
      </c>
      <c r="AI63" s="54">
        <f t="shared" si="21"/>
        <v>1.0623600405296458</v>
      </c>
      <c r="AJ63" s="45">
        <v>16457</v>
      </c>
      <c r="AK63" s="46">
        <v>8.186829040185456E-2</v>
      </c>
      <c r="AL63" s="47">
        <f t="shared" si="13"/>
        <v>109</v>
      </c>
      <c r="AM63" s="55">
        <f t="shared" si="22"/>
        <v>1.2492746082143149</v>
      </c>
      <c r="AN63" s="56">
        <v>201018</v>
      </c>
    </row>
    <row r="64" spans="1:40">
      <c r="A64" s="41">
        <f t="shared" si="0"/>
        <v>2</v>
      </c>
      <c r="B64" s="42">
        <f t="shared" si="1"/>
        <v>1</v>
      </c>
      <c r="C64" s="42">
        <f t="shared" si="2"/>
        <v>0</v>
      </c>
      <c r="D64" s="42">
        <f t="shared" si="3"/>
        <v>1</v>
      </c>
      <c r="E64" s="42">
        <f t="shared" si="4"/>
        <v>0</v>
      </c>
      <c r="F64" s="58">
        <v>334</v>
      </c>
      <c r="G64" s="59" t="s">
        <v>303</v>
      </c>
      <c r="H64" s="45">
        <v>1864</v>
      </c>
      <c r="I64" s="46">
        <v>9.9548719591978432E-3</v>
      </c>
      <c r="J64" s="47">
        <f t="shared" si="5"/>
        <v>46</v>
      </c>
      <c r="K64" s="48">
        <f t="shared" si="14"/>
        <v>1.7885276694976151</v>
      </c>
      <c r="L64" s="46">
        <v>0.12186989212160837</v>
      </c>
      <c r="M64" s="47">
        <f t="shared" si="23"/>
        <v>73</v>
      </c>
      <c r="N64" s="49">
        <f t="shared" si="15"/>
        <v>1.4348754993832376</v>
      </c>
      <c r="O64" s="50">
        <v>2168</v>
      </c>
      <c r="P64" s="51">
        <v>1.157841330876659E-2</v>
      </c>
      <c r="Q64" s="52">
        <f t="shared" si="7"/>
        <v>195</v>
      </c>
      <c r="R64" s="53">
        <f t="shared" si="16"/>
        <v>0.87818046372377301</v>
      </c>
      <c r="S64" s="51">
        <v>0.1417456685191239</v>
      </c>
      <c r="T64" s="52">
        <f t="shared" si="8"/>
        <v>365</v>
      </c>
      <c r="U64" s="54">
        <f t="shared" si="17"/>
        <v>0.70453460291626324</v>
      </c>
      <c r="V64" s="45">
        <v>4427</v>
      </c>
      <c r="W64" s="46">
        <v>2.3642820903094875E-2</v>
      </c>
      <c r="X64" s="47">
        <f t="shared" si="9"/>
        <v>91</v>
      </c>
      <c r="Y64" s="48">
        <f t="shared" si="18"/>
        <v>1.4567639899394387</v>
      </c>
      <c r="Z64" s="46">
        <v>0.28944099378881988</v>
      </c>
      <c r="AA64" s="47">
        <f t="shared" si="10"/>
        <v>154</v>
      </c>
      <c r="AB64" s="49">
        <f t="shared" si="19"/>
        <v>1.1687126753454218</v>
      </c>
      <c r="AC64" s="50">
        <v>6836</v>
      </c>
      <c r="AD64" s="51">
        <v>3.6508317979118264E-2</v>
      </c>
      <c r="AE64" s="52">
        <f t="shared" si="11"/>
        <v>143</v>
      </c>
      <c r="AF64" s="53">
        <f t="shared" si="20"/>
        <v>1.1949384032724568</v>
      </c>
      <c r="AG64" s="51">
        <v>0.44694344557044785</v>
      </c>
      <c r="AH64" s="52">
        <f t="shared" si="12"/>
        <v>405</v>
      </c>
      <c r="AI64" s="54">
        <f t="shared" si="21"/>
        <v>0.95865882724050411</v>
      </c>
      <c r="AJ64" s="45">
        <v>15295</v>
      </c>
      <c r="AK64" s="46">
        <v>8.168442415017757E-2</v>
      </c>
      <c r="AL64" s="47">
        <f t="shared" si="13"/>
        <v>110</v>
      </c>
      <c r="AM64" s="55">
        <f t="shared" si="22"/>
        <v>1.2464688889498705</v>
      </c>
      <c r="AN64" s="56">
        <v>187245</v>
      </c>
    </row>
    <row r="65" spans="1:40">
      <c r="A65" s="41">
        <f t="shared" si="0"/>
        <v>1</v>
      </c>
      <c r="B65" s="42">
        <f t="shared" si="1"/>
        <v>0</v>
      </c>
      <c r="C65" s="42">
        <f t="shared" si="2"/>
        <v>0</v>
      </c>
      <c r="D65" s="42">
        <f t="shared" si="3"/>
        <v>0</v>
      </c>
      <c r="E65" s="42">
        <f t="shared" si="4"/>
        <v>1</v>
      </c>
      <c r="F65" s="58">
        <v>478</v>
      </c>
      <c r="G65" s="59" t="s">
        <v>448</v>
      </c>
      <c r="H65" s="45">
        <v>1592</v>
      </c>
      <c r="I65" s="46">
        <v>4.8236431231271264E-3</v>
      </c>
      <c r="J65" s="47">
        <f t="shared" si="5"/>
        <v>118</v>
      </c>
      <c r="K65" s="48">
        <f t="shared" si="14"/>
        <v>0.86663286367270687</v>
      </c>
      <c r="L65" s="46">
        <v>5.9219581147937357E-2</v>
      </c>
      <c r="M65" s="47">
        <f t="shared" si="23"/>
        <v>193</v>
      </c>
      <c r="N65" s="49">
        <f t="shared" si="15"/>
        <v>0.69724133330751115</v>
      </c>
      <c r="O65" s="50">
        <v>4782</v>
      </c>
      <c r="P65" s="51">
        <v>1.4489108928890652E-2</v>
      </c>
      <c r="Q65" s="52">
        <f t="shared" si="7"/>
        <v>138</v>
      </c>
      <c r="R65" s="53">
        <f t="shared" si="16"/>
        <v>1.0989461214416525</v>
      </c>
      <c r="S65" s="51">
        <v>0.17788193281999776</v>
      </c>
      <c r="T65" s="52">
        <f t="shared" si="8"/>
        <v>298</v>
      </c>
      <c r="U65" s="54">
        <f t="shared" si="17"/>
        <v>0.88414678356401555</v>
      </c>
      <c r="V65" s="45">
        <v>6498</v>
      </c>
      <c r="W65" s="46">
        <v>1.9688462948542755E-2</v>
      </c>
      <c r="X65" s="47">
        <f t="shared" si="9"/>
        <v>119</v>
      </c>
      <c r="Y65" s="48">
        <f t="shared" si="18"/>
        <v>1.2131142877684071</v>
      </c>
      <c r="Z65" s="46">
        <v>0.24171409440910613</v>
      </c>
      <c r="AA65" s="47">
        <f t="shared" si="10"/>
        <v>222</v>
      </c>
      <c r="AB65" s="49">
        <f t="shared" si="19"/>
        <v>0.97599970981192119</v>
      </c>
      <c r="AC65" s="50">
        <v>14011</v>
      </c>
      <c r="AD65" s="51">
        <v>4.2452301380737544E-2</v>
      </c>
      <c r="AE65" s="52">
        <f t="shared" si="11"/>
        <v>104</v>
      </c>
      <c r="AF65" s="53">
        <f t="shared" si="20"/>
        <v>1.3894884244230197</v>
      </c>
      <c r="AG65" s="51">
        <v>0.52118439162295871</v>
      </c>
      <c r="AH65" s="52">
        <f t="shared" si="12"/>
        <v>316</v>
      </c>
      <c r="AI65" s="54">
        <f t="shared" si="21"/>
        <v>1.1178998654105277</v>
      </c>
      <c r="AJ65" s="45">
        <v>26883</v>
      </c>
      <c r="AK65" s="46">
        <v>8.145351638129808E-2</v>
      </c>
      <c r="AL65" s="47">
        <f t="shared" si="13"/>
        <v>111</v>
      </c>
      <c r="AM65" s="55">
        <f t="shared" si="22"/>
        <v>1.2429453365331216</v>
      </c>
      <c r="AN65" s="56">
        <v>330041</v>
      </c>
    </row>
    <row r="66" spans="1:40">
      <c r="A66" s="41">
        <f t="shared" si="0"/>
        <v>3</v>
      </c>
      <c r="B66" s="42">
        <f t="shared" si="1"/>
        <v>1</v>
      </c>
      <c r="C66" s="42">
        <f t="shared" si="2"/>
        <v>1</v>
      </c>
      <c r="D66" s="42">
        <f t="shared" si="3"/>
        <v>0</v>
      </c>
      <c r="E66" s="42">
        <f t="shared" si="4"/>
        <v>1</v>
      </c>
      <c r="F66" s="58">
        <v>318</v>
      </c>
      <c r="G66" s="59" t="s">
        <v>287</v>
      </c>
      <c r="H66" s="45">
        <v>1444</v>
      </c>
      <c r="I66" s="46">
        <v>1.0938150967693065E-2</v>
      </c>
      <c r="J66" s="47">
        <f t="shared" si="5"/>
        <v>43</v>
      </c>
      <c r="K66" s="48">
        <f t="shared" si="14"/>
        <v>1.965187070114516</v>
      </c>
      <c r="L66" s="46">
        <v>0.13570153181092004</v>
      </c>
      <c r="M66" s="47">
        <f t="shared" si="23"/>
        <v>59</v>
      </c>
      <c r="N66" s="49">
        <f t="shared" si="15"/>
        <v>1.59772688589867</v>
      </c>
      <c r="O66" s="50">
        <v>2251</v>
      </c>
      <c r="P66" s="51">
        <v>1.7051092678862251E-2</v>
      </c>
      <c r="Q66" s="52">
        <f t="shared" si="7"/>
        <v>95</v>
      </c>
      <c r="R66" s="53">
        <f t="shared" si="16"/>
        <v>1.293263254334061</v>
      </c>
      <c r="S66" s="51">
        <v>0.21154026877173199</v>
      </c>
      <c r="T66" s="52">
        <f t="shared" si="8"/>
        <v>234</v>
      </c>
      <c r="U66" s="54">
        <f t="shared" si="17"/>
        <v>1.0514426353690245</v>
      </c>
      <c r="V66" s="45">
        <v>1848</v>
      </c>
      <c r="W66" s="46">
        <v>1.3998409271673673E-2</v>
      </c>
      <c r="X66" s="47">
        <f t="shared" si="9"/>
        <v>176</v>
      </c>
      <c r="Y66" s="48">
        <f t="shared" si="18"/>
        <v>0.86251884354202357</v>
      </c>
      <c r="Z66" s="46">
        <v>0.17366788835635749</v>
      </c>
      <c r="AA66" s="47">
        <f t="shared" si="10"/>
        <v>346</v>
      </c>
      <c r="AB66" s="49">
        <f t="shared" si="19"/>
        <v>0.70124089806932022</v>
      </c>
      <c r="AC66" s="50">
        <v>5098</v>
      </c>
      <c r="AD66" s="51">
        <v>3.8616823845775104E-2</v>
      </c>
      <c r="AE66" s="52">
        <f t="shared" si="11"/>
        <v>124</v>
      </c>
      <c r="AF66" s="53">
        <f t="shared" si="20"/>
        <v>1.263951022123718</v>
      </c>
      <c r="AG66" s="51">
        <v>0.47909031106099048</v>
      </c>
      <c r="AH66" s="52">
        <f t="shared" si="12"/>
        <v>366</v>
      </c>
      <c r="AI66" s="54">
        <f t="shared" si="21"/>
        <v>1.0276113461241583</v>
      </c>
      <c r="AJ66" s="45">
        <v>10641</v>
      </c>
      <c r="AK66" s="46">
        <v>8.060447676400409E-2</v>
      </c>
      <c r="AL66" s="47">
        <f t="shared" si="13"/>
        <v>112</v>
      </c>
      <c r="AM66" s="55">
        <f t="shared" si="22"/>
        <v>1.2299893601710041</v>
      </c>
      <c r="AN66" s="56">
        <v>132015</v>
      </c>
    </row>
    <row r="67" spans="1:40">
      <c r="A67" s="41">
        <f t="shared" si="0"/>
        <v>2</v>
      </c>
      <c r="B67" s="42">
        <f t="shared" si="1"/>
        <v>0</v>
      </c>
      <c r="C67" s="42">
        <f t="shared" si="2"/>
        <v>1</v>
      </c>
      <c r="D67" s="42">
        <f t="shared" si="3"/>
        <v>1</v>
      </c>
      <c r="E67" s="42">
        <f t="shared" si="4"/>
        <v>0</v>
      </c>
      <c r="F67" s="58">
        <v>109</v>
      </c>
      <c r="G67" s="59" t="s">
        <v>77</v>
      </c>
      <c r="H67" s="45">
        <v>76</v>
      </c>
      <c r="I67" s="46">
        <v>2.7945286071481101E-3</v>
      </c>
      <c r="J67" s="47">
        <f t="shared" si="5"/>
        <v>222</v>
      </c>
      <c r="K67" s="48">
        <f t="shared" si="14"/>
        <v>0.50207493954445281</v>
      </c>
      <c r="L67" s="46">
        <v>3.5283194057567316E-2</v>
      </c>
      <c r="M67" s="47">
        <f t="shared" si="23"/>
        <v>298</v>
      </c>
      <c r="N67" s="49">
        <f t="shared" si="15"/>
        <v>0.41541835979200858</v>
      </c>
      <c r="O67" s="50">
        <v>557</v>
      </c>
      <c r="P67" s="51">
        <v>2.048095308133549E-2</v>
      </c>
      <c r="Q67" s="52">
        <f t="shared" si="7"/>
        <v>73</v>
      </c>
      <c r="R67" s="53">
        <f t="shared" si="16"/>
        <v>1.5534056692253306</v>
      </c>
      <c r="S67" s="51">
        <v>0.25858867223769733</v>
      </c>
      <c r="T67" s="52">
        <f t="shared" si="8"/>
        <v>149</v>
      </c>
      <c r="U67" s="54">
        <f t="shared" si="17"/>
        <v>1.2852926612642843</v>
      </c>
      <c r="V67" s="45">
        <v>710</v>
      </c>
      <c r="W67" s="46">
        <v>2.6106780408883659E-2</v>
      </c>
      <c r="X67" s="47">
        <f t="shared" si="9"/>
        <v>79</v>
      </c>
      <c r="Y67" s="48">
        <f t="shared" si="18"/>
        <v>1.608582061709048</v>
      </c>
      <c r="Z67" s="46">
        <v>0.32961931290622098</v>
      </c>
      <c r="AA67" s="47">
        <f t="shared" si="10"/>
        <v>104</v>
      </c>
      <c r="AB67" s="49">
        <f t="shared" si="19"/>
        <v>1.3309457792741637</v>
      </c>
      <c r="AC67" s="50">
        <v>811</v>
      </c>
      <c r="AD67" s="51">
        <v>2.9820561847330489E-2</v>
      </c>
      <c r="AE67" s="52">
        <f t="shared" si="11"/>
        <v>223</v>
      </c>
      <c r="AF67" s="53">
        <f t="shared" si="20"/>
        <v>0.97604426966255042</v>
      </c>
      <c r="AG67" s="51">
        <v>0.37650882079851439</v>
      </c>
      <c r="AH67" s="52">
        <f t="shared" si="12"/>
        <v>489</v>
      </c>
      <c r="AI67" s="54">
        <f t="shared" si="21"/>
        <v>0.80758205130791316</v>
      </c>
      <c r="AJ67" s="45">
        <v>2154</v>
      </c>
      <c r="AK67" s="46">
        <v>7.9202823944697756E-2</v>
      </c>
      <c r="AL67" s="47">
        <f t="shared" si="13"/>
        <v>118</v>
      </c>
      <c r="AM67" s="55">
        <f t="shared" si="22"/>
        <v>1.2086007459945471</v>
      </c>
      <c r="AN67" s="56">
        <v>27196</v>
      </c>
    </row>
    <row r="68" spans="1:40">
      <c r="A68" s="41">
        <f t="shared" si="0"/>
        <v>3</v>
      </c>
      <c r="B68" s="42">
        <f t="shared" si="1"/>
        <v>0</v>
      </c>
      <c r="C68" s="42">
        <f t="shared" si="2"/>
        <v>1</v>
      </c>
      <c r="D68" s="42">
        <f t="shared" si="3"/>
        <v>1</v>
      </c>
      <c r="E68" s="42">
        <f t="shared" si="4"/>
        <v>1</v>
      </c>
      <c r="F68" s="58">
        <v>665</v>
      </c>
      <c r="G68" s="59" t="s">
        <v>637</v>
      </c>
      <c r="H68" s="45">
        <v>179</v>
      </c>
      <c r="I68" s="46">
        <v>3.6305370760993023E-3</v>
      </c>
      <c r="J68" s="47">
        <f t="shared" si="5"/>
        <v>181</v>
      </c>
      <c r="K68" s="48">
        <f t="shared" si="14"/>
        <v>0.65227519172067761</v>
      </c>
      <c r="L68" s="46">
        <v>4.6027256364103881E-2</v>
      </c>
      <c r="M68" s="47">
        <f t="shared" si="23"/>
        <v>256</v>
      </c>
      <c r="N68" s="49">
        <f t="shared" si="15"/>
        <v>0.54191713236918426</v>
      </c>
      <c r="O68" s="50">
        <v>868</v>
      </c>
      <c r="P68" s="51">
        <v>1.7605062469576504E-2</v>
      </c>
      <c r="Q68" s="52">
        <f t="shared" si="7"/>
        <v>89</v>
      </c>
      <c r="R68" s="53">
        <f t="shared" si="16"/>
        <v>1.3352798445805036</v>
      </c>
      <c r="S68" s="51">
        <v>0.22319362303934173</v>
      </c>
      <c r="T68" s="52">
        <f t="shared" si="8"/>
        <v>206</v>
      </c>
      <c r="U68" s="54">
        <f t="shared" si="17"/>
        <v>1.1093646262654537</v>
      </c>
      <c r="V68" s="45">
        <v>1011</v>
      </c>
      <c r="W68" s="46">
        <v>2.0505435664449134E-2</v>
      </c>
      <c r="X68" s="47">
        <f t="shared" si="9"/>
        <v>112</v>
      </c>
      <c r="Y68" s="48">
        <f t="shared" si="18"/>
        <v>1.263452461803285</v>
      </c>
      <c r="Z68" s="46">
        <v>0.25996400102854206</v>
      </c>
      <c r="AA68" s="47">
        <f t="shared" si="10"/>
        <v>194</v>
      </c>
      <c r="AB68" s="49">
        <f t="shared" si="19"/>
        <v>1.0496896764984194</v>
      </c>
      <c r="AC68" s="50">
        <v>1831</v>
      </c>
      <c r="AD68" s="51">
        <v>3.7136946292390068E-2</v>
      </c>
      <c r="AE68" s="52">
        <f t="shared" si="11"/>
        <v>137</v>
      </c>
      <c r="AF68" s="53">
        <f t="shared" si="20"/>
        <v>1.2155137722429616</v>
      </c>
      <c r="AG68" s="51">
        <v>0.47081511956801236</v>
      </c>
      <c r="AH68" s="52">
        <f t="shared" si="12"/>
        <v>377</v>
      </c>
      <c r="AI68" s="54">
        <f t="shared" si="21"/>
        <v>1.0098617058721937</v>
      </c>
      <c r="AJ68" s="45">
        <v>3889</v>
      </c>
      <c r="AK68" s="46">
        <v>7.8877981502515015E-2</v>
      </c>
      <c r="AL68" s="47">
        <f t="shared" si="13"/>
        <v>120</v>
      </c>
      <c r="AM68" s="55">
        <f t="shared" si="22"/>
        <v>1.2036437911992626</v>
      </c>
      <c r="AN68" s="56">
        <v>49304</v>
      </c>
    </row>
    <row r="69" spans="1:40">
      <c r="A69" s="41">
        <f t="shared" si="0"/>
        <v>1</v>
      </c>
      <c r="B69" s="42">
        <f t="shared" si="1"/>
        <v>0</v>
      </c>
      <c r="C69" s="42">
        <f t="shared" si="2"/>
        <v>0</v>
      </c>
      <c r="D69" s="42">
        <f t="shared" si="3"/>
        <v>1</v>
      </c>
      <c r="E69" s="42">
        <f t="shared" si="4"/>
        <v>0</v>
      </c>
      <c r="F69" s="58">
        <v>422</v>
      </c>
      <c r="G69" s="59" t="s">
        <v>391</v>
      </c>
      <c r="H69" s="45">
        <v>3167</v>
      </c>
      <c r="I69" s="46">
        <v>4.6949887999240972E-3</v>
      </c>
      <c r="J69" s="47">
        <f t="shared" si="5"/>
        <v>125</v>
      </c>
      <c r="K69" s="48">
        <f t="shared" si="14"/>
        <v>0.84351837081009373</v>
      </c>
      <c r="L69" s="46">
        <v>5.9695021959172902E-2</v>
      </c>
      <c r="M69" s="47">
        <f t="shared" si="23"/>
        <v>187</v>
      </c>
      <c r="N69" s="49">
        <f t="shared" si="15"/>
        <v>0.70283909301314906</v>
      </c>
      <c r="O69" s="50">
        <v>10460</v>
      </c>
      <c r="P69" s="51">
        <v>1.5506657040481863E-2</v>
      </c>
      <c r="Q69" s="52">
        <f t="shared" si="7"/>
        <v>113</v>
      </c>
      <c r="R69" s="53">
        <f t="shared" si="16"/>
        <v>1.1761234382871166</v>
      </c>
      <c r="S69" s="51">
        <v>0.19716132923680094</v>
      </c>
      <c r="T69" s="52">
        <f t="shared" si="8"/>
        <v>258</v>
      </c>
      <c r="U69" s="54">
        <f t="shared" si="17"/>
        <v>0.97997335830795618</v>
      </c>
      <c r="V69" s="45">
        <v>17237</v>
      </c>
      <c r="W69" s="46">
        <v>2.5553369732962319E-2</v>
      </c>
      <c r="X69" s="47">
        <f t="shared" si="9"/>
        <v>82</v>
      </c>
      <c r="Y69" s="48">
        <f t="shared" si="18"/>
        <v>1.5744833918576546</v>
      </c>
      <c r="Z69" s="46">
        <v>0.32490151358075886</v>
      </c>
      <c r="AA69" s="47">
        <f t="shared" si="10"/>
        <v>107</v>
      </c>
      <c r="AB69" s="49">
        <f t="shared" si="19"/>
        <v>1.3118961215210307</v>
      </c>
      <c r="AC69" s="50">
        <v>22189</v>
      </c>
      <c r="AD69" s="51">
        <v>3.2894571039316638E-2</v>
      </c>
      <c r="AE69" s="52">
        <f t="shared" si="11"/>
        <v>186</v>
      </c>
      <c r="AF69" s="53">
        <f t="shared" si="20"/>
        <v>1.0766583718410672</v>
      </c>
      <c r="AG69" s="51">
        <v>0.41824213522326731</v>
      </c>
      <c r="AH69" s="52">
        <f t="shared" si="12"/>
        <v>443</v>
      </c>
      <c r="AI69" s="54">
        <f t="shared" si="21"/>
        <v>0.89709675537126365</v>
      </c>
      <c r="AJ69" s="45">
        <v>53053</v>
      </c>
      <c r="AK69" s="46">
        <v>7.8649586612684924E-2</v>
      </c>
      <c r="AL69" s="47">
        <f t="shared" si="13"/>
        <v>122</v>
      </c>
      <c r="AM69" s="55">
        <f t="shared" si="22"/>
        <v>1.2001585842270626</v>
      </c>
      <c r="AN69" s="56">
        <v>674549</v>
      </c>
    </row>
    <row r="70" spans="1:40">
      <c r="A70" s="41">
        <f t="shared" si="0"/>
        <v>2</v>
      </c>
      <c r="B70" s="42">
        <f t="shared" si="1"/>
        <v>1</v>
      </c>
      <c r="C70" s="42">
        <f t="shared" si="2"/>
        <v>0</v>
      </c>
      <c r="D70" s="42">
        <f t="shared" si="3"/>
        <v>0</v>
      </c>
      <c r="E70" s="42">
        <f t="shared" si="4"/>
        <v>1</v>
      </c>
      <c r="F70" s="58">
        <v>188</v>
      </c>
      <c r="G70" s="59" t="s">
        <v>156</v>
      </c>
      <c r="H70" s="45">
        <v>1707</v>
      </c>
      <c r="I70" s="46">
        <v>1.2051765403596468E-2</v>
      </c>
      <c r="J70" s="47">
        <f t="shared" si="5"/>
        <v>37</v>
      </c>
      <c r="K70" s="48">
        <f t="shared" si="14"/>
        <v>2.165262996749107</v>
      </c>
      <c r="L70" s="46">
        <v>0.15911633109619686</v>
      </c>
      <c r="M70" s="47">
        <f t="shared" si="23"/>
        <v>47</v>
      </c>
      <c r="N70" s="49">
        <f t="shared" si="15"/>
        <v>1.8734087728071658</v>
      </c>
      <c r="O70" s="50">
        <v>1395</v>
      </c>
      <c r="P70" s="51">
        <v>9.8489822718319103E-3</v>
      </c>
      <c r="Q70" s="52">
        <f t="shared" si="7"/>
        <v>245</v>
      </c>
      <c r="R70" s="53">
        <f t="shared" si="16"/>
        <v>0.74700942072398135</v>
      </c>
      <c r="S70" s="51">
        <v>0.13003355704697986</v>
      </c>
      <c r="T70" s="52">
        <f t="shared" si="8"/>
        <v>381</v>
      </c>
      <c r="U70" s="54">
        <f t="shared" si="17"/>
        <v>0.64632056440950825</v>
      </c>
      <c r="V70" s="45">
        <v>2466</v>
      </c>
      <c r="W70" s="46">
        <v>1.7410458983754474E-2</v>
      </c>
      <c r="X70" s="47">
        <f t="shared" si="9"/>
        <v>138</v>
      </c>
      <c r="Y70" s="48">
        <f t="shared" si="18"/>
        <v>1.0727539577365353</v>
      </c>
      <c r="Z70" s="46">
        <v>0.22986577181208054</v>
      </c>
      <c r="AA70" s="47">
        <f t="shared" si="10"/>
        <v>246</v>
      </c>
      <c r="AB70" s="49">
        <f t="shared" si="19"/>
        <v>0.92815823228151795</v>
      </c>
      <c r="AC70" s="50">
        <v>5160</v>
      </c>
      <c r="AD70" s="51">
        <v>3.6430644102259969E-2</v>
      </c>
      <c r="AE70" s="52">
        <f t="shared" si="11"/>
        <v>145</v>
      </c>
      <c r="AF70" s="53">
        <f t="shared" si="20"/>
        <v>1.1923960922724783</v>
      </c>
      <c r="AG70" s="51">
        <v>0.48098434004474272</v>
      </c>
      <c r="AH70" s="52">
        <f t="shared" si="12"/>
        <v>363</v>
      </c>
      <c r="AI70" s="54">
        <f t="shared" si="21"/>
        <v>1.0316738905519125</v>
      </c>
      <c r="AJ70" s="45">
        <v>10728</v>
      </c>
      <c r="AK70" s="46">
        <v>7.5741850761442825E-2</v>
      </c>
      <c r="AL70" s="47">
        <f t="shared" si="13"/>
        <v>132</v>
      </c>
      <c r="AM70" s="55">
        <f t="shared" si="22"/>
        <v>1.1557877961170313</v>
      </c>
      <c r="AN70" s="56">
        <v>141639</v>
      </c>
    </row>
    <row r="71" spans="1:40">
      <c r="A71" s="41">
        <f t="shared" ref="A71:A134" si="24">SUM(B71:E71)</f>
        <v>2</v>
      </c>
      <c r="B71" s="42">
        <f t="shared" ref="B71:B134" si="25">IF(N71&gt;1,1,0)</f>
        <v>1</v>
      </c>
      <c r="C71" s="42">
        <f t="shared" ref="C71:C134" si="26">IF(U71&gt;1,1,0)</f>
        <v>0</v>
      </c>
      <c r="D71" s="42">
        <f t="shared" ref="D71:D134" si="27">IF(AB71&gt;1,1,0)</f>
        <v>0</v>
      </c>
      <c r="E71" s="42">
        <f t="shared" ref="E71:E134" si="28">IF(AI71&gt;1,1,0)</f>
        <v>1</v>
      </c>
      <c r="F71" s="58">
        <v>373</v>
      </c>
      <c r="G71" s="59" t="s">
        <v>342</v>
      </c>
      <c r="H71" s="45">
        <v>1160</v>
      </c>
      <c r="I71" s="46">
        <v>9.7671873026565059E-3</v>
      </c>
      <c r="J71" s="47">
        <f t="shared" ref="J71:J134" si="29">RANK(I71,$I$7:$I$642)</f>
        <v>47</v>
      </c>
      <c r="K71" s="48">
        <f t="shared" si="14"/>
        <v>1.754807577191035</v>
      </c>
      <c r="L71" s="46">
        <v>0.13064534294402522</v>
      </c>
      <c r="M71" s="47">
        <f t="shared" si="23"/>
        <v>66</v>
      </c>
      <c r="N71" s="49">
        <f t="shared" si="15"/>
        <v>1.5381961732750611</v>
      </c>
      <c r="O71" s="50">
        <v>1406</v>
      </c>
      <c r="P71" s="51">
        <v>1.1838504609944006E-2</v>
      </c>
      <c r="Q71" s="52">
        <f t="shared" ref="Q71:Q134" si="30">RANK(P71,P$7:P$642)</f>
        <v>185</v>
      </c>
      <c r="R71" s="53">
        <f t="shared" si="16"/>
        <v>0.89790744127997801</v>
      </c>
      <c r="S71" s="51">
        <v>0.1583511656718099</v>
      </c>
      <c r="T71" s="52">
        <f t="shared" ref="T71:T134" si="31">RANK(S71,S$7:S$642)</f>
        <v>338</v>
      </c>
      <c r="U71" s="54">
        <f t="shared" si="17"/>
        <v>0.78707079231041288</v>
      </c>
      <c r="V71" s="45">
        <v>2130</v>
      </c>
      <c r="W71" s="46">
        <v>1.7934576685050309E-2</v>
      </c>
      <c r="X71" s="47">
        <f t="shared" ref="X71:X134" si="32">RANK(W71,W$7:W$642)</f>
        <v>135</v>
      </c>
      <c r="Y71" s="48">
        <f t="shared" si="18"/>
        <v>1.1050477266089993</v>
      </c>
      <c r="Z71" s="46">
        <v>0.23989187971618425</v>
      </c>
      <c r="AA71" s="47">
        <f t="shared" ref="AA71:AA134" si="33">RANK(Z71,Z$7:Z$642)</f>
        <v>228</v>
      </c>
      <c r="AB71" s="49">
        <f t="shared" si="19"/>
        <v>0.96864192202608912</v>
      </c>
      <c r="AC71" s="50">
        <v>4183</v>
      </c>
      <c r="AD71" s="51">
        <v>3.5220814212941522E-2</v>
      </c>
      <c r="AE71" s="52">
        <f t="shared" ref="AE71:AE134" si="34">RANK(AD71,AD$7:AD$642)</f>
        <v>160</v>
      </c>
      <c r="AF71" s="53">
        <f t="shared" si="20"/>
        <v>1.1527976589236626</v>
      </c>
      <c r="AG71" s="51">
        <v>0.4711116116679806</v>
      </c>
      <c r="AH71" s="52">
        <f t="shared" ref="AH71:AH134" si="35">RANK(AG71,AG$7:AG$642)</f>
        <v>376</v>
      </c>
      <c r="AI71" s="54">
        <f t="shared" si="21"/>
        <v>1.0104976582989684</v>
      </c>
      <c r="AJ71" s="45">
        <v>8879</v>
      </c>
      <c r="AK71" s="46">
        <v>7.476108281059235E-2</v>
      </c>
      <c r="AL71" s="47">
        <f t="shared" ref="AL71:AL134" si="36">RANK(AK71,AK$7:AK$642)</f>
        <v>137</v>
      </c>
      <c r="AM71" s="55">
        <f t="shared" si="22"/>
        <v>1.1408217025106584</v>
      </c>
      <c r="AN71" s="56">
        <v>118765</v>
      </c>
    </row>
    <row r="72" spans="1:40">
      <c r="A72" s="41">
        <f t="shared" si="24"/>
        <v>2</v>
      </c>
      <c r="B72" s="42">
        <f t="shared" si="25"/>
        <v>0</v>
      </c>
      <c r="C72" s="42">
        <f t="shared" si="26"/>
        <v>1</v>
      </c>
      <c r="D72" s="42">
        <f t="shared" si="27"/>
        <v>1</v>
      </c>
      <c r="E72" s="42">
        <f t="shared" si="28"/>
        <v>0</v>
      </c>
      <c r="F72" s="58">
        <v>451</v>
      </c>
      <c r="G72" s="59" t="s">
        <v>421</v>
      </c>
      <c r="H72" s="45">
        <v>3391</v>
      </c>
      <c r="I72" s="46">
        <v>3.6279990370984565E-3</v>
      </c>
      <c r="J72" s="47">
        <f t="shared" si="29"/>
        <v>182</v>
      </c>
      <c r="K72" s="48">
        <f t="shared" ref="K72:K135" si="37">I72/I$4</f>
        <v>0.65181919861520299</v>
      </c>
      <c r="L72" s="46">
        <v>4.8887030736405053E-2</v>
      </c>
      <c r="M72" s="47">
        <f t="shared" si="23"/>
        <v>234</v>
      </c>
      <c r="N72" s="49">
        <f t="shared" ref="N72:N135" si="38">L72/L$4</f>
        <v>0.57558763218783038</v>
      </c>
      <c r="O72" s="50">
        <v>14876</v>
      </c>
      <c r="P72" s="51">
        <v>1.5915692620429561E-2</v>
      </c>
      <c r="Q72" s="52">
        <f t="shared" si="30"/>
        <v>106</v>
      </c>
      <c r="R72" s="53">
        <f t="shared" ref="R72:R135" si="39">P72/P$4</f>
        <v>1.2071472967121755</v>
      </c>
      <c r="S72" s="51">
        <v>0.21446283374661207</v>
      </c>
      <c r="T72" s="52">
        <f t="shared" si="31"/>
        <v>228</v>
      </c>
      <c r="U72" s="54">
        <f t="shared" ref="U72:U135" si="40">S72/S$4</f>
        <v>1.0659689921571074</v>
      </c>
      <c r="V72" s="45">
        <v>22203</v>
      </c>
      <c r="W72" s="46">
        <v>2.3754781073635222E-2</v>
      </c>
      <c r="X72" s="47">
        <f t="shared" si="32"/>
        <v>89</v>
      </c>
      <c r="Y72" s="48">
        <f t="shared" ref="Y72:Y135" si="41">W72/W$4</f>
        <v>1.4636624706841499</v>
      </c>
      <c r="Z72" s="46">
        <v>0.32009399688599272</v>
      </c>
      <c r="AA72" s="47">
        <f t="shared" si="33"/>
        <v>113</v>
      </c>
      <c r="AB72" s="49">
        <f t="shared" ref="AB72:AB135" si="42">Z72/Z$4</f>
        <v>1.2924842005468811</v>
      </c>
      <c r="AC72" s="50">
        <v>28894</v>
      </c>
      <c r="AD72" s="51">
        <v>3.091341910289673E-2</v>
      </c>
      <c r="AE72" s="52">
        <f t="shared" si="34"/>
        <v>210</v>
      </c>
      <c r="AF72" s="53">
        <f t="shared" ref="AF72:AF135" si="43">AD72/AD$4</f>
        <v>1.0118141209254319</v>
      </c>
      <c r="AG72" s="51">
        <v>0.41655613863099011</v>
      </c>
      <c r="AH72" s="52">
        <f t="shared" si="35"/>
        <v>447</v>
      </c>
      <c r="AI72" s="54">
        <f t="shared" ref="AI72:AI135" si="44">AG72/AG$4</f>
        <v>0.89348042419580365</v>
      </c>
      <c r="AJ72" s="45">
        <v>69364</v>
      </c>
      <c r="AK72" s="46">
        <v>7.4211891834059962E-2</v>
      </c>
      <c r="AL72" s="47">
        <f t="shared" si="36"/>
        <v>144</v>
      </c>
      <c r="AM72" s="55">
        <f t="shared" ref="AM72:AM135" si="45">AK72/AK$4</f>
        <v>1.1324412863730473</v>
      </c>
      <c r="AN72" s="56">
        <v>934675</v>
      </c>
    </row>
    <row r="73" spans="1:40">
      <c r="A73" s="41">
        <f t="shared" si="24"/>
        <v>2</v>
      </c>
      <c r="B73" s="42">
        <f t="shared" si="25"/>
        <v>0</v>
      </c>
      <c r="C73" s="42">
        <f t="shared" si="26"/>
        <v>1</v>
      </c>
      <c r="D73" s="42">
        <f t="shared" si="27"/>
        <v>0</v>
      </c>
      <c r="E73" s="42">
        <f t="shared" si="28"/>
        <v>1</v>
      </c>
      <c r="F73" s="58">
        <v>399</v>
      </c>
      <c r="G73" s="59" t="s">
        <v>368</v>
      </c>
      <c r="H73" s="45">
        <v>76</v>
      </c>
      <c r="I73" s="46">
        <v>4.9721949623814194E-3</v>
      </c>
      <c r="J73" s="47">
        <f t="shared" si="29"/>
        <v>113</v>
      </c>
      <c r="K73" s="48">
        <f t="shared" si="37"/>
        <v>0.89332221497225628</v>
      </c>
      <c r="L73" s="46">
        <v>6.8592057761732855E-2</v>
      </c>
      <c r="M73" s="47">
        <f t="shared" si="23"/>
        <v>165</v>
      </c>
      <c r="N73" s="49">
        <f t="shared" si="38"/>
        <v>0.80759128789890489</v>
      </c>
      <c r="O73" s="50">
        <v>229</v>
      </c>
      <c r="P73" s="51">
        <v>1.4982008505070331E-2</v>
      </c>
      <c r="Q73" s="52">
        <f t="shared" si="30"/>
        <v>123</v>
      </c>
      <c r="R73" s="53">
        <f t="shared" si="39"/>
        <v>1.1363307584239051</v>
      </c>
      <c r="S73" s="51">
        <v>0.20667870036101083</v>
      </c>
      <c r="T73" s="52">
        <f t="shared" si="31"/>
        <v>243</v>
      </c>
      <c r="U73" s="54">
        <f t="shared" si="40"/>
        <v>1.0272786294732423</v>
      </c>
      <c r="V73" s="45">
        <v>255</v>
      </c>
      <c r="W73" s="46">
        <v>1.6683022571148183E-2</v>
      </c>
      <c r="X73" s="47">
        <f t="shared" si="32"/>
        <v>142</v>
      </c>
      <c r="Y73" s="48">
        <f t="shared" si="41"/>
        <v>1.0279326068833952</v>
      </c>
      <c r="Z73" s="46">
        <v>0.23014440433212996</v>
      </c>
      <c r="AA73" s="47">
        <f t="shared" si="33"/>
        <v>245</v>
      </c>
      <c r="AB73" s="49">
        <f t="shared" si="42"/>
        <v>0.92928330220918276</v>
      </c>
      <c r="AC73" s="50">
        <v>548</v>
      </c>
      <c r="AD73" s="51">
        <v>3.5852142623487078E-2</v>
      </c>
      <c r="AE73" s="52">
        <f t="shared" si="34"/>
        <v>152</v>
      </c>
      <c r="AF73" s="53">
        <f t="shared" si="43"/>
        <v>1.1734614036425879</v>
      </c>
      <c r="AG73" s="51">
        <v>0.49458483754512633</v>
      </c>
      <c r="AH73" s="52">
        <f t="shared" si="35"/>
        <v>345</v>
      </c>
      <c r="AI73" s="54">
        <f t="shared" si="44"/>
        <v>1.0608458967930243</v>
      </c>
      <c r="AJ73" s="45">
        <v>1108</v>
      </c>
      <c r="AK73" s="46">
        <v>7.2489368662087009E-2</v>
      </c>
      <c r="AL73" s="47">
        <f t="shared" si="36"/>
        <v>152</v>
      </c>
      <c r="AM73" s="55">
        <f t="shared" si="45"/>
        <v>1.1061563297647699</v>
      </c>
      <c r="AN73" s="56">
        <v>15285</v>
      </c>
    </row>
    <row r="74" spans="1:40">
      <c r="A74" s="41">
        <f t="shared" si="24"/>
        <v>2</v>
      </c>
      <c r="B74" s="42">
        <f t="shared" si="25"/>
        <v>1</v>
      </c>
      <c r="C74" s="42">
        <f t="shared" si="26"/>
        <v>0</v>
      </c>
      <c r="D74" s="42">
        <f t="shared" si="27"/>
        <v>1</v>
      </c>
      <c r="E74" s="42">
        <f t="shared" si="28"/>
        <v>0</v>
      </c>
      <c r="F74" s="58">
        <v>558</v>
      </c>
      <c r="G74" s="59" t="s">
        <v>528</v>
      </c>
      <c r="H74" s="45">
        <v>1714</v>
      </c>
      <c r="I74" s="46">
        <v>6.1654232703361846E-3</v>
      </c>
      <c r="J74" s="47">
        <f t="shared" si="29"/>
        <v>85</v>
      </c>
      <c r="K74" s="48">
        <f t="shared" si="37"/>
        <v>1.1077018527568576</v>
      </c>
      <c r="L74" s="46">
        <v>8.7346481170055543E-2</v>
      </c>
      <c r="M74" s="47">
        <f t="shared" si="23"/>
        <v>116</v>
      </c>
      <c r="N74" s="49">
        <f t="shared" si="38"/>
        <v>1.0284026973880442</v>
      </c>
      <c r="O74" s="50">
        <v>3222</v>
      </c>
      <c r="P74" s="51">
        <v>1.1589844677376423E-2</v>
      </c>
      <c r="Q74" s="52">
        <f t="shared" si="30"/>
        <v>194</v>
      </c>
      <c r="R74" s="53">
        <f t="shared" si="39"/>
        <v>0.87904749138283744</v>
      </c>
      <c r="S74" s="51">
        <v>0.16419507720532028</v>
      </c>
      <c r="T74" s="52">
        <f t="shared" si="31"/>
        <v>322</v>
      </c>
      <c r="U74" s="54">
        <f t="shared" si="40"/>
        <v>0.81611744985384271</v>
      </c>
      <c r="V74" s="45">
        <v>6085</v>
      </c>
      <c r="W74" s="46">
        <v>2.1888331738620585E-2</v>
      </c>
      <c r="X74" s="47">
        <f t="shared" si="32"/>
        <v>97</v>
      </c>
      <c r="Y74" s="48">
        <f t="shared" si="41"/>
        <v>1.3486602807407402</v>
      </c>
      <c r="Z74" s="46">
        <v>0.3100952963359323</v>
      </c>
      <c r="AA74" s="47">
        <f t="shared" si="33"/>
        <v>127</v>
      </c>
      <c r="AB74" s="49">
        <f t="shared" si="42"/>
        <v>1.2521111769579529</v>
      </c>
      <c r="AC74" s="50">
        <v>8602</v>
      </c>
      <c r="AD74" s="51">
        <v>3.094222343724146E-2</v>
      </c>
      <c r="AE74" s="52">
        <f t="shared" si="34"/>
        <v>209</v>
      </c>
      <c r="AF74" s="53">
        <f t="shared" si="43"/>
        <v>1.0127569034800514</v>
      </c>
      <c r="AG74" s="51">
        <v>0.43836314528869186</v>
      </c>
      <c r="AH74" s="52">
        <f t="shared" si="35"/>
        <v>415</v>
      </c>
      <c r="AI74" s="54">
        <f t="shared" si="44"/>
        <v>0.94025475243640666</v>
      </c>
      <c r="AJ74" s="45">
        <v>19623</v>
      </c>
      <c r="AK74" s="46">
        <v>7.0585823123574656E-2</v>
      </c>
      <c r="AL74" s="47">
        <f t="shared" si="36"/>
        <v>157</v>
      </c>
      <c r="AM74" s="55">
        <f t="shared" si="45"/>
        <v>1.0771090503459577</v>
      </c>
      <c r="AN74" s="56">
        <v>278002</v>
      </c>
    </row>
    <row r="75" spans="1:40">
      <c r="A75" s="41">
        <f t="shared" si="24"/>
        <v>2</v>
      </c>
      <c r="B75" s="42">
        <f t="shared" si="25"/>
        <v>0</v>
      </c>
      <c r="C75" s="42">
        <f t="shared" si="26"/>
        <v>1</v>
      </c>
      <c r="D75" s="42">
        <f t="shared" si="27"/>
        <v>1</v>
      </c>
      <c r="E75" s="42">
        <f t="shared" si="28"/>
        <v>0</v>
      </c>
      <c r="F75" s="58">
        <v>450</v>
      </c>
      <c r="G75" s="59" t="s">
        <v>713</v>
      </c>
      <c r="H75" s="45">
        <v>207</v>
      </c>
      <c r="I75" s="46">
        <v>3.1493427458617333E-3</v>
      </c>
      <c r="J75" s="47">
        <f t="shared" si="29"/>
        <v>205</v>
      </c>
      <c r="K75" s="48">
        <f t="shared" si="37"/>
        <v>0.56582210849040226</v>
      </c>
      <c r="L75" s="46">
        <v>4.5117698343504792E-2</v>
      </c>
      <c r="M75" s="47">
        <f t="shared" si="23"/>
        <v>261</v>
      </c>
      <c r="N75" s="49">
        <f t="shared" si="38"/>
        <v>0.53120815005776278</v>
      </c>
      <c r="O75" s="50">
        <v>956</v>
      </c>
      <c r="P75" s="51">
        <v>1.4544790652385588E-2</v>
      </c>
      <c r="Q75" s="52">
        <f t="shared" si="30"/>
        <v>137</v>
      </c>
      <c r="R75" s="53">
        <f t="shared" si="39"/>
        <v>1.1031693772933586</v>
      </c>
      <c r="S75" s="51">
        <v>0.20836965998256321</v>
      </c>
      <c r="T75" s="52">
        <f t="shared" si="31"/>
        <v>239</v>
      </c>
      <c r="U75" s="54">
        <f t="shared" si="40"/>
        <v>1.0356833982253619</v>
      </c>
      <c r="V75" s="45">
        <v>1410</v>
      </c>
      <c r="W75" s="46">
        <v>2.1452044790652387E-2</v>
      </c>
      <c r="X75" s="47">
        <f t="shared" si="32"/>
        <v>101</v>
      </c>
      <c r="Y75" s="48">
        <f t="shared" si="41"/>
        <v>1.3217782467531014</v>
      </c>
      <c r="Z75" s="46">
        <v>0.3073234524847428</v>
      </c>
      <c r="AA75" s="47">
        <f t="shared" si="33"/>
        <v>130</v>
      </c>
      <c r="AB75" s="49">
        <f t="shared" si="42"/>
        <v>1.2409189508653109</v>
      </c>
      <c r="AC75" s="50">
        <v>2015</v>
      </c>
      <c r="AD75" s="51">
        <v>3.0656645569620253E-2</v>
      </c>
      <c r="AE75" s="52">
        <f t="shared" si="34"/>
        <v>212</v>
      </c>
      <c r="AF75" s="53">
        <f t="shared" si="43"/>
        <v>1.0034097743863359</v>
      </c>
      <c r="AG75" s="51">
        <v>0.4391891891891892</v>
      </c>
      <c r="AH75" s="52">
        <f t="shared" si="35"/>
        <v>414</v>
      </c>
      <c r="AI75" s="54">
        <f t="shared" si="44"/>
        <v>0.9420265521680018</v>
      </c>
      <c r="AJ75" s="45">
        <v>4588</v>
      </c>
      <c r="AK75" s="46">
        <v>6.9802823758519955E-2</v>
      </c>
      <c r="AL75" s="47">
        <f t="shared" si="36"/>
        <v>161</v>
      </c>
      <c r="AM75" s="55">
        <f t="shared" si="45"/>
        <v>1.0651608195937421</v>
      </c>
      <c r="AN75" s="56">
        <v>65728</v>
      </c>
    </row>
    <row r="76" spans="1:40">
      <c r="A76" s="41">
        <f t="shared" si="24"/>
        <v>2</v>
      </c>
      <c r="B76" s="42">
        <f t="shared" si="25"/>
        <v>1</v>
      </c>
      <c r="C76" s="42">
        <f t="shared" si="26"/>
        <v>0</v>
      </c>
      <c r="D76" s="42">
        <f t="shared" si="27"/>
        <v>1</v>
      </c>
      <c r="E76" s="42">
        <f t="shared" si="28"/>
        <v>0</v>
      </c>
      <c r="F76" s="58">
        <v>330</v>
      </c>
      <c r="G76" s="59" t="s">
        <v>299</v>
      </c>
      <c r="H76" s="45">
        <v>8735</v>
      </c>
      <c r="I76" s="46">
        <v>7.8384182098973146E-3</v>
      </c>
      <c r="J76" s="47">
        <f t="shared" si="29"/>
        <v>67</v>
      </c>
      <c r="K76" s="48">
        <f t="shared" si="37"/>
        <v>1.4082780683625158</v>
      </c>
      <c r="L76" s="46">
        <v>0.11505532139093783</v>
      </c>
      <c r="M76" s="47">
        <f t="shared" si="23"/>
        <v>81</v>
      </c>
      <c r="N76" s="49">
        <f t="shared" si="38"/>
        <v>1.3546418960704831</v>
      </c>
      <c r="O76" s="50">
        <v>11868</v>
      </c>
      <c r="P76" s="51">
        <v>1.064983941786621E-2</v>
      </c>
      <c r="Q76" s="52">
        <f t="shared" si="30"/>
        <v>222</v>
      </c>
      <c r="R76" s="53">
        <f t="shared" si="39"/>
        <v>0.80775151734169304</v>
      </c>
      <c r="S76" s="51">
        <v>0.15632244467860906</v>
      </c>
      <c r="T76" s="52">
        <f t="shared" si="31"/>
        <v>341</v>
      </c>
      <c r="U76" s="54">
        <f t="shared" si="40"/>
        <v>0.77698720983268943</v>
      </c>
      <c r="V76" s="45">
        <v>20052</v>
      </c>
      <c r="W76" s="46">
        <v>1.7993813617041898E-2</v>
      </c>
      <c r="X76" s="47">
        <f t="shared" si="32"/>
        <v>133</v>
      </c>
      <c r="Y76" s="48">
        <f t="shared" si="41"/>
        <v>1.1086976391872629</v>
      </c>
      <c r="Z76" s="46">
        <v>0.2641201264488936</v>
      </c>
      <c r="AA76" s="47">
        <f t="shared" si="33"/>
        <v>183</v>
      </c>
      <c r="AB76" s="49">
        <f t="shared" si="42"/>
        <v>1.0664713921617996</v>
      </c>
      <c r="AC76" s="50">
        <v>35265</v>
      </c>
      <c r="AD76" s="51">
        <v>3.1645314043735412E-2</v>
      </c>
      <c r="AE76" s="52">
        <f t="shared" si="34"/>
        <v>204</v>
      </c>
      <c r="AF76" s="53">
        <f t="shared" si="43"/>
        <v>1.0357694664570773</v>
      </c>
      <c r="AG76" s="51">
        <v>0.46450210748155951</v>
      </c>
      <c r="AH76" s="52">
        <f t="shared" si="35"/>
        <v>389</v>
      </c>
      <c r="AI76" s="54">
        <f t="shared" si="44"/>
        <v>0.9963207873888057</v>
      </c>
      <c r="AJ76" s="45">
        <v>75920</v>
      </c>
      <c r="AK76" s="46">
        <v>6.8127385288540829E-2</v>
      </c>
      <c r="AL76" s="47">
        <f t="shared" si="36"/>
        <v>167</v>
      </c>
      <c r="AM76" s="55">
        <f t="shared" si="45"/>
        <v>1.0395943551189575</v>
      </c>
      <c r="AN76" s="56">
        <v>1114383</v>
      </c>
    </row>
    <row r="77" spans="1:40">
      <c r="A77" s="41">
        <f t="shared" si="24"/>
        <v>1</v>
      </c>
      <c r="B77" s="42">
        <f t="shared" si="25"/>
        <v>0</v>
      </c>
      <c r="C77" s="42">
        <f t="shared" si="26"/>
        <v>0</v>
      </c>
      <c r="D77" s="42">
        <f t="shared" si="27"/>
        <v>0</v>
      </c>
      <c r="E77" s="42">
        <f t="shared" si="28"/>
        <v>1</v>
      </c>
      <c r="F77" s="58">
        <v>635</v>
      </c>
      <c r="G77" s="59" t="s">
        <v>607</v>
      </c>
      <c r="H77" s="45">
        <v>1238</v>
      </c>
      <c r="I77" s="46">
        <v>5.4776337330206624E-3</v>
      </c>
      <c r="J77" s="47">
        <f t="shared" si="29"/>
        <v>101</v>
      </c>
      <c r="K77" s="48">
        <f t="shared" si="37"/>
        <v>0.9841311405144777</v>
      </c>
      <c r="L77" s="46">
        <v>8.2472853240956628E-2</v>
      </c>
      <c r="M77" s="47">
        <f t="shared" si="23"/>
        <v>130</v>
      </c>
      <c r="N77" s="49">
        <f t="shared" si="38"/>
        <v>0.9710214263716076</v>
      </c>
      <c r="O77" s="50">
        <v>2620</v>
      </c>
      <c r="P77" s="51">
        <v>1.159240741560108E-2</v>
      </c>
      <c r="Q77" s="52">
        <f t="shared" si="30"/>
        <v>193</v>
      </c>
      <c r="R77" s="53">
        <f t="shared" si="39"/>
        <v>0.87924186573988594</v>
      </c>
      <c r="S77" s="51">
        <v>0.17453867164079676</v>
      </c>
      <c r="T77" s="52">
        <f t="shared" si="31"/>
        <v>301</v>
      </c>
      <c r="U77" s="54">
        <f t="shared" si="40"/>
        <v>0.86752939262754436</v>
      </c>
      <c r="V77" s="45">
        <v>3663</v>
      </c>
      <c r="W77" s="46">
        <v>1.6207247466926242E-2</v>
      </c>
      <c r="X77" s="47">
        <f t="shared" si="32"/>
        <v>147</v>
      </c>
      <c r="Y77" s="48">
        <f t="shared" si="41"/>
        <v>0.99861749080731466</v>
      </c>
      <c r="Z77" s="46">
        <v>0.24402105122909867</v>
      </c>
      <c r="AA77" s="47">
        <f t="shared" si="33"/>
        <v>221</v>
      </c>
      <c r="AB77" s="49">
        <f t="shared" si="42"/>
        <v>0.98531480247280046</v>
      </c>
      <c r="AC77" s="50">
        <v>7490</v>
      </c>
      <c r="AD77" s="51">
        <v>3.3140126543073314E-2</v>
      </c>
      <c r="AE77" s="52">
        <f t="shared" si="34"/>
        <v>184</v>
      </c>
      <c r="AF77" s="53">
        <f t="shared" si="43"/>
        <v>1.0846955457733638</v>
      </c>
      <c r="AG77" s="51">
        <v>0.49896742388914794</v>
      </c>
      <c r="AH77" s="52">
        <f t="shared" si="35"/>
        <v>338</v>
      </c>
      <c r="AI77" s="54">
        <f t="shared" si="44"/>
        <v>1.0702462026403954</v>
      </c>
      <c r="AJ77" s="45">
        <v>15011</v>
      </c>
      <c r="AK77" s="46">
        <v>6.6417415158621304E-2</v>
      </c>
      <c r="AL77" s="47">
        <f t="shared" si="36"/>
        <v>171</v>
      </c>
      <c r="AM77" s="55">
        <f t="shared" si="45"/>
        <v>1.0135009524886149</v>
      </c>
      <c r="AN77" s="56">
        <v>226010</v>
      </c>
    </row>
    <row r="78" spans="1:40">
      <c r="A78" s="41">
        <f t="shared" si="24"/>
        <v>2</v>
      </c>
      <c r="B78" s="42">
        <f t="shared" si="25"/>
        <v>1</v>
      </c>
      <c r="C78" s="42">
        <f t="shared" si="26"/>
        <v>0</v>
      </c>
      <c r="D78" s="42">
        <f t="shared" si="27"/>
        <v>1</v>
      </c>
      <c r="E78" s="42">
        <f t="shared" si="28"/>
        <v>0</v>
      </c>
      <c r="F78" s="58">
        <v>426</v>
      </c>
      <c r="G78" s="59" t="s">
        <v>395</v>
      </c>
      <c r="H78" s="45">
        <v>1587</v>
      </c>
      <c r="I78" s="46">
        <v>5.9053799611517533E-3</v>
      </c>
      <c r="J78" s="47">
        <f t="shared" si="29"/>
        <v>95</v>
      </c>
      <c r="K78" s="48">
        <f t="shared" si="37"/>
        <v>1.0609815477996098</v>
      </c>
      <c r="L78" s="46">
        <v>8.9899733756302044E-2</v>
      </c>
      <c r="M78" s="47">
        <f t="shared" si="23"/>
        <v>111</v>
      </c>
      <c r="N78" s="49">
        <f t="shared" si="38"/>
        <v>1.0584642615361954</v>
      </c>
      <c r="O78" s="50">
        <v>3399</v>
      </c>
      <c r="P78" s="51">
        <v>1.2648006608667177E-2</v>
      </c>
      <c r="Q78" s="52">
        <f t="shared" si="30"/>
        <v>172</v>
      </c>
      <c r="R78" s="53">
        <f t="shared" si="39"/>
        <v>0.95930521847677108</v>
      </c>
      <c r="S78" s="51">
        <v>0.19254517645725938</v>
      </c>
      <c r="T78" s="52">
        <f t="shared" si="31"/>
        <v>270</v>
      </c>
      <c r="U78" s="54">
        <f t="shared" si="40"/>
        <v>0.95702916961060402</v>
      </c>
      <c r="V78" s="45">
        <v>5356</v>
      </c>
      <c r="W78" s="46">
        <v>1.993019223183919E-2</v>
      </c>
      <c r="X78" s="47">
        <f t="shared" si="32"/>
        <v>116</v>
      </c>
      <c r="Y78" s="48">
        <f t="shared" si="41"/>
        <v>1.2280085559550777</v>
      </c>
      <c r="Z78" s="46">
        <v>0.30340452047810568</v>
      </c>
      <c r="AA78" s="47">
        <f t="shared" si="33"/>
        <v>135</v>
      </c>
      <c r="AB78" s="49">
        <f t="shared" si="42"/>
        <v>1.2250949811849299</v>
      </c>
      <c r="AC78" s="50">
        <v>7311</v>
      </c>
      <c r="AD78" s="51">
        <v>2.7204935662243523E-2</v>
      </c>
      <c r="AE78" s="52">
        <f t="shared" si="34"/>
        <v>252</v>
      </c>
      <c r="AF78" s="53">
        <f t="shared" si="43"/>
        <v>0.89043330892332506</v>
      </c>
      <c r="AG78" s="51">
        <v>0.41415056930833288</v>
      </c>
      <c r="AH78" s="52">
        <f t="shared" si="35"/>
        <v>451</v>
      </c>
      <c r="AI78" s="54">
        <f t="shared" si="44"/>
        <v>0.88832066564344148</v>
      </c>
      <c r="AJ78" s="45">
        <v>17653</v>
      </c>
      <c r="AK78" s="46">
        <v>6.5688514463901643E-2</v>
      </c>
      <c r="AL78" s="47">
        <f t="shared" si="36"/>
        <v>175</v>
      </c>
      <c r="AM78" s="55">
        <f t="shared" si="45"/>
        <v>1.0023782439850741</v>
      </c>
      <c r="AN78" s="56">
        <v>268738</v>
      </c>
    </row>
    <row r="79" spans="1:40">
      <c r="A79" s="41">
        <f t="shared" si="24"/>
        <v>2</v>
      </c>
      <c r="B79" s="42">
        <f t="shared" si="25"/>
        <v>1</v>
      </c>
      <c r="C79" s="42">
        <f t="shared" si="26"/>
        <v>1</v>
      </c>
      <c r="D79" s="42">
        <f t="shared" si="27"/>
        <v>0</v>
      </c>
      <c r="E79" s="42">
        <f t="shared" si="28"/>
        <v>0</v>
      </c>
      <c r="F79" s="43">
        <v>610</v>
      </c>
      <c r="G79" s="44" t="s">
        <v>581</v>
      </c>
      <c r="H79" s="45">
        <v>1481</v>
      </c>
      <c r="I79" s="46">
        <v>6.3472335319075993E-2</v>
      </c>
      <c r="J79" s="47">
        <f t="shared" si="29"/>
        <v>2</v>
      </c>
      <c r="K79" s="48">
        <f t="shared" si="37"/>
        <v>11.403665303892636</v>
      </c>
      <c r="L79" s="46">
        <v>0.10937961595273264</v>
      </c>
      <c r="M79" s="47">
        <f t="shared" si="23"/>
        <v>86</v>
      </c>
      <c r="N79" s="49">
        <f t="shared" si="38"/>
        <v>1.2878171001079959</v>
      </c>
      <c r="O79" s="50">
        <v>11814</v>
      </c>
      <c r="P79" s="51">
        <v>0.50632151887884114</v>
      </c>
      <c r="Q79" s="52">
        <f t="shared" si="30"/>
        <v>1</v>
      </c>
      <c r="R79" s="53">
        <f t="shared" si="39"/>
        <v>38.402642433370865</v>
      </c>
      <c r="S79" s="51">
        <v>0.87252584933530286</v>
      </c>
      <c r="T79" s="52">
        <f t="shared" si="31"/>
        <v>16</v>
      </c>
      <c r="U79" s="54">
        <f t="shared" si="40"/>
        <v>4.3368143747735486</v>
      </c>
      <c r="V79" s="45">
        <v>0</v>
      </c>
      <c r="W79" s="46">
        <v>0</v>
      </c>
      <c r="X79" s="47">
        <f t="shared" si="32"/>
        <v>563</v>
      </c>
      <c r="Y79" s="48">
        <f t="shared" si="41"/>
        <v>0</v>
      </c>
      <c r="Z79" s="46">
        <v>0</v>
      </c>
      <c r="AA79" s="47">
        <f t="shared" si="33"/>
        <v>563</v>
      </c>
      <c r="AB79" s="49">
        <f t="shared" si="42"/>
        <v>0</v>
      </c>
      <c r="AC79" s="50">
        <v>245</v>
      </c>
      <c r="AD79" s="51">
        <v>1.0500150002142888E-2</v>
      </c>
      <c r="AE79" s="52">
        <f t="shared" si="34"/>
        <v>443</v>
      </c>
      <c r="AF79" s="53">
        <f t="shared" si="43"/>
        <v>0.34367599419010375</v>
      </c>
      <c r="AG79" s="51">
        <v>1.8094534711964549E-2</v>
      </c>
      <c r="AH79" s="52">
        <f t="shared" si="35"/>
        <v>613</v>
      </c>
      <c r="AI79" s="54">
        <f t="shared" si="44"/>
        <v>3.881136550575133E-2</v>
      </c>
      <c r="AJ79" s="45">
        <v>13540</v>
      </c>
      <c r="AK79" s="46">
        <v>0.58029400420006005</v>
      </c>
      <c r="AL79" s="47">
        <f t="shared" si="36"/>
        <v>2</v>
      </c>
      <c r="AM79" s="55">
        <f t="shared" si="45"/>
        <v>8.8550348515610846</v>
      </c>
      <c r="AN79" s="56">
        <v>23333</v>
      </c>
    </row>
    <row r="80" spans="1:40">
      <c r="A80" s="41">
        <f t="shared" si="24"/>
        <v>2</v>
      </c>
      <c r="B80" s="42">
        <f t="shared" si="25"/>
        <v>0</v>
      </c>
      <c r="C80" s="42">
        <f t="shared" si="26"/>
        <v>0</v>
      </c>
      <c r="D80" s="42">
        <f t="shared" si="27"/>
        <v>1</v>
      </c>
      <c r="E80" s="42">
        <f t="shared" si="28"/>
        <v>1</v>
      </c>
      <c r="F80" s="58">
        <v>523</v>
      </c>
      <c r="G80" s="59" t="s">
        <v>493</v>
      </c>
      <c r="H80" s="45">
        <v>0</v>
      </c>
      <c r="I80" s="46">
        <v>0</v>
      </c>
      <c r="J80" s="47">
        <f t="shared" si="29"/>
        <v>467</v>
      </c>
      <c r="K80" s="48">
        <f t="shared" si="37"/>
        <v>0</v>
      </c>
      <c r="L80" s="46">
        <v>0</v>
      </c>
      <c r="M80" s="47">
        <f t="shared" si="23"/>
        <v>467</v>
      </c>
      <c r="N80" s="49">
        <f t="shared" si="38"/>
        <v>0</v>
      </c>
      <c r="O80" s="50">
        <v>0</v>
      </c>
      <c r="P80" s="51">
        <v>0</v>
      </c>
      <c r="Q80" s="52">
        <f t="shared" si="30"/>
        <v>559</v>
      </c>
      <c r="R80" s="53">
        <f t="shared" si="39"/>
        <v>0</v>
      </c>
      <c r="S80" s="51">
        <v>0</v>
      </c>
      <c r="T80" s="52">
        <f t="shared" si="31"/>
        <v>559</v>
      </c>
      <c r="U80" s="54">
        <f t="shared" si="40"/>
        <v>0</v>
      </c>
      <c r="V80" s="45">
        <v>79</v>
      </c>
      <c r="W80" s="46">
        <v>4.8259010384850337E-2</v>
      </c>
      <c r="X80" s="47">
        <f t="shared" si="32"/>
        <v>27</v>
      </c>
      <c r="Y80" s="48">
        <f t="shared" si="41"/>
        <v>2.9735025615983397</v>
      </c>
      <c r="Z80" s="46">
        <v>0.28315412186379929</v>
      </c>
      <c r="AA80" s="47">
        <f t="shared" si="33"/>
        <v>162</v>
      </c>
      <c r="AB80" s="49">
        <f t="shared" si="42"/>
        <v>1.143327373799623</v>
      </c>
      <c r="AC80" s="50">
        <v>200</v>
      </c>
      <c r="AD80" s="51">
        <v>0.12217470983506414</v>
      </c>
      <c r="AE80" s="52">
        <f t="shared" si="34"/>
        <v>15</v>
      </c>
      <c r="AF80" s="53">
        <f t="shared" si="43"/>
        <v>3.998849050621565</v>
      </c>
      <c r="AG80" s="51">
        <v>0.71684587813620071</v>
      </c>
      <c r="AH80" s="52">
        <f t="shared" si="35"/>
        <v>140</v>
      </c>
      <c r="AI80" s="54">
        <f t="shared" si="44"/>
        <v>1.537578491545236</v>
      </c>
      <c r="AJ80" s="45">
        <v>279</v>
      </c>
      <c r="AK80" s="46">
        <v>0.17043372021991449</v>
      </c>
      <c r="AL80" s="47">
        <f t="shared" si="36"/>
        <v>25</v>
      </c>
      <c r="AM80" s="55">
        <f t="shared" si="45"/>
        <v>2.6007446596126624</v>
      </c>
      <c r="AN80" s="56">
        <v>1637</v>
      </c>
    </row>
    <row r="81" spans="1:40">
      <c r="A81" s="41">
        <f t="shared" si="24"/>
        <v>2</v>
      </c>
      <c r="B81" s="42">
        <f t="shared" si="25"/>
        <v>0</v>
      </c>
      <c r="C81" s="42">
        <f t="shared" si="26"/>
        <v>0</v>
      </c>
      <c r="D81" s="42">
        <f t="shared" si="27"/>
        <v>1</v>
      </c>
      <c r="E81" s="42">
        <f t="shared" si="28"/>
        <v>1</v>
      </c>
      <c r="F81" s="58">
        <v>320</v>
      </c>
      <c r="G81" s="59" t="s">
        <v>289</v>
      </c>
      <c r="H81" s="45">
        <v>28</v>
      </c>
      <c r="I81" s="46">
        <v>2.3037683067302947E-3</v>
      </c>
      <c r="J81" s="47">
        <f t="shared" si="29"/>
        <v>252</v>
      </c>
      <c r="K81" s="48">
        <f t="shared" si="37"/>
        <v>0.41390320012019682</v>
      </c>
      <c r="L81" s="46">
        <v>1.8099547511312219E-2</v>
      </c>
      <c r="M81" s="47">
        <f t="shared" si="23"/>
        <v>378</v>
      </c>
      <c r="N81" s="49">
        <f t="shared" si="38"/>
        <v>0.21310101142938476</v>
      </c>
      <c r="O81" s="50">
        <v>138</v>
      </c>
      <c r="P81" s="51">
        <v>1.1354286654599309E-2</v>
      </c>
      <c r="Q81" s="52">
        <f t="shared" si="30"/>
        <v>203</v>
      </c>
      <c r="R81" s="53">
        <f t="shared" si="39"/>
        <v>0.86118127360672514</v>
      </c>
      <c r="S81" s="51">
        <v>8.9204912734324501E-2</v>
      </c>
      <c r="T81" s="52">
        <f t="shared" si="31"/>
        <v>443</v>
      </c>
      <c r="U81" s="54">
        <f t="shared" si="40"/>
        <v>0.44338531419023908</v>
      </c>
      <c r="V81" s="45">
        <v>522</v>
      </c>
      <c r="W81" s="46">
        <v>4.2948823432614774E-2</v>
      </c>
      <c r="X81" s="47">
        <f t="shared" si="32"/>
        <v>33</v>
      </c>
      <c r="Y81" s="48">
        <f t="shared" si="41"/>
        <v>2.6463127916648199</v>
      </c>
      <c r="Z81" s="46">
        <v>0.33742727860374921</v>
      </c>
      <c r="AA81" s="47">
        <f t="shared" si="33"/>
        <v>98</v>
      </c>
      <c r="AB81" s="49">
        <f t="shared" si="42"/>
        <v>1.3624729944067286</v>
      </c>
      <c r="AC81" s="50">
        <v>859</v>
      </c>
      <c r="AD81" s="51">
        <v>7.067632055290439E-2</v>
      </c>
      <c r="AE81" s="52">
        <f t="shared" si="34"/>
        <v>39</v>
      </c>
      <c r="AF81" s="53">
        <f t="shared" si="43"/>
        <v>2.3132769271639724</v>
      </c>
      <c r="AG81" s="51">
        <v>0.55526826115061412</v>
      </c>
      <c r="AH81" s="52">
        <f t="shared" si="35"/>
        <v>277</v>
      </c>
      <c r="AI81" s="54">
        <f t="shared" si="44"/>
        <v>1.1910071068591559</v>
      </c>
      <c r="AJ81" s="45">
        <v>1547</v>
      </c>
      <c r="AK81" s="46">
        <v>0.12728319894684878</v>
      </c>
      <c r="AL81" s="47">
        <f t="shared" si="36"/>
        <v>44</v>
      </c>
      <c r="AM81" s="55">
        <f t="shared" si="45"/>
        <v>1.9422864178068524</v>
      </c>
      <c r="AN81" s="56">
        <v>12154</v>
      </c>
    </row>
    <row r="82" spans="1:40">
      <c r="A82" s="41">
        <f t="shared" si="24"/>
        <v>2</v>
      </c>
      <c r="B82" s="42">
        <f t="shared" si="25"/>
        <v>1</v>
      </c>
      <c r="C82" s="42">
        <f t="shared" si="26"/>
        <v>0</v>
      </c>
      <c r="D82" s="42">
        <f t="shared" si="27"/>
        <v>0</v>
      </c>
      <c r="E82" s="42">
        <f t="shared" si="28"/>
        <v>1</v>
      </c>
      <c r="F82" s="58">
        <v>52</v>
      </c>
      <c r="G82" s="59" t="s">
        <v>20</v>
      </c>
      <c r="H82" s="45">
        <v>392</v>
      </c>
      <c r="I82" s="46">
        <v>2.9853019572005177E-2</v>
      </c>
      <c r="J82" s="47">
        <f t="shared" si="29"/>
        <v>12</v>
      </c>
      <c r="K82" s="48">
        <f t="shared" si="37"/>
        <v>5.3634995750249184</v>
      </c>
      <c r="L82" s="46">
        <v>0.23628691983122363</v>
      </c>
      <c r="M82" s="47">
        <f t="shared" si="23"/>
        <v>26</v>
      </c>
      <c r="N82" s="49">
        <f t="shared" si="38"/>
        <v>2.7820022335971157</v>
      </c>
      <c r="O82" s="50">
        <v>82</v>
      </c>
      <c r="P82" s="51">
        <v>6.2447642982255734E-3</v>
      </c>
      <c r="Q82" s="52">
        <f t="shared" si="30"/>
        <v>333</v>
      </c>
      <c r="R82" s="53">
        <f t="shared" si="39"/>
        <v>0.47364261933102403</v>
      </c>
      <c r="S82" s="51">
        <v>4.9427365883062083E-2</v>
      </c>
      <c r="T82" s="52">
        <f t="shared" si="31"/>
        <v>503</v>
      </c>
      <c r="U82" s="54">
        <f t="shared" si="40"/>
        <v>0.2456744531203911</v>
      </c>
      <c r="V82" s="45">
        <v>123</v>
      </c>
      <c r="W82" s="46">
        <v>9.3671464473383589E-3</v>
      </c>
      <c r="X82" s="47">
        <f t="shared" si="32"/>
        <v>260</v>
      </c>
      <c r="Y82" s="48">
        <f t="shared" si="41"/>
        <v>0.57716131627869427</v>
      </c>
      <c r="Z82" s="46">
        <v>7.4141048824593131E-2</v>
      </c>
      <c r="AA82" s="47">
        <f t="shared" si="33"/>
        <v>476</v>
      </c>
      <c r="AB82" s="49">
        <f t="shared" si="42"/>
        <v>0.29936873277848991</v>
      </c>
      <c r="AC82" s="50">
        <v>1062</v>
      </c>
      <c r="AD82" s="51">
        <v>8.0877313228238518E-2</v>
      </c>
      <c r="AE82" s="52">
        <f t="shared" si="34"/>
        <v>29</v>
      </c>
      <c r="AF82" s="53">
        <f t="shared" si="43"/>
        <v>2.6471613286921358</v>
      </c>
      <c r="AG82" s="51">
        <v>0.64014466546112114</v>
      </c>
      <c r="AH82" s="52">
        <f t="shared" si="35"/>
        <v>196</v>
      </c>
      <c r="AI82" s="54">
        <f t="shared" si="44"/>
        <v>1.3730603733811644</v>
      </c>
      <c r="AJ82" s="45">
        <v>1659</v>
      </c>
      <c r="AK82" s="46">
        <v>0.12634224354580764</v>
      </c>
      <c r="AL82" s="47">
        <f t="shared" si="36"/>
        <v>46</v>
      </c>
      <c r="AM82" s="55">
        <f t="shared" si="45"/>
        <v>1.9279278464453062</v>
      </c>
      <c r="AN82" s="56">
        <v>13131</v>
      </c>
    </row>
    <row r="83" spans="1:40">
      <c r="A83" s="41">
        <f t="shared" si="24"/>
        <v>2</v>
      </c>
      <c r="B83" s="42">
        <f t="shared" si="25"/>
        <v>0</v>
      </c>
      <c r="C83" s="42">
        <f t="shared" si="26"/>
        <v>1</v>
      </c>
      <c r="D83" s="42">
        <f t="shared" si="27"/>
        <v>1</v>
      </c>
      <c r="E83" s="42">
        <f t="shared" si="28"/>
        <v>0</v>
      </c>
      <c r="F83" s="58">
        <v>356</v>
      </c>
      <c r="G83" s="59" t="s">
        <v>325</v>
      </c>
      <c r="H83" s="45">
        <v>24</v>
      </c>
      <c r="I83" s="46">
        <v>4.8612517723313755E-3</v>
      </c>
      <c r="J83" s="47">
        <f t="shared" si="29"/>
        <v>117</v>
      </c>
      <c r="K83" s="48">
        <f t="shared" si="37"/>
        <v>0.87338976722605499</v>
      </c>
      <c r="L83" s="46">
        <v>4.3557168784029036E-2</v>
      </c>
      <c r="M83" s="47">
        <f t="shared" si="23"/>
        <v>266</v>
      </c>
      <c r="N83" s="49">
        <f t="shared" si="38"/>
        <v>0.51283473893895493</v>
      </c>
      <c r="O83" s="50">
        <v>123</v>
      </c>
      <c r="P83" s="51">
        <v>2.4913915333198297E-2</v>
      </c>
      <c r="Q83" s="52">
        <f t="shared" si="30"/>
        <v>49</v>
      </c>
      <c r="R83" s="53">
        <f t="shared" si="39"/>
        <v>1.8896297046087731</v>
      </c>
      <c r="S83" s="51">
        <v>0.22323049001814882</v>
      </c>
      <c r="T83" s="52">
        <f t="shared" si="31"/>
        <v>205</v>
      </c>
      <c r="U83" s="54">
        <f t="shared" si="40"/>
        <v>1.1095478703994435</v>
      </c>
      <c r="V83" s="45">
        <v>278</v>
      </c>
      <c r="W83" s="46">
        <v>5.6309499696171765E-2</v>
      </c>
      <c r="X83" s="47">
        <f t="shared" si="32"/>
        <v>17</v>
      </c>
      <c r="Y83" s="48">
        <f t="shared" si="41"/>
        <v>3.4695374035570774</v>
      </c>
      <c r="Z83" s="46">
        <v>0.50453720508166966</v>
      </c>
      <c r="AA83" s="47">
        <f t="shared" si="33"/>
        <v>48</v>
      </c>
      <c r="AB83" s="49">
        <f t="shared" si="42"/>
        <v>2.0372339765821947</v>
      </c>
      <c r="AC83" s="50">
        <v>126</v>
      </c>
      <c r="AD83" s="51">
        <v>2.5521571804739719E-2</v>
      </c>
      <c r="AE83" s="52">
        <f t="shared" si="34"/>
        <v>277</v>
      </c>
      <c r="AF83" s="53">
        <f t="shared" si="43"/>
        <v>0.83533583439265258</v>
      </c>
      <c r="AG83" s="51">
        <v>0.22867513611615245</v>
      </c>
      <c r="AH83" s="52">
        <f t="shared" si="35"/>
        <v>566</v>
      </c>
      <c r="AI83" s="54">
        <f t="shared" si="44"/>
        <v>0.49049032932650838</v>
      </c>
      <c r="AJ83" s="45">
        <v>551</v>
      </c>
      <c r="AK83" s="46">
        <v>0.11160623860644116</v>
      </c>
      <c r="AL83" s="47">
        <f t="shared" si="36"/>
        <v>62</v>
      </c>
      <c r="AM83" s="55">
        <f t="shared" si="45"/>
        <v>1.7030628015432052</v>
      </c>
      <c r="AN83" s="56">
        <v>4937</v>
      </c>
    </row>
    <row r="84" spans="1:40">
      <c r="A84" s="41">
        <f t="shared" si="24"/>
        <v>2</v>
      </c>
      <c r="B84" s="42">
        <f t="shared" si="25"/>
        <v>0</v>
      </c>
      <c r="C84" s="42">
        <f t="shared" si="26"/>
        <v>0</v>
      </c>
      <c r="D84" s="42">
        <f t="shared" si="27"/>
        <v>1</v>
      </c>
      <c r="E84" s="42">
        <f t="shared" si="28"/>
        <v>1</v>
      </c>
      <c r="F84" s="58">
        <v>292</v>
      </c>
      <c r="G84" s="59" t="s">
        <v>261</v>
      </c>
      <c r="H84" s="45">
        <v>32</v>
      </c>
      <c r="I84" s="46">
        <v>1.2790279387665375E-3</v>
      </c>
      <c r="J84" s="47">
        <f t="shared" si="29"/>
        <v>315</v>
      </c>
      <c r="K84" s="48">
        <f t="shared" si="37"/>
        <v>0.22979470433377477</v>
      </c>
      <c r="L84" s="46">
        <v>1.1708744968898645E-2</v>
      </c>
      <c r="M84" s="47">
        <f t="shared" si="23"/>
        <v>408</v>
      </c>
      <c r="N84" s="49">
        <f t="shared" si="38"/>
        <v>0.13785678309811644</v>
      </c>
      <c r="O84" s="50">
        <v>36</v>
      </c>
      <c r="P84" s="51">
        <v>1.4389064311123546E-3</v>
      </c>
      <c r="Q84" s="52">
        <f t="shared" si="30"/>
        <v>480</v>
      </c>
      <c r="R84" s="53">
        <f t="shared" si="39"/>
        <v>0.10913581016948307</v>
      </c>
      <c r="S84" s="51">
        <v>1.3172338090010977E-2</v>
      </c>
      <c r="T84" s="52">
        <f t="shared" si="31"/>
        <v>538</v>
      </c>
      <c r="U84" s="54">
        <f t="shared" si="40"/>
        <v>6.5471968792277929E-2</v>
      </c>
      <c r="V84" s="45">
        <v>713</v>
      </c>
      <c r="W84" s="46">
        <v>2.8498341260641911E-2</v>
      </c>
      <c r="X84" s="47">
        <f t="shared" si="32"/>
        <v>68</v>
      </c>
      <c r="Y84" s="48">
        <f t="shared" si="41"/>
        <v>1.7559392549504966</v>
      </c>
      <c r="Z84" s="46">
        <v>0.26088547383827299</v>
      </c>
      <c r="AA84" s="47">
        <f t="shared" si="33"/>
        <v>189</v>
      </c>
      <c r="AB84" s="49">
        <f t="shared" si="42"/>
        <v>1.0534104243393574</v>
      </c>
      <c r="AC84" s="50">
        <v>1952</v>
      </c>
      <c r="AD84" s="51">
        <v>7.8020704264758781E-2</v>
      </c>
      <c r="AE84" s="52">
        <f t="shared" si="34"/>
        <v>32</v>
      </c>
      <c r="AF84" s="53">
        <f t="shared" si="43"/>
        <v>2.5536628619715742</v>
      </c>
      <c r="AG84" s="51">
        <v>0.71423344310281744</v>
      </c>
      <c r="AH84" s="52">
        <f t="shared" si="35"/>
        <v>144</v>
      </c>
      <c r="AI84" s="54">
        <f t="shared" si="44"/>
        <v>1.5319750221797803</v>
      </c>
      <c r="AJ84" s="45">
        <v>2733</v>
      </c>
      <c r="AK84" s="46">
        <v>0.10923697989527958</v>
      </c>
      <c r="AL84" s="47">
        <f t="shared" si="36"/>
        <v>66</v>
      </c>
      <c r="AM84" s="55">
        <f t="shared" si="45"/>
        <v>1.6669089410727331</v>
      </c>
      <c r="AN84" s="56">
        <v>25019</v>
      </c>
    </row>
    <row r="85" spans="1:40">
      <c r="A85" s="41">
        <f t="shared" si="24"/>
        <v>2</v>
      </c>
      <c r="B85" s="42">
        <f t="shared" si="25"/>
        <v>0</v>
      </c>
      <c r="C85" s="42">
        <f t="shared" si="26"/>
        <v>1</v>
      </c>
      <c r="D85" s="42">
        <f t="shared" si="27"/>
        <v>0</v>
      </c>
      <c r="E85" s="42">
        <f t="shared" si="28"/>
        <v>1</v>
      </c>
      <c r="F85" s="58">
        <v>664</v>
      </c>
      <c r="G85" s="59" t="s">
        <v>636</v>
      </c>
      <c r="H85" s="45">
        <v>356</v>
      </c>
      <c r="I85" s="46">
        <v>2.9631109335464109E-3</v>
      </c>
      <c r="J85" s="47">
        <f t="shared" si="29"/>
        <v>211</v>
      </c>
      <c r="K85" s="48">
        <f t="shared" si="37"/>
        <v>0.53236303933995588</v>
      </c>
      <c r="L85" s="46">
        <v>2.8409544330061449E-2</v>
      </c>
      <c r="M85" s="47">
        <f t="shared" si="23"/>
        <v>332</v>
      </c>
      <c r="N85" s="49">
        <f t="shared" si="38"/>
        <v>0.33448917036186809</v>
      </c>
      <c r="O85" s="50">
        <v>3695</v>
      </c>
      <c r="P85" s="51">
        <v>3.0754760953522441E-2</v>
      </c>
      <c r="Q85" s="52">
        <f t="shared" si="30"/>
        <v>37</v>
      </c>
      <c r="R85" s="53">
        <f t="shared" si="39"/>
        <v>2.3326365638916049</v>
      </c>
      <c r="S85" s="51">
        <v>0.29486872556060967</v>
      </c>
      <c r="T85" s="52">
        <f t="shared" si="31"/>
        <v>120</v>
      </c>
      <c r="U85" s="54">
        <f t="shared" si="40"/>
        <v>1.465619532827138</v>
      </c>
      <c r="V85" s="45">
        <v>1008</v>
      </c>
      <c r="W85" s="46">
        <v>8.3899320815021966E-3</v>
      </c>
      <c r="X85" s="47">
        <f t="shared" si="32"/>
        <v>294</v>
      </c>
      <c r="Y85" s="48">
        <f t="shared" si="41"/>
        <v>0.51694977449878432</v>
      </c>
      <c r="Z85" s="46">
        <v>8.0440507541297585E-2</v>
      </c>
      <c r="AA85" s="47">
        <f t="shared" si="33"/>
        <v>472</v>
      </c>
      <c r="AB85" s="49">
        <f t="shared" si="42"/>
        <v>0.32480485761227662</v>
      </c>
      <c r="AC85" s="50">
        <v>7472</v>
      </c>
      <c r="AD85" s="51">
        <v>6.2192036223198827E-2</v>
      </c>
      <c r="AE85" s="52">
        <f t="shared" si="34"/>
        <v>52</v>
      </c>
      <c r="AF85" s="53">
        <f t="shared" si="43"/>
        <v>2.0355813845852464</v>
      </c>
      <c r="AG85" s="51">
        <v>0.59628122256803129</v>
      </c>
      <c r="AH85" s="52">
        <f t="shared" si="35"/>
        <v>229</v>
      </c>
      <c r="AI85" s="54">
        <f t="shared" si="44"/>
        <v>1.2789767099123992</v>
      </c>
      <c r="AJ85" s="45">
        <v>12531</v>
      </c>
      <c r="AK85" s="46">
        <v>0.10429984019176988</v>
      </c>
      <c r="AL85" s="47">
        <f t="shared" si="36"/>
        <v>72</v>
      </c>
      <c r="AM85" s="55">
        <f t="shared" si="45"/>
        <v>1.5915703302561857</v>
      </c>
      <c r="AN85" s="56">
        <v>120144</v>
      </c>
    </row>
    <row r="86" spans="1:40">
      <c r="A86" s="41">
        <f t="shared" si="24"/>
        <v>2</v>
      </c>
      <c r="B86" s="42">
        <f t="shared" si="25"/>
        <v>0</v>
      </c>
      <c r="C86" s="42">
        <f t="shared" si="26"/>
        <v>1</v>
      </c>
      <c r="D86" s="42">
        <f t="shared" si="27"/>
        <v>1</v>
      </c>
      <c r="E86" s="42">
        <f t="shared" si="28"/>
        <v>0</v>
      </c>
      <c r="F86" s="58">
        <v>368</v>
      </c>
      <c r="G86" s="59" t="s">
        <v>337</v>
      </c>
      <c r="H86" s="45">
        <v>219</v>
      </c>
      <c r="I86" s="46">
        <v>3.9963503649635039E-3</v>
      </c>
      <c r="J86" s="47">
        <f t="shared" si="29"/>
        <v>161</v>
      </c>
      <c r="K86" s="48">
        <f t="shared" si="37"/>
        <v>0.71799850706669122</v>
      </c>
      <c r="L86" s="46">
        <v>3.9409753464099334E-2</v>
      </c>
      <c r="M86" s="47">
        <f t="shared" si="23"/>
        <v>283</v>
      </c>
      <c r="N86" s="49">
        <f t="shared" si="38"/>
        <v>0.46400377236687029</v>
      </c>
      <c r="O86" s="50">
        <v>1692</v>
      </c>
      <c r="P86" s="51">
        <v>3.0875912408759126E-2</v>
      </c>
      <c r="Q86" s="52">
        <f t="shared" si="30"/>
        <v>36</v>
      </c>
      <c r="R86" s="53">
        <f t="shared" si="39"/>
        <v>2.3418254603581015</v>
      </c>
      <c r="S86" s="51">
        <v>0.30448083498290446</v>
      </c>
      <c r="T86" s="52">
        <f t="shared" si="31"/>
        <v>112</v>
      </c>
      <c r="U86" s="54">
        <f t="shared" si="40"/>
        <v>1.5133956925205854</v>
      </c>
      <c r="V86" s="45">
        <v>2173</v>
      </c>
      <c r="W86" s="46">
        <v>3.9653284671532847E-2</v>
      </c>
      <c r="X86" s="47">
        <f t="shared" si="32"/>
        <v>38</v>
      </c>
      <c r="Y86" s="48">
        <f t="shared" si="41"/>
        <v>2.4432565567818942</v>
      </c>
      <c r="Z86" s="46">
        <v>0.39103833003419108</v>
      </c>
      <c r="AA86" s="47">
        <f t="shared" si="33"/>
        <v>78</v>
      </c>
      <c r="AB86" s="49">
        <f t="shared" si="42"/>
        <v>1.5789451482823034</v>
      </c>
      <c r="AC86" s="50">
        <v>1473</v>
      </c>
      <c r="AD86" s="51">
        <v>2.6879562043795619E-2</v>
      </c>
      <c r="AE86" s="52">
        <f t="shared" si="34"/>
        <v>262</v>
      </c>
      <c r="AF86" s="53">
        <f t="shared" si="43"/>
        <v>0.8797836418442363</v>
      </c>
      <c r="AG86" s="51">
        <v>0.2650710815188051</v>
      </c>
      <c r="AH86" s="52">
        <f t="shared" si="35"/>
        <v>548</v>
      </c>
      <c r="AI86" s="54">
        <f t="shared" si="44"/>
        <v>0.56855679317515828</v>
      </c>
      <c r="AJ86" s="45">
        <v>5557</v>
      </c>
      <c r="AK86" s="46">
        <v>0.1014051094890511</v>
      </c>
      <c r="AL86" s="47">
        <f t="shared" si="36"/>
        <v>75</v>
      </c>
      <c r="AM86" s="55">
        <f t="shared" si="45"/>
        <v>1.5473979950727574</v>
      </c>
      <c r="AN86" s="56">
        <v>54800</v>
      </c>
    </row>
    <row r="87" spans="1:40">
      <c r="A87" s="41">
        <f t="shared" si="24"/>
        <v>2</v>
      </c>
      <c r="B87" s="42">
        <f t="shared" si="25"/>
        <v>0</v>
      </c>
      <c r="C87" s="42">
        <f t="shared" si="26"/>
        <v>0</v>
      </c>
      <c r="D87" s="42">
        <f t="shared" si="27"/>
        <v>1</v>
      </c>
      <c r="E87" s="42">
        <f t="shared" si="28"/>
        <v>1</v>
      </c>
      <c r="F87" s="58">
        <v>532</v>
      </c>
      <c r="G87" s="59" t="s">
        <v>502</v>
      </c>
      <c r="H87" s="45">
        <v>18</v>
      </c>
      <c r="I87" s="46">
        <v>2.8033016664071016E-3</v>
      </c>
      <c r="J87" s="47">
        <f t="shared" si="29"/>
        <v>221</v>
      </c>
      <c r="K87" s="48">
        <f t="shared" si="37"/>
        <v>0.5036511385448178</v>
      </c>
      <c r="L87" s="46">
        <v>2.8799999999999999E-2</v>
      </c>
      <c r="M87" s="47">
        <f t="shared" si="23"/>
        <v>331</v>
      </c>
      <c r="N87" s="49">
        <f t="shared" si="38"/>
        <v>0.33908632938643701</v>
      </c>
      <c r="O87" s="50">
        <v>7</v>
      </c>
      <c r="P87" s="51">
        <v>1.0901728702694285E-3</v>
      </c>
      <c r="Q87" s="52">
        <f t="shared" si="30"/>
        <v>490</v>
      </c>
      <c r="R87" s="53">
        <f t="shared" si="39"/>
        <v>8.2685640184170336E-2</v>
      </c>
      <c r="S87" s="51">
        <v>1.12E-2</v>
      </c>
      <c r="T87" s="52">
        <f t="shared" si="31"/>
        <v>542</v>
      </c>
      <c r="U87" s="54">
        <f t="shared" si="40"/>
        <v>5.5668632665114189E-2</v>
      </c>
      <c r="V87" s="45">
        <v>183</v>
      </c>
      <c r="W87" s="46">
        <v>2.85002336084722E-2</v>
      </c>
      <c r="X87" s="47">
        <f t="shared" si="32"/>
        <v>67</v>
      </c>
      <c r="Y87" s="48">
        <f t="shared" si="41"/>
        <v>1.7560558528889112</v>
      </c>
      <c r="Z87" s="46">
        <v>0.2928</v>
      </c>
      <c r="AA87" s="47">
        <f t="shared" si="33"/>
        <v>150</v>
      </c>
      <c r="AB87" s="49">
        <f t="shared" si="42"/>
        <v>1.1822757615005035</v>
      </c>
      <c r="AC87" s="50">
        <v>417</v>
      </c>
      <c r="AD87" s="51">
        <v>6.4943155271764516E-2</v>
      </c>
      <c r="AE87" s="52">
        <f t="shared" si="34"/>
        <v>46</v>
      </c>
      <c r="AF87" s="53">
        <f t="shared" si="43"/>
        <v>2.1256271052614455</v>
      </c>
      <c r="AG87" s="51">
        <v>0.66720000000000002</v>
      </c>
      <c r="AH87" s="52">
        <f t="shared" si="35"/>
        <v>173</v>
      </c>
      <c r="AI87" s="54">
        <f t="shared" si="44"/>
        <v>1.4310919555347792</v>
      </c>
      <c r="AJ87" s="45">
        <v>625</v>
      </c>
      <c r="AK87" s="46">
        <v>9.733686341691325E-2</v>
      </c>
      <c r="AL87" s="47">
        <f t="shared" si="36"/>
        <v>78</v>
      </c>
      <c r="AM87" s="55">
        <f t="shared" si="45"/>
        <v>1.4853183242631871</v>
      </c>
      <c r="AN87" s="56">
        <v>6421</v>
      </c>
    </row>
    <row r="88" spans="1:40">
      <c r="A88" s="41">
        <f t="shared" si="24"/>
        <v>2</v>
      </c>
      <c r="B88" s="42">
        <f t="shared" si="25"/>
        <v>0</v>
      </c>
      <c r="C88" s="42">
        <f t="shared" si="26"/>
        <v>1</v>
      </c>
      <c r="D88" s="42">
        <f t="shared" si="27"/>
        <v>0</v>
      </c>
      <c r="E88" s="42">
        <f t="shared" si="28"/>
        <v>1</v>
      </c>
      <c r="F88" s="58">
        <v>623</v>
      </c>
      <c r="G88" s="59" t="s">
        <v>595</v>
      </c>
      <c r="H88" s="45">
        <v>9</v>
      </c>
      <c r="I88" s="46">
        <v>2.3222809960005161E-4</v>
      </c>
      <c r="J88" s="47">
        <f t="shared" si="29"/>
        <v>423</v>
      </c>
      <c r="K88" s="48">
        <f t="shared" si="37"/>
        <v>4.1722925565685395E-2</v>
      </c>
      <c r="L88" s="46">
        <v>2.6416201937188143E-3</v>
      </c>
      <c r="M88" s="47">
        <f t="shared" si="23"/>
        <v>454</v>
      </c>
      <c r="N88" s="49">
        <f t="shared" si="38"/>
        <v>3.1101989413930605E-2</v>
      </c>
      <c r="O88" s="50">
        <v>937</v>
      </c>
      <c r="P88" s="51">
        <v>2.4177525480583151E-2</v>
      </c>
      <c r="Q88" s="52">
        <f t="shared" si="30"/>
        <v>56</v>
      </c>
      <c r="R88" s="53">
        <f t="shared" si="39"/>
        <v>1.8337772173114495</v>
      </c>
      <c r="S88" s="51">
        <v>0.27502201350161432</v>
      </c>
      <c r="T88" s="52">
        <f t="shared" si="31"/>
        <v>134</v>
      </c>
      <c r="U88" s="54">
        <f t="shared" si="40"/>
        <v>1.3669731646822716</v>
      </c>
      <c r="V88" s="45">
        <v>31</v>
      </c>
      <c r="W88" s="46">
        <v>7.9989678751128885E-4</v>
      </c>
      <c r="X88" s="47">
        <f t="shared" si="32"/>
        <v>502</v>
      </c>
      <c r="Y88" s="48">
        <f t="shared" si="41"/>
        <v>4.9286032343211231E-2</v>
      </c>
      <c r="Z88" s="46">
        <v>9.0989140005870266E-3</v>
      </c>
      <c r="AA88" s="47">
        <f t="shared" si="33"/>
        <v>548</v>
      </c>
      <c r="AB88" s="49">
        <f t="shared" si="42"/>
        <v>3.6739841116364816E-2</v>
      </c>
      <c r="AC88" s="50">
        <v>2430</v>
      </c>
      <c r="AD88" s="51">
        <v>6.2701586892013939E-2</v>
      </c>
      <c r="AE88" s="52">
        <f t="shared" si="34"/>
        <v>50</v>
      </c>
      <c r="AF88" s="53">
        <f t="shared" si="43"/>
        <v>2.0522592732496494</v>
      </c>
      <c r="AG88" s="51">
        <v>0.71323745230407987</v>
      </c>
      <c r="AH88" s="52">
        <f t="shared" si="35"/>
        <v>146</v>
      </c>
      <c r="AI88" s="54">
        <f t="shared" si="44"/>
        <v>1.5298386996080477</v>
      </c>
      <c r="AJ88" s="45">
        <v>3407</v>
      </c>
      <c r="AK88" s="46">
        <v>8.7911237259708425E-2</v>
      </c>
      <c r="AL88" s="47">
        <f t="shared" si="36"/>
        <v>94</v>
      </c>
      <c r="AM88" s="55">
        <f t="shared" si="45"/>
        <v>1.3414873566575669</v>
      </c>
      <c r="AN88" s="56">
        <v>38755</v>
      </c>
    </row>
    <row r="89" spans="1:40">
      <c r="A89" s="41">
        <f t="shared" si="24"/>
        <v>2</v>
      </c>
      <c r="B89" s="42">
        <f t="shared" si="25"/>
        <v>0</v>
      </c>
      <c r="C89" s="42">
        <f t="shared" si="26"/>
        <v>1</v>
      </c>
      <c r="D89" s="42">
        <f t="shared" si="27"/>
        <v>0</v>
      </c>
      <c r="E89" s="42">
        <f t="shared" si="28"/>
        <v>1</v>
      </c>
      <c r="F89" s="58">
        <v>418</v>
      </c>
      <c r="G89" s="59" t="s">
        <v>387</v>
      </c>
      <c r="H89" s="45">
        <v>58</v>
      </c>
      <c r="I89" s="46">
        <v>4.3727382388419785E-3</v>
      </c>
      <c r="J89" s="47">
        <f t="shared" si="29"/>
        <v>136</v>
      </c>
      <c r="K89" s="48">
        <f t="shared" si="37"/>
        <v>0.78562168993174486</v>
      </c>
      <c r="L89" s="46">
        <v>5.1555555555555556E-2</v>
      </c>
      <c r="M89" s="47">
        <f t="shared" ref="M89:M152" si="46">RANK(L89,$L$7:$L$642)</f>
        <v>219</v>
      </c>
      <c r="N89" s="49">
        <f t="shared" si="38"/>
        <v>0.60700639211152307</v>
      </c>
      <c r="O89" s="50">
        <v>320</v>
      </c>
      <c r="P89" s="51">
        <v>2.4125452352231604E-2</v>
      </c>
      <c r="Q89" s="52">
        <f t="shared" si="30"/>
        <v>57</v>
      </c>
      <c r="R89" s="53">
        <f t="shared" si="39"/>
        <v>1.8298276602535162</v>
      </c>
      <c r="S89" s="51">
        <v>0.28444444444444444</v>
      </c>
      <c r="T89" s="52">
        <f t="shared" si="31"/>
        <v>129</v>
      </c>
      <c r="U89" s="54">
        <f t="shared" si="40"/>
        <v>1.4138065438759158</v>
      </c>
      <c r="V89" s="45">
        <v>138</v>
      </c>
      <c r="W89" s="46">
        <v>1.0404101326899879E-2</v>
      </c>
      <c r="X89" s="47">
        <f t="shared" si="32"/>
        <v>247</v>
      </c>
      <c r="Y89" s="48">
        <f t="shared" si="41"/>
        <v>0.64105379907204285</v>
      </c>
      <c r="Z89" s="46">
        <v>0.12266666666666666</v>
      </c>
      <c r="AA89" s="47">
        <f t="shared" si="33"/>
        <v>430</v>
      </c>
      <c r="AB89" s="49">
        <f t="shared" si="42"/>
        <v>0.4953067853280797</v>
      </c>
      <c r="AC89" s="50">
        <v>609</v>
      </c>
      <c r="AD89" s="51">
        <v>4.5913751507840772E-2</v>
      </c>
      <c r="AE89" s="52">
        <f t="shared" si="34"/>
        <v>89</v>
      </c>
      <c r="AF89" s="53">
        <f t="shared" si="43"/>
        <v>1.5027836929219349</v>
      </c>
      <c r="AG89" s="51">
        <v>0.54133333333333333</v>
      </c>
      <c r="AH89" s="52">
        <f t="shared" si="35"/>
        <v>294</v>
      </c>
      <c r="AI89" s="54">
        <f t="shared" si="44"/>
        <v>1.1611177736753004</v>
      </c>
      <c r="AJ89" s="45">
        <v>1125</v>
      </c>
      <c r="AK89" s="46">
        <v>8.4816043425814239E-2</v>
      </c>
      <c r="AL89" s="47">
        <f t="shared" si="36"/>
        <v>97</v>
      </c>
      <c r="AM89" s="55">
        <f t="shared" si="45"/>
        <v>1.2942560410260151</v>
      </c>
      <c r="AN89" s="56">
        <v>13264</v>
      </c>
    </row>
    <row r="90" spans="1:40">
      <c r="A90" s="41">
        <f t="shared" si="24"/>
        <v>2</v>
      </c>
      <c r="B90" s="42">
        <f t="shared" si="25"/>
        <v>1</v>
      </c>
      <c r="C90" s="42">
        <f t="shared" si="26"/>
        <v>0</v>
      </c>
      <c r="D90" s="42">
        <f t="shared" si="27"/>
        <v>1</v>
      </c>
      <c r="E90" s="42">
        <f t="shared" si="28"/>
        <v>0</v>
      </c>
      <c r="F90" s="58">
        <v>516</v>
      </c>
      <c r="G90" s="59" t="s">
        <v>486</v>
      </c>
      <c r="H90" s="45">
        <v>252</v>
      </c>
      <c r="I90" s="46">
        <v>5.4735013032145959E-2</v>
      </c>
      <c r="J90" s="47">
        <f t="shared" si="29"/>
        <v>3</v>
      </c>
      <c r="K90" s="48">
        <f t="shared" si="37"/>
        <v>9.8338869349148244</v>
      </c>
      <c r="L90" s="46">
        <v>0.66843501326259946</v>
      </c>
      <c r="M90" s="47">
        <f t="shared" si="46"/>
        <v>4</v>
      </c>
      <c r="N90" s="49">
        <f t="shared" si="38"/>
        <v>7.8700408014093473</v>
      </c>
      <c r="O90" s="50">
        <v>0</v>
      </c>
      <c r="P90" s="51">
        <v>0</v>
      </c>
      <c r="Q90" s="52">
        <f t="shared" si="30"/>
        <v>559</v>
      </c>
      <c r="R90" s="53">
        <f t="shared" si="39"/>
        <v>0</v>
      </c>
      <c r="S90" s="51">
        <v>0</v>
      </c>
      <c r="T90" s="52">
        <f t="shared" si="31"/>
        <v>559</v>
      </c>
      <c r="U90" s="54">
        <f t="shared" si="40"/>
        <v>0</v>
      </c>
      <c r="V90" s="45">
        <v>115</v>
      </c>
      <c r="W90" s="46">
        <v>2.4978279756733276E-2</v>
      </c>
      <c r="X90" s="47">
        <f t="shared" si="32"/>
        <v>85</v>
      </c>
      <c r="Y90" s="48">
        <f t="shared" si="41"/>
        <v>1.5390489412995179</v>
      </c>
      <c r="Z90" s="46">
        <v>0.30503978779840851</v>
      </c>
      <c r="AA90" s="47">
        <f t="shared" si="33"/>
        <v>132</v>
      </c>
      <c r="AB90" s="49">
        <f t="shared" si="42"/>
        <v>1.2316979078118695</v>
      </c>
      <c r="AC90" s="50">
        <v>10</v>
      </c>
      <c r="AD90" s="51">
        <v>2.1720243266724589E-3</v>
      </c>
      <c r="AE90" s="52">
        <f t="shared" si="34"/>
        <v>554</v>
      </c>
      <c r="AF90" s="53">
        <f t="shared" si="43"/>
        <v>7.1091614855207458E-2</v>
      </c>
      <c r="AG90" s="51">
        <v>2.6525198938992044E-2</v>
      </c>
      <c r="AH90" s="52">
        <f t="shared" si="35"/>
        <v>610</v>
      </c>
      <c r="AI90" s="54">
        <f t="shared" si="44"/>
        <v>5.6894482644710989E-2</v>
      </c>
      <c r="AJ90" s="45">
        <v>377</v>
      </c>
      <c r="AK90" s="46">
        <v>8.1885317115551692E-2</v>
      </c>
      <c r="AL90" s="47">
        <f t="shared" si="36"/>
        <v>108</v>
      </c>
      <c r="AM90" s="55">
        <f t="shared" si="45"/>
        <v>1.2495344284814629</v>
      </c>
      <c r="AN90" s="56">
        <v>4604</v>
      </c>
    </row>
    <row r="91" spans="1:40">
      <c r="A91" s="41">
        <f t="shared" si="24"/>
        <v>2</v>
      </c>
      <c r="B91" s="42">
        <f t="shared" si="25"/>
        <v>0</v>
      </c>
      <c r="C91" s="42">
        <f t="shared" si="26"/>
        <v>0</v>
      </c>
      <c r="D91" s="42">
        <f t="shared" si="27"/>
        <v>1</v>
      </c>
      <c r="E91" s="42">
        <f t="shared" si="28"/>
        <v>1</v>
      </c>
      <c r="F91" s="58">
        <v>88</v>
      </c>
      <c r="G91" s="59" t="s">
        <v>56</v>
      </c>
      <c r="H91" s="45">
        <v>0</v>
      </c>
      <c r="I91" s="46">
        <v>0</v>
      </c>
      <c r="J91" s="47">
        <f t="shared" si="29"/>
        <v>467</v>
      </c>
      <c r="K91" s="48">
        <f t="shared" si="37"/>
        <v>0</v>
      </c>
      <c r="L91" s="46">
        <v>0</v>
      </c>
      <c r="M91" s="47">
        <f t="shared" si="46"/>
        <v>467</v>
      </c>
      <c r="N91" s="49">
        <f t="shared" si="38"/>
        <v>0</v>
      </c>
      <c r="O91" s="50">
        <v>15</v>
      </c>
      <c r="P91" s="51">
        <v>4.1187292347401083E-4</v>
      </c>
      <c r="Q91" s="52">
        <f t="shared" si="30"/>
        <v>520</v>
      </c>
      <c r="R91" s="53">
        <f t="shared" si="39"/>
        <v>3.1239060593718216E-2</v>
      </c>
      <c r="S91" s="51">
        <v>5.1405071967100752E-3</v>
      </c>
      <c r="T91" s="52">
        <f t="shared" si="31"/>
        <v>547</v>
      </c>
      <c r="U91" s="54">
        <f t="shared" si="40"/>
        <v>2.5550447039824023E-2</v>
      </c>
      <c r="V91" s="45">
        <v>1105</v>
      </c>
      <c r="W91" s="46">
        <v>3.0341305362585464E-2</v>
      </c>
      <c r="X91" s="47">
        <f t="shared" si="32"/>
        <v>59</v>
      </c>
      <c r="Y91" s="48">
        <f t="shared" si="41"/>
        <v>1.8694943907554211</v>
      </c>
      <c r="Z91" s="46">
        <v>0.37868403015764224</v>
      </c>
      <c r="AA91" s="47">
        <f t="shared" si="33"/>
        <v>81</v>
      </c>
      <c r="AB91" s="49">
        <f t="shared" si="42"/>
        <v>1.5290606220037775</v>
      </c>
      <c r="AC91" s="50">
        <v>1798</v>
      </c>
      <c r="AD91" s="51">
        <v>4.9369834427084765E-2</v>
      </c>
      <c r="AE91" s="52">
        <f t="shared" si="34"/>
        <v>75</v>
      </c>
      <c r="AF91" s="53">
        <f t="shared" si="43"/>
        <v>1.6159032895974312</v>
      </c>
      <c r="AG91" s="51">
        <v>0.61617546264564771</v>
      </c>
      <c r="AH91" s="52">
        <f t="shared" si="35"/>
        <v>211</v>
      </c>
      <c r="AI91" s="54">
        <f t="shared" si="44"/>
        <v>1.3216483030427266</v>
      </c>
      <c r="AJ91" s="45">
        <v>2918</v>
      </c>
      <c r="AK91" s="46">
        <v>8.0123012713144232E-2</v>
      </c>
      <c r="AL91" s="47">
        <f t="shared" si="36"/>
        <v>114</v>
      </c>
      <c r="AM91" s="55">
        <f t="shared" si="45"/>
        <v>1.2226424275484367</v>
      </c>
      <c r="AN91" s="56">
        <v>36419</v>
      </c>
    </row>
    <row r="92" spans="1:40">
      <c r="A92" s="41">
        <f t="shared" si="24"/>
        <v>2</v>
      </c>
      <c r="B92" s="42">
        <f t="shared" si="25"/>
        <v>1</v>
      </c>
      <c r="C92" s="42">
        <f t="shared" si="26"/>
        <v>0</v>
      </c>
      <c r="D92" s="42">
        <f t="shared" si="27"/>
        <v>0</v>
      </c>
      <c r="E92" s="42">
        <f t="shared" si="28"/>
        <v>1</v>
      </c>
      <c r="F92" s="58">
        <v>187</v>
      </c>
      <c r="G92" s="59" t="s">
        <v>155</v>
      </c>
      <c r="H92" s="45">
        <v>121</v>
      </c>
      <c r="I92" s="46">
        <v>1.1131554737810488E-2</v>
      </c>
      <c r="J92" s="47">
        <f t="shared" si="29"/>
        <v>41</v>
      </c>
      <c r="K92" s="48">
        <f t="shared" si="37"/>
        <v>1.9999346786882821</v>
      </c>
      <c r="L92" s="46">
        <v>0.14370546318289787</v>
      </c>
      <c r="M92" s="47">
        <f t="shared" si="46"/>
        <v>55</v>
      </c>
      <c r="N92" s="49">
        <f t="shared" si="38"/>
        <v>1.6919638202592571</v>
      </c>
      <c r="O92" s="50">
        <v>70</v>
      </c>
      <c r="P92" s="51">
        <v>6.439742410303588E-3</v>
      </c>
      <c r="Q92" s="52">
        <f t="shared" si="30"/>
        <v>329</v>
      </c>
      <c r="R92" s="53">
        <f t="shared" si="39"/>
        <v>0.48843099873280377</v>
      </c>
      <c r="S92" s="51">
        <v>8.3135391923990498E-2</v>
      </c>
      <c r="T92" s="52">
        <f t="shared" si="31"/>
        <v>453</v>
      </c>
      <c r="U92" s="54">
        <f t="shared" si="40"/>
        <v>0.41321728522204709</v>
      </c>
      <c r="V92" s="45">
        <v>81</v>
      </c>
      <c r="W92" s="46">
        <v>7.4517019319227228E-3</v>
      </c>
      <c r="X92" s="47">
        <f t="shared" si="32"/>
        <v>310</v>
      </c>
      <c r="Y92" s="48">
        <f t="shared" si="41"/>
        <v>0.45914026429757321</v>
      </c>
      <c r="Z92" s="46">
        <v>9.6199524940617578E-2</v>
      </c>
      <c r="AA92" s="47">
        <f t="shared" si="33"/>
        <v>454</v>
      </c>
      <c r="AB92" s="49">
        <f t="shared" si="42"/>
        <v>0.38843704441651405</v>
      </c>
      <c r="AC92" s="50">
        <v>570</v>
      </c>
      <c r="AD92" s="51">
        <v>5.2437902483900643E-2</v>
      </c>
      <c r="AE92" s="52">
        <f t="shared" si="34"/>
        <v>65</v>
      </c>
      <c r="AF92" s="53">
        <f t="shared" si="43"/>
        <v>1.7163229349790599</v>
      </c>
      <c r="AG92" s="51">
        <v>0.6769596199524941</v>
      </c>
      <c r="AH92" s="52">
        <f t="shared" si="35"/>
        <v>165</v>
      </c>
      <c r="AI92" s="54">
        <f t="shared" si="44"/>
        <v>1.4520255790406109</v>
      </c>
      <c r="AJ92" s="45">
        <v>842</v>
      </c>
      <c r="AK92" s="46">
        <v>7.7460901563937437E-2</v>
      </c>
      <c r="AL92" s="47">
        <f t="shared" si="36"/>
        <v>128</v>
      </c>
      <c r="AM92" s="55">
        <f t="shared" si="45"/>
        <v>1.1820197658729101</v>
      </c>
      <c r="AN92" s="56">
        <v>10870</v>
      </c>
    </row>
    <row r="93" spans="1:40">
      <c r="A93" s="41">
        <f t="shared" si="24"/>
        <v>2</v>
      </c>
      <c r="B93" s="42">
        <f t="shared" si="25"/>
        <v>0</v>
      </c>
      <c r="C93" s="42">
        <f t="shared" si="26"/>
        <v>1</v>
      </c>
      <c r="D93" s="42">
        <f t="shared" si="27"/>
        <v>0</v>
      </c>
      <c r="E93" s="42">
        <f t="shared" si="28"/>
        <v>1</v>
      </c>
      <c r="F93" s="58">
        <v>448</v>
      </c>
      <c r="G93" s="59" t="s">
        <v>418</v>
      </c>
      <c r="H93" s="45">
        <v>62</v>
      </c>
      <c r="I93" s="46">
        <v>2.4267094602528475E-3</v>
      </c>
      <c r="J93" s="47">
        <f t="shared" si="29"/>
        <v>243</v>
      </c>
      <c r="K93" s="48">
        <f t="shared" si="37"/>
        <v>0.43599124461703015</v>
      </c>
      <c r="L93" s="46">
        <v>3.1632653061224487E-2</v>
      </c>
      <c r="M93" s="47">
        <f t="shared" si="46"/>
        <v>317</v>
      </c>
      <c r="N93" s="49">
        <f t="shared" si="38"/>
        <v>0.37243750747518234</v>
      </c>
      <c r="O93" s="50">
        <v>411</v>
      </c>
      <c r="P93" s="51">
        <v>1.6086735292966458E-2</v>
      </c>
      <c r="Q93" s="52">
        <f t="shared" si="30"/>
        <v>105</v>
      </c>
      <c r="R93" s="53">
        <f t="shared" si="39"/>
        <v>1.2201202602331165</v>
      </c>
      <c r="S93" s="51">
        <v>0.2096938775510204</v>
      </c>
      <c r="T93" s="52">
        <f t="shared" si="31"/>
        <v>238</v>
      </c>
      <c r="U93" s="54">
        <f t="shared" si="40"/>
        <v>1.0422653072777848</v>
      </c>
      <c r="V93" s="45">
        <v>167</v>
      </c>
      <c r="W93" s="46">
        <v>6.5364593526165407E-3</v>
      </c>
      <c r="X93" s="47">
        <f t="shared" si="32"/>
        <v>336</v>
      </c>
      <c r="Y93" s="48">
        <f t="shared" si="41"/>
        <v>0.40274714449781157</v>
      </c>
      <c r="Z93" s="46">
        <v>8.5204081632653056E-2</v>
      </c>
      <c r="AA93" s="47">
        <f t="shared" si="33"/>
        <v>468</v>
      </c>
      <c r="AB93" s="49">
        <f t="shared" si="42"/>
        <v>0.34403934595353808</v>
      </c>
      <c r="AC93" s="50">
        <v>1320</v>
      </c>
      <c r="AD93" s="51">
        <v>5.166542721828643E-2</v>
      </c>
      <c r="AE93" s="52">
        <f t="shared" si="34"/>
        <v>68</v>
      </c>
      <c r="AF93" s="53">
        <f t="shared" si="43"/>
        <v>1.6910393719020516</v>
      </c>
      <c r="AG93" s="51">
        <v>0.67346938775510201</v>
      </c>
      <c r="AH93" s="52">
        <f t="shared" si="35"/>
        <v>166</v>
      </c>
      <c r="AI93" s="54">
        <f t="shared" si="44"/>
        <v>1.4445393032303047</v>
      </c>
      <c r="AJ93" s="45">
        <v>1960</v>
      </c>
      <c r="AK93" s="46">
        <v>7.6715331324122268E-2</v>
      </c>
      <c r="AL93" s="47">
        <f t="shared" si="36"/>
        <v>130</v>
      </c>
      <c r="AM93" s="55">
        <f t="shared" si="45"/>
        <v>1.1706426873401912</v>
      </c>
      <c r="AN93" s="56">
        <v>25549</v>
      </c>
    </row>
    <row r="94" spans="1:40">
      <c r="A94" s="41">
        <f t="shared" si="24"/>
        <v>2</v>
      </c>
      <c r="B94" s="42">
        <f t="shared" si="25"/>
        <v>0</v>
      </c>
      <c r="C94" s="42">
        <f t="shared" si="26"/>
        <v>0</v>
      </c>
      <c r="D94" s="42">
        <f t="shared" si="27"/>
        <v>1</v>
      </c>
      <c r="E94" s="42">
        <f t="shared" si="28"/>
        <v>1</v>
      </c>
      <c r="F94" s="58">
        <v>567</v>
      </c>
      <c r="G94" s="59" t="s">
        <v>538</v>
      </c>
      <c r="H94" s="45">
        <v>7</v>
      </c>
      <c r="I94" s="46">
        <v>1.1376564277588168E-3</v>
      </c>
      <c r="J94" s="47">
        <f t="shared" si="29"/>
        <v>331</v>
      </c>
      <c r="K94" s="48">
        <f t="shared" si="37"/>
        <v>0.2043953963213421</v>
      </c>
      <c r="L94" s="46">
        <v>1.4893617021276596E-2</v>
      </c>
      <c r="M94" s="47">
        <f t="shared" si="46"/>
        <v>388</v>
      </c>
      <c r="N94" s="49">
        <f t="shared" si="38"/>
        <v>0.17535492802194586</v>
      </c>
      <c r="O94" s="50">
        <v>69</v>
      </c>
      <c r="P94" s="51">
        <v>1.121404193076548E-2</v>
      </c>
      <c r="Q94" s="52">
        <f t="shared" si="30"/>
        <v>206</v>
      </c>
      <c r="R94" s="53">
        <f t="shared" si="39"/>
        <v>0.8505442222831251</v>
      </c>
      <c r="S94" s="51">
        <v>0.14680851063829786</v>
      </c>
      <c r="T94" s="52">
        <f t="shared" si="31"/>
        <v>356</v>
      </c>
      <c r="U94" s="54">
        <f t="shared" si="40"/>
        <v>0.72969902239606355</v>
      </c>
      <c r="V94" s="45">
        <v>149</v>
      </c>
      <c r="W94" s="46">
        <v>2.4215829676580529E-2</v>
      </c>
      <c r="X94" s="47">
        <f t="shared" si="32"/>
        <v>88</v>
      </c>
      <c r="Y94" s="48">
        <f t="shared" si="41"/>
        <v>1.4920702061711912</v>
      </c>
      <c r="Z94" s="46">
        <v>0.31702127659574469</v>
      </c>
      <c r="AA94" s="47">
        <f t="shared" si="33"/>
        <v>121</v>
      </c>
      <c r="AB94" s="49">
        <f t="shared" si="42"/>
        <v>1.2800770874286058</v>
      </c>
      <c r="AC94" s="50">
        <v>245</v>
      </c>
      <c r="AD94" s="51">
        <v>3.981797497155859E-2</v>
      </c>
      <c r="AE94" s="52">
        <f t="shared" si="34"/>
        <v>121</v>
      </c>
      <c r="AF94" s="53">
        <f t="shared" si="43"/>
        <v>1.30326539451287</v>
      </c>
      <c r="AG94" s="51">
        <v>0.52127659574468088</v>
      </c>
      <c r="AH94" s="52">
        <f t="shared" si="35"/>
        <v>315</v>
      </c>
      <c r="AI94" s="54">
        <f t="shared" si="44"/>
        <v>1.1180976360593045</v>
      </c>
      <c r="AJ94" s="45">
        <v>470</v>
      </c>
      <c r="AK94" s="46">
        <v>7.6385503006663413E-2</v>
      </c>
      <c r="AL94" s="47">
        <f t="shared" si="36"/>
        <v>131</v>
      </c>
      <c r="AM94" s="55">
        <f t="shared" si="45"/>
        <v>1.165609650250387</v>
      </c>
      <c r="AN94" s="56">
        <v>6153</v>
      </c>
    </row>
    <row r="95" spans="1:40">
      <c r="A95" s="41">
        <f t="shared" si="24"/>
        <v>2</v>
      </c>
      <c r="B95" s="42">
        <f t="shared" si="25"/>
        <v>0</v>
      </c>
      <c r="C95" s="42">
        <f t="shared" si="26"/>
        <v>1</v>
      </c>
      <c r="D95" s="42">
        <f t="shared" si="27"/>
        <v>0</v>
      </c>
      <c r="E95" s="42">
        <f t="shared" si="28"/>
        <v>1</v>
      </c>
      <c r="F95" s="58">
        <v>672</v>
      </c>
      <c r="G95" s="59" t="s">
        <v>644</v>
      </c>
      <c r="H95" s="45">
        <v>107</v>
      </c>
      <c r="I95" s="46">
        <v>2.9652210059581542E-3</v>
      </c>
      <c r="J95" s="47">
        <f t="shared" si="29"/>
        <v>210</v>
      </c>
      <c r="K95" s="48">
        <f t="shared" si="37"/>
        <v>0.53274214244731022</v>
      </c>
      <c r="L95" s="46">
        <v>3.9571005917159764E-2</v>
      </c>
      <c r="M95" s="47">
        <f t="shared" si="46"/>
        <v>281</v>
      </c>
      <c r="N95" s="49">
        <f t="shared" si="38"/>
        <v>0.46590233147842652</v>
      </c>
      <c r="O95" s="50">
        <v>587</v>
      </c>
      <c r="P95" s="51">
        <v>1.6267147013994735E-2</v>
      </c>
      <c r="Q95" s="52">
        <f t="shared" si="30"/>
        <v>103</v>
      </c>
      <c r="R95" s="53">
        <f t="shared" si="39"/>
        <v>1.2338038319461644</v>
      </c>
      <c r="S95" s="51">
        <v>0.21708579881656806</v>
      </c>
      <c r="T95" s="52">
        <f t="shared" si="31"/>
        <v>220</v>
      </c>
      <c r="U95" s="54">
        <f t="shared" si="40"/>
        <v>1.0790062134939649</v>
      </c>
      <c r="V95" s="45">
        <v>491</v>
      </c>
      <c r="W95" s="46">
        <v>1.3606761812387418E-2</v>
      </c>
      <c r="X95" s="47">
        <f t="shared" si="32"/>
        <v>185</v>
      </c>
      <c r="Y95" s="48">
        <f t="shared" si="41"/>
        <v>0.83838729351345631</v>
      </c>
      <c r="Z95" s="46">
        <v>0.18158284023668639</v>
      </c>
      <c r="AA95" s="47">
        <f t="shared" si="33"/>
        <v>326</v>
      </c>
      <c r="AB95" s="49">
        <f t="shared" si="42"/>
        <v>0.73320010490523446</v>
      </c>
      <c r="AC95" s="50">
        <v>1519</v>
      </c>
      <c r="AD95" s="51">
        <v>4.2095053346265759E-2</v>
      </c>
      <c r="AE95" s="52">
        <f t="shared" si="34"/>
        <v>105</v>
      </c>
      <c r="AF95" s="53">
        <f t="shared" si="43"/>
        <v>1.3777954892369038</v>
      </c>
      <c r="AG95" s="51">
        <v>0.56176035502958577</v>
      </c>
      <c r="AH95" s="52">
        <f t="shared" si="35"/>
        <v>265</v>
      </c>
      <c r="AI95" s="54">
        <f t="shared" si="44"/>
        <v>1.2049321418183478</v>
      </c>
      <c r="AJ95" s="45">
        <v>2704</v>
      </c>
      <c r="AK95" s="46">
        <v>7.4934183178606076E-2</v>
      </c>
      <c r="AL95" s="47">
        <f t="shared" si="36"/>
        <v>136</v>
      </c>
      <c r="AM95" s="55">
        <f t="shared" si="45"/>
        <v>1.1434631390591758</v>
      </c>
      <c r="AN95" s="56">
        <v>36085</v>
      </c>
    </row>
    <row r="96" spans="1:40">
      <c r="A96" s="41">
        <f t="shared" si="24"/>
        <v>2</v>
      </c>
      <c r="B96" s="42">
        <f t="shared" si="25"/>
        <v>0</v>
      </c>
      <c r="C96" s="42">
        <f t="shared" si="26"/>
        <v>1</v>
      </c>
      <c r="D96" s="42">
        <f t="shared" si="27"/>
        <v>0</v>
      </c>
      <c r="E96" s="42">
        <f t="shared" si="28"/>
        <v>1</v>
      </c>
      <c r="F96" s="58">
        <v>75</v>
      </c>
      <c r="G96" s="59" t="s">
        <v>43</v>
      </c>
      <c r="H96" s="45">
        <v>2</v>
      </c>
      <c r="I96" s="46">
        <v>6.7527188134122502E-6</v>
      </c>
      <c r="J96" s="47">
        <f t="shared" si="29"/>
        <v>465</v>
      </c>
      <c r="K96" s="48">
        <f t="shared" si="37"/>
        <v>1.2132174569021883E-3</v>
      </c>
      <c r="L96" s="46">
        <v>9.0444534888979331E-5</v>
      </c>
      <c r="M96" s="47">
        <f t="shared" si="46"/>
        <v>466</v>
      </c>
      <c r="N96" s="49">
        <f t="shared" si="38"/>
        <v>1.0648786579363729E-3</v>
      </c>
      <c r="O96" s="50">
        <v>11074</v>
      </c>
      <c r="P96" s="51">
        <v>3.7389804069863627E-2</v>
      </c>
      <c r="Q96" s="52">
        <f t="shared" si="30"/>
        <v>26</v>
      </c>
      <c r="R96" s="53">
        <f t="shared" si="39"/>
        <v>2.8358804096026575</v>
      </c>
      <c r="S96" s="51">
        <v>0.50079138968027859</v>
      </c>
      <c r="T96" s="52">
        <f t="shared" si="31"/>
        <v>45</v>
      </c>
      <c r="U96" s="54">
        <f t="shared" si="40"/>
        <v>2.4891403494610254</v>
      </c>
      <c r="V96" s="45">
        <v>318</v>
      </c>
      <c r="W96" s="46">
        <v>1.0736822913325478E-3</v>
      </c>
      <c r="X96" s="47">
        <f t="shared" si="32"/>
        <v>488</v>
      </c>
      <c r="Y96" s="48">
        <f t="shared" si="41"/>
        <v>6.6155460258305224E-2</v>
      </c>
      <c r="Z96" s="46">
        <v>1.4380681047347714E-2</v>
      </c>
      <c r="AA96" s="47">
        <f t="shared" si="33"/>
        <v>539</v>
      </c>
      <c r="AB96" s="49">
        <f t="shared" si="42"/>
        <v>5.8066702992311731E-2</v>
      </c>
      <c r="AC96" s="50">
        <v>10719</v>
      </c>
      <c r="AD96" s="51">
        <v>3.6191196480482954E-2</v>
      </c>
      <c r="AE96" s="52">
        <f t="shared" si="34"/>
        <v>148</v>
      </c>
      <c r="AF96" s="53">
        <f t="shared" si="43"/>
        <v>1.1845588328567673</v>
      </c>
      <c r="AG96" s="51">
        <v>0.48473748473748474</v>
      </c>
      <c r="AH96" s="52">
        <f t="shared" si="35"/>
        <v>361</v>
      </c>
      <c r="AI96" s="54">
        <f t="shared" si="44"/>
        <v>1.0397240931564407</v>
      </c>
      <c r="AJ96" s="45">
        <v>22113</v>
      </c>
      <c r="AK96" s="46">
        <v>7.4661435560492539E-2</v>
      </c>
      <c r="AL96" s="47">
        <f t="shared" si="36"/>
        <v>138</v>
      </c>
      <c r="AM96" s="55">
        <f t="shared" si="45"/>
        <v>1.1393011286875454</v>
      </c>
      <c r="AN96" s="56">
        <v>296177</v>
      </c>
    </row>
    <row r="97" spans="1:40">
      <c r="A97" s="41">
        <f t="shared" si="24"/>
        <v>2</v>
      </c>
      <c r="B97" s="42">
        <f t="shared" si="25"/>
        <v>0</v>
      </c>
      <c r="C97" s="42">
        <f t="shared" si="26"/>
        <v>0</v>
      </c>
      <c r="D97" s="42">
        <f t="shared" si="27"/>
        <v>1</v>
      </c>
      <c r="E97" s="42">
        <f t="shared" si="28"/>
        <v>1</v>
      </c>
      <c r="F97" s="58">
        <v>89</v>
      </c>
      <c r="G97" s="59" t="s">
        <v>57</v>
      </c>
      <c r="H97" s="45">
        <v>49</v>
      </c>
      <c r="I97" s="46">
        <v>2.6698632376178279E-3</v>
      </c>
      <c r="J97" s="47">
        <f t="shared" si="29"/>
        <v>229</v>
      </c>
      <c r="K97" s="48">
        <f t="shared" si="37"/>
        <v>0.47967711627289955</v>
      </c>
      <c r="L97" s="46">
        <v>3.5897435897435895E-2</v>
      </c>
      <c r="M97" s="47">
        <f t="shared" si="46"/>
        <v>296</v>
      </c>
      <c r="N97" s="49">
        <f t="shared" si="38"/>
        <v>0.42265033933494639</v>
      </c>
      <c r="O97" s="50">
        <v>106</v>
      </c>
      <c r="P97" s="51">
        <v>5.7756225140304035E-3</v>
      </c>
      <c r="Q97" s="52">
        <f t="shared" si="30"/>
        <v>347</v>
      </c>
      <c r="R97" s="53">
        <f t="shared" si="39"/>
        <v>0.43805992430969726</v>
      </c>
      <c r="S97" s="51">
        <v>7.7655677655677657E-2</v>
      </c>
      <c r="T97" s="52">
        <f t="shared" si="31"/>
        <v>462</v>
      </c>
      <c r="U97" s="54">
        <f t="shared" si="40"/>
        <v>0.38598083872986028</v>
      </c>
      <c r="V97" s="45">
        <v>461</v>
      </c>
      <c r="W97" s="46">
        <v>2.5118509235547322E-2</v>
      </c>
      <c r="X97" s="47">
        <f t="shared" si="32"/>
        <v>84</v>
      </c>
      <c r="Y97" s="48">
        <f t="shared" si="41"/>
        <v>1.5476892493195114</v>
      </c>
      <c r="Z97" s="46">
        <v>0.33772893772893775</v>
      </c>
      <c r="AA97" s="47">
        <f t="shared" si="33"/>
        <v>97</v>
      </c>
      <c r="AB97" s="49">
        <f t="shared" si="42"/>
        <v>1.3636910417835928</v>
      </c>
      <c r="AC97" s="50">
        <v>749</v>
      </c>
      <c r="AD97" s="51">
        <v>4.0810766632158227E-2</v>
      </c>
      <c r="AE97" s="52">
        <f t="shared" si="34"/>
        <v>112</v>
      </c>
      <c r="AF97" s="53">
        <f t="shared" si="43"/>
        <v>1.33576004086655</v>
      </c>
      <c r="AG97" s="51">
        <v>0.54871794871794877</v>
      </c>
      <c r="AH97" s="52">
        <f t="shared" si="35"/>
        <v>283</v>
      </c>
      <c r="AI97" s="54">
        <f t="shared" si="44"/>
        <v>1.176957197643588</v>
      </c>
      <c r="AJ97" s="45">
        <v>1365</v>
      </c>
      <c r="AK97" s="46">
        <v>7.4374761619353788E-2</v>
      </c>
      <c r="AL97" s="47">
        <f t="shared" si="36"/>
        <v>142</v>
      </c>
      <c r="AM97" s="55">
        <f t="shared" si="45"/>
        <v>1.1349266086658929</v>
      </c>
      <c r="AN97" s="56">
        <v>18353</v>
      </c>
    </row>
    <row r="98" spans="1:40">
      <c r="A98" s="41">
        <f t="shared" si="24"/>
        <v>2</v>
      </c>
      <c r="B98" s="42">
        <f t="shared" si="25"/>
        <v>0</v>
      </c>
      <c r="C98" s="42">
        <f t="shared" si="26"/>
        <v>1</v>
      </c>
      <c r="D98" s="42">
        <f t="shared" si="27"/>
        <v>0</v>
      </c>
      <c r="E98" s="42">
        <f t="shared" si="28"/>
        <v>1</v>
      </c>
      <c r="F98" s="58">
        <v>645</v>
      </c>
      <c r="G98" s="59" t="s">
        <v>617</v>
      </c>
      <c r="H98" s="45">
        <v>0</v>
      </c>
      <c r="I98" s="46">
        <v>0</v>
      </c>
      <c r="J98" s="47">
        <f t="shared" si="29"/>
        <v>467</v>
      </c>
      <c r="K98" s="48">
        <f t="shared" si="37"/>
        <v>0</v>
      </c>
      <c r="L98" s="46">
        <v>0</v>
      </c>
      <c r="M98" s="47">
        <f t="shared" si="46"/>
        <v>467</v>
      </c>
      <c r="N98" s="49">
        <f t="shared" si="38"/>
        <v>0</v>
      </c>
      <c r="O98" s="50">
        <v>6</v>
      </c>
      <c r="P98" s="51">
        <v>1.5706806282722512E-2</v>
      </c>
      <c r="Q98" s="52">
        <f t="shared" si="30"/>
        <v>112</v>
      </c>
      <c r="R98" s="53">
        <f t="shared" si="39"/>
        <v>1.1913040290708101</v>
      </c>
      <c r="S98" s="51">
        <v>0.21428571428571427</v>
      </c>
      <c r="T98" s="52">
        <f t="shared" si="31"/>
        <v>229</v>
      </c>
      <c r="U98" s="54">
        <f t="shared" si="40"/>
        <v>1.0650886351743785</v>
      </c>
      <c r="V98" s="45">
        <v>0</v>
      </c>
      <c r="W98" s="46">
        <v>0</v>
      </c>
      <c r="X98" s="47">
        <f t="shared" si="32"/>
        <v>563</v>
      </c>
      <c r="Y98" s="48">
        <f t="shared" si="41"/>
        <v>0</v>
      </c>
      <c r="Z98" s="46">
        <v>0</v>
      </c>
      <c r="AA98" s="47">
        <f t="shared" si="33"/>
        <v>563</v>
      </c>
      <c r="AB98" s="49">
        <f t="shared" si="42"/>
        <v>0</v>
      </c>
      <c r="AC98" s="50">
        <v>22</v>
      </c>
      <c r="AD98" s="51">
        <v>5.7591623036649213E-2</v>
      </c>
      <c r="AE98" s="52">
        <f t="shared" si="34"/>
        <v>61</v>
      </c>
      <c r="AF98" s="53">
        <f t="shared" si="43"/>
        <v>1.8850071951450922</v>
      </c>
      <c r="AG98" s="51">
        <v>0.7857142857142857</v>
      </c>
      <c r="AH98" s="52">
        <f t="shared" si="35"/>
        <v>107</v>
      </c>
      <c r="AI98" s="54">
        <f t="shared" si="44"/>
        <v>1.6852958537686888</v>
      </c>
      <c r="AJ98" s="45">
        <v>28</v>
      </c>
      <c r="AK98" s="46">
        <v>7.3298429319371722E-2</v>
      </c>
      <c r="AL98" s="47">
        <f t="shared" si="36"/>
        <v>148</v>
      </c>
      <c r="AM98" s="55">
        <f t="shared" si="45"/>
        <v>1.1185022445345754</v>
      </c>
      <c r="AN98" s="56">
        <v>382</v>
      </c>
    </row>
    <row r="99" spans="1:40">
      <c r="A99" s="41">
        <f t="shared" si="24"/>
        <v>2</v>
      </c>
      <c r="B99" s="42">
        <f t="shared" si="25"/>
        <v>0</v>
      </c>
      <c r="C99" s="42">
        <f t="shared" si="26"/>
        <v>1</v>
      </c>
      <c r="D99" s="42">
        <f t="shared" si="27"/>
        <v>1</v>
      </c>
      <c r="E99" s="42">
        <f t="shared" si="28"/>
        <v>0</v>
      </c>
      <c r="F99" s="58">
        <v>393</v>
      </c>
      <c r="G99" s="59" t="s">
        <v>362</v>
      </c>
      <c r="H99" s="45">
        <v>58</v>
      </c>
      <c r="I99" s="46">
        <v>3.5406873817227275E-3</v>
      </c>
      <c r="J99" s="47">
        <f t="shared" si="29"/>
        <v>187</v>
      </c>
      <c r="K99" s="48">
        <f t="shared" si="37"/>
        <v>0.63613247636009174</v>
      </c>
      <c r="L99" s="46">
        <v>5.0043140638481448E-2</v>
      </c>
      <c r="M99" s="47">
        <f t="shared" si="46"/>
        <v>228</v>
      </c>
      <c r="N99" s="49">
        <f t="shared" si="38"/>
        <v>0.58919947465527478</v>
      </c>
      <c r="O99" s="50">
        <v>260</v>
      </c>
      <c r="P99" s="51">
        <v>1.587204688358464E-2</v>
      </c>
      <c r="Q99" s="52">
        <f t="shared" si="30"/>
        <v>108</v>
      </c>
      <c r="R99" s="53">
        <f t="shared" si="39"/>
        <v>1.2038369265949662</v>
      </c>
      <c r="S99" s="51">
        <v>0.22433132010353754</v>
      </c>
      <c r="T99" s="52">
        <f t="shared" si="31"/>
        <v>200</v>
      </c>
      <c r="U99" s="54">
        <f t="shared" si="40"/>
        <v>1.1150194512610694</v>
      </c>
      <c r="V99" s="45">
        <v>399</v>
      </c>
      <c r="W99" s="46">
        <v>2.4357487332885661E-2</v>
      </c>
      <c r="X99" s="47">
        <f t="shared" si="32"/>
        <v>87</v>
      </c>
      <c r="Y99" s="48">
        <f t="shared" si="41"/>
        <v>1.5007985120468035</v>
      </c>
      <c r="Z99" s="46">
        <v>0.34426229508196721</v>
      </c>
      <c r="AA99" s="47">
        <f t="shared" si="33"/>
        <v>94</v>
      </c>
      <c r="AB99" s="49">
        <f t="shared" si="42"/>
        <v>1.3900716088590976</v>
      </c>
      <c r="AC99" s="50">
        <v>442</v>
      </c>
      <c r="AD99" s="51">
        <v>2.698247970209389E-2</v>
      </c>
      <c r="AE99" s="52">
        <f t="shared" si="34"/>
        <v>259</v>
      </c>
      <c r="AF99" s="53">
        <f t="shared" si="43"/>
        <v>0.88315219643899512</v>
      </c>
      <c r="AG99" s="51">
        <v>0.3813632441760138</v>
      </c>
      <c r="AH99" s="52">
        <f t="shared" si="35"/>
        <v>483</v>
      </c>
      <c r="AI99" s="54">
        <f t="shared" si="44"/>
        <v>0.81799441078677915</v>
      </c>
      <c r="AJ99" s="45">
        <v>1159</v>
      </c>
      <c r="AK99" s="46">
        <v>7.0752701300286922E-2</v>
      </c>
      <c r="AL99" s="47">
        <f t="shared" si="36"/>
        <v>155</v>
      </c>
      <c r="AM99" s="55">
        <f t="shared" si="45"/>
        <v>1.0796555389535545</v>
      </c>
      <c r="AN99" s="56">
        <v>16381</v>
      </c>
    </row>
    <row r="100" spans="1:40">
      <c r="A100" s="41">
        <f t="shared" si="24"/>
        <v>2</v>
      </c>
      <c r="B100" s="42">
        <f t="shared" si="25"/>
        <v>0</v>
      </c>
      <c r="C100" s="42">
        <f t="shared" si="26"/>
        <v>1</v>
      </c>
      <c r="D100" s="42">
        <f t="shared" si="27"/>
        <v>0</v>
      </c>
      <c r="E100" s="42">
        <f t="shared" si="28"/>
        <v>1</v>
      </c>
      <c r="F100" s="58">
        <v>486</v>
      </c>
      <c r="G100" s="59" t="s">
        <v>456</v>
      </c>
      <c r="H100" s="45">
        <v>4</v>
      </c>
      <c r="I100" s="46">
        <v>9.0090090090090091E-4</v>
      </c>
      <c r="J100" s="47">
        <f t="shared" si="29"/>
        <v>351</v>
      </c>
      <c r="K100" s="48">
        <f t="shared" si="37"/>
        <v>0.16185905708690065</v>
      </c>
      <c r="L100" s="46">
        <v>1.2738853503184714E-2</v>
      </c>
      <c r="M100" s="47">
        <f t="shared" si="46"/>
        <v>400</v>
      </c>
      <c r="N100" s="49">
        <f t="shared" si="38"/>
        <v>0.14998510677036317</v>
      </c>
      <c r="O100" s="50">
        <v>68</v>
      </c>
      <c r="P100" s="51">
        <v>1.5315315315315315E-2</v>
      </c>
      <c r="Q100" s="52">
        <f t="shared" si="30"/>
        <v>117</v>
      </c>
      <c r="R100" s="53">
        <f t="shared" si="39"/>
        <v>1.1616108655834596</v>
      </c>
      <c r="S100" s="51">
        <v>0.21656050955414013</v>
      </c>
      <c r="T100" s="52">
        <f t="shared" si="31"/>
        <v>222</v>
      </c>
      <c r="U100" s="54">
        <f t="shared" si="40"/>
        <v>1.0763953085838731</v>
      </c>
      <c r="V100" s="45">
        <v>61</v>
      </c>
      <c r="W100" s="46">
        <v>1.3738738738738739E-2</v>
      </c>
      <c r="X100" s="47">
        <f t="shared" si="32"/>
        <v>181</v>
      </c>
      <c r="Y100" s="48">
        <f t="shared" si="41"/>
        <v>0.84651911647144884</v>
      </c>
      <c r="Z100" s="46">
        <v>0.19426751592356689</v>
      </c>
      <c r="AA100" s="47">
        <f t="shared" si="33"/>
        <v>309</v>
      </c>
      <c r="AB100" s="49">
        <f t="shared" si="42"/>
        <v>0.78441863156880542</v>
      </c>
      <c r="AC100" s="50">
        <v>181</v>
      </c>
      <c r="AD100" s="51">
        <v>4.0765765765765766E-2</v>
      </c>
      <c r="AE100" s="52">
        <f t="shared" si="34"/>
        <v>113</v>
      </c>
      <c r="AF100" s="53">
        <f t="shared" si="43"/>
        <v>1.3342871364324524</v>
      </c>
      <c r="AG100" s="51">
        <v>0.57643312101910826</v>
      </c>
      <c r="AH100" s="52">
        <f t="shared" si="35"/>
        <v>251</v>
      </c>
      <c r="AI100" s="54">
        <f t="shared" si="44"/>
        <v>1.2364040803271157</v>
      </c>
      <c r="AJ100" s="45">
        <v>314</v>
      </c>
      <c r="AK100" s="46">
        <v>7.072072072072072E-2</v>
      </c>
      <c r="AL100" s="47">
        <f t="shared" si="36"/>
        <v>156</v>
      </c>
      <c r="AM100" s="55">
        <f t="shared" si="45"/>
        <v>1.0791675291781955</v>
      </c>
      <c r="AN100" s="56">
        <v>4440</v>
      </c>
    </row>
    <row r="101" spans="1:40">
      <c r="A101" s="41">
        <f t="shared" si="24"/>
        <v>2</v>
      </c>
      <c r="B101" s="42">
        <f t="shared" si="25"/>
        <v>0</v>
      </c>
      <c r="C101" s="42">
        <f t="shared" si="26"/>
        <v>0</v>
      </c>
      <c r="D101" s="42">
        <f t="shared" si="27"/>
        <v>1</v>
      </c>
      <c r="E101" s="42">
        <f t="shared" si="28"/>
        <v>1</v>
      </c>
      <c r="F101" s="58">
        <v>376</v>
      </c>
      <c r="G101" s="59" t="s">
        <v>345</v>
      </c>
      <c r="H101" s="45">
        <v>497</v>
      </c>
      <c r="I101" s="46">
        <v>3.4438077288191965E-3</v>
      </c>
      <c r="J101" s="47">
        <f t="shared" si="29"/>
        <v>191</v>
      </c>
      <c r="K101" s="48">
        <f t="shared" si="37"/>
        <v>0.6187267336705341</v>
      </c>
      <c r="L101" s="46">
        <v>4.932023419668552E-2</v>
      </c>
      <c r="M101" s="47">
        <f t="shared" si="46"/>
        <v>230</v>
      </c>
      <c r="N101" s="49">
        <f t="shared" si="38"/>
        <v>0.58068809646644171</v>
      </c>
      <c r="O101" s="50">
        <v>1144</v>
      </c>
      <c r="P101" s="51">
        <v>7.926994047825273E-3</v>
      </c>
      <c r="Q101" s="52">
        <f t="shared" si="30"/>
        <v>287</v>
      </c>
      <c r="R101" s="53">
        <f t="shared" si="39"/>
        <v>0.60123361666352149</v>
      </c>
      <c r="S101" s="51">
        <v>0.11352585094770269</v>
      </c>
      <c r="T101" s="52">
        <f t="shared" si="31"/>
        <v>407</v>
      </c>
      <c r="U101" s="54">
        <f t="shared" si="40"/>
        <v>0.56427043700019341</v>
      </c>
      <c r="V101" s="45">
        <v>2630</v>
      </c>
      <c r="W101" s="46">
        <v>1.8223771281276634E-2</v>
      </c>
      <c r="X101" s="47">
        <f t="shared" si="32"/>
        <v>130</v>
      </c>
      <c r="Y101" s="48">
        <f t="shared" si="41"/>
        <v>1.1228665932998365</v>
      </c>
      <c r="Z101" s="46">
        <v>0.26099037411928155</v>
      </c>
      <c r="AA101" s="47">
        <f t="shared" si="33"/>
        <v>188</v>
      </c>
      <c r="AB101" s="49">
        <f t="shared" si="42"/>
        <v>1.053833993532018</v>
      </c>
      <c r="AC101" s="50">
        <v>5806</v>
      </c>
      <c r="AD101" s="51">
        <v>4.0230880630833514E-2</v>
      </c>
      <c r="AE101" s="52">
        <f t="shared" si="34"/>
        <v>119</v>
      </c>
      <c r="AF101" s="53">
        <f t="shared" si="43"/>
        <v>1.3167800360112363</v>
      </c>
      <c r="AG101" s="51">
        <v>0.57616354073633025</v>
      </c>
      <c r="AH101" s="52">
        <f t="shared" si="35"/>
        <v>253</v>
      </c>
      <c r="AI101" s="54">
        <f t="shared" si="44"/>
        <v>1.2358258516489766</v>
      </c>
      <c r="AJ101" s="45">
        <v>10077</v>
      </c>
      <c r="AK101" s="46">
        <v>6.9825453688754618E-2</v>
      </c>
      <c r="AL101" s="47">
        <f t="shared" si="36"/>
        <v>160</v>
      </c>
      <c r="AM101" s="55">
        <f t="shared" si="45"/>
        <v>1.0655061425153403</v>
      </c>
      <c r="AN101" s="56">
        <v>144317</v>
      </c>
    </row>
    <row r="102" spans="1:40">
      <c r="A102" s="41">
        <f t="shared" si="24"/>
        <v>2</v>
      </c>
      <c r="B102" s="42">
        <f t="shared" si="25"/>
        <v>1</v>
      </c>
      <c r="C102" s="42">
        <f t="shared" si="26"/>
        <v>0</v>
      </c>
      <c r="D102" s="42">
        <f t="shared" si="27"/>
        <v>0</v>
      </c>
      <c r="E102" s="42">
        <f t="shared" si="28"/>
        <v>1</v>
      </c>
      <c r="F102" s="58">
        <v>335</v>
      </c>
      <c r="G102" s="59" t="s">
        <v>304</v>
      </c>
      <c r="H102" s="45">
        <v>301</v>
      </c>
      <c r="I102" s="46">
        <v>8.3254964872489911E-3</v>
      </c>
      <c r="J102" s="47">
        <f t="shared" si="29"/>
        <v>61</v>
      </c>
      <c r="K102" s="48">
        <f t="shared" si="37"/>
        <v>1.495788282439132</v>
      </c>
      <c r="L102" s="46">
        <v>0.1199203187250996</v>
      </c>
      <c r="M102" s="47">
        <f t="shared" si="46"/>
        <v>75</v>
      </c>
      <c r="N102" s="49">
        <f t="shared" si="38"/>
        <v>1.4119215519217234</v>
      </c>
      <c r="O102" s="50">
        <v>437</v>
      </c>
      <c r="P102" s="51">
        <v>1.2087182607733584E-2</v>
      </c>
      <c r="Q102" s="52">
        <f t="shared" si="30"/>
        <v>180</v>
      </c>
      <c r="R102" s="53">
        <f t="shared" si="39"/>
        <v>0.91676876135838636</v>
      </c>
      <c r="S102" s="51">
        <v>0.17410358565737052</v>
      </c>
      <c r="T102" s="52">
        <f t="shared" si="31"/>
        <v>303</v>
      </c>
      <c r="U102" s="54">
        <f t="shared" si="40"/>
        <v>0.86536683532494663</v>
      </c>
      <c r="V102" s="45">
        <v>193</v>
      </c>
      <c r="W102" s="46">
        <v>5.3382751562759305E-3</v>
      </c>
      <c r="X102" s="47">
        <f t="shared" si="32"/>
        <v>360</v>
      </c>
      <c r="Y102" s="48">
        <f t="shared" si="41"/>
        <v>0.32892043838276241</v>
      </c>
      <c r="Z102" s="46">
        <v>7.6892430278884469E-2</v>
      </c>
      <c r="AA102" s="47">
        <f t="shared" si="33"/>
        <v>475</v>
      </c>
      <c r="AB102" s="49">
        <f t="shared" si="42"/>
        <v>0.3104783352513405</v>
      </c>
      <c r="AC102" s="50">
        <v>1579</v>
      </c>
      <c r="AD102" s="51">
        <v>4.3674282237096865E-2</v>
      </c>
      <c r="AE102" s="52">
        <f t="shared" si="34"/>
        <v>98</v>
      </c>
      <c r="AF102" s="53">
        <f t="shared" si="43"/>
        <v>1.4294845659643174</v>
      </c>
      <c r="AG102" s="51">
        <v>0.62908366533864546</v>
      </c>
      <c r="AH102" s="52">
        <f t="shared" si="35"/>
        <v>204</v>
      </c>
      <c r="AI102" s="54">
        <f t="shared" si="44"/>
        <v>1.3493353909239638</v>
      </c>
      <c r="AJ102" s="45">
        <v>2510</v>
      </c>
      <c r="AK102" s="46">
        <v>6.9425236488355371E-2</v>
      </c>
      <c r="AL102" s="47">
        <f t="shared" si="36"/>
        <v>162</v>
      </c>
      <c r="AM102" s="55">
        <f t="shared" si="45"/>
        <v>1.0593990015969796</v>
      </c>
      <c r="AN102" s="56">
        <v>36154</v>
      </c>
    </row>
    <row r="103" spans="1:40">
      <c r="A103" s="41">
        <f t="shared" si="24"/>
        <v>2</v>
      </c>
      <c r="B103" s="42">
        <f t="shared" si="25"/>
        <v>0</v>
      </c>
      <c r="C103" s="42">
        <f t="shared" si="26"/>
        <v>1</v>
      </c>
      <c r="D103" s="42">
        <f t="shared" si="27"/>
        <v>0</v>
      </c>
      <c r="E103" s="42">
        <f t="shared" si="28"/>
        <v>1</v>
      </c>
      <c r="F103" s="58">
        <v>576</v>
      </c>
      <c r="G103" s="59" t="s">
        <v>547</v>
      </c>
      <c r="H103" s="45">
        <v>1</v>
      </c>
      <c r="I103" s="46">
        <v>3.9093041438623924E-4</v>
      </c>
      <c r="J103" s="47">
        <f t="shared" si="29"/>
        <v>407</v>
      </c>
      <c r="K103" s="48">
        <f t="shared" si="37"/>
        <v>7.0235947367654303E-2</v>
      </c>
      <c r="L103" s="46">
        <v>5.6497175141242938E-3</v>
      </c>
      <c r="M103" s="47">
        <f t="shared" si="46"/>
        <v>432</v>
      </c>
      <c r="N103" s="49">
        <f t="shared" si="38"/>
        <v>6.6518818539398353E-2</v>
      </c>
      <c r="O103" s="50">
        <v>38</v>
      </c>
      <c r="P103" s="51">
        <v>1.4855355746677092E-2</v>
      </c>
      <c r="Q103" s="52">
        <f t="shared" si="30"/>
        <v>127</v>
      </c>
      <c r="R103" s="53">
        <f t="shared" si="39"/>
        <v>1.1267246081568856</v>
      </c>
      <c r="S103" s="51">
        <v>0.21468926553672316</v>
      </c>
      <c r="T103" s="52">
        <f t="shared" si="31"/>
        <v>227</v>
      </c>
      <c r="U103" s="54">
        <f t="shared" si="40"/>
        <v>1.0670944518131249</v>
      </c>
      <c r="V103" s="45">
        <v>23</v>
      </c>
      <c r="W103" s="46">
        <v>8.9913995308835027E-3</v>
      </c>
      <c r="X103" s="47">
        <f t="shared" si="32"/>
        <v>273</v>
      </c>
      <c r="Y103" s="48">
        <f t="shared" si="41"/>
        <v>0.55400948598459576</v>
      </c>
      <c r="Z103" s="46">
        <v>0.12994350282485875</v>
      </c>
      <c r="AA103" s="47">
        <f t="shared" si="33"/>
        <v>419</v>
      </c>
      <c r="AB103" s="49">
        <f t="shared" si="42"/>
        <v>0.52468939123737257</v>
      </c>
      <c r="AC103" s="50">
        <v>115</v>
      </c>
      <c r="AD103" s="51">
        <v>4.4956997654417512E-2</v>
      </c>
      <c r="AE103" s="52">
        <f t="shared" si="34"/>
        <v>91</v>
      </c>
      <c r="AF103" s="53">
        <f t="shared" si="43"/>
        <v>1.4714685848803024</v>
      </c>
      <c r="AG103" s="51">
        <v>0.64971751412429379</v>
      </c>
      <c r="AH103" s="52">
        <f t="shared" si="35"/>
        <v>188</v>
      </c>
      <c r="AI103" s="54">
        <f t="shared" si="44"/>
        <v>1.3935933870403643</v>
      </c>
      <c r="AJ103" s="45">
        <v>177</v>
      </c>
      <c r="AK103" s="46">
        <v>6.9194683346364347E-2</v>
      </c>
      <c r="AL103" s="47">
        <f t="shared" si="36"/>
        <v>163</v>
      </c>
      <c r="AM103" s="55">
        <f t="shared" si="45"/>
        <v>1.0558808606327597</v>
      </c>
      <c r="AN103" s="56">
        <v>2558</v>
      </c>
    </row>
    <row r="104" spans="1:40">
      <c r="A104" s="41">
        <f t="shared" si="24"/>
        <v>2</v>
      </c>
      <c r="B104" s="42">
        <f t="shared" si="25"/>
        <v>0</v>
      </c>
      <c r="C104" s="42">
        <f t="shared" si="26"/>
        <v>0</v>
      </c>
      <c r="D104" s="42">
        <f t="shared" si="27"/>
        <v>1</v>
      </c>
      <c r="E104" s="42">
        <f t="shared" si="28"/>
        <v>1</v>
      </c>
      <c r="F104" s="58">
        <v>77</v>
      </c>
      <c r="G104" s="59" t="s">
        <v>45</v>
      </c>
      <c r="H104" s="45">
        <v>20</v>
      </c>
      <c r="I104" s="46">
        <v>1.1672016340822876E-3</v>
      </c>
      <c r="J104" s="47">
        <f t="shared" si="29"/>
        <v>328</v>
      </c>
      <c r="K104" s="48">
        <f t="shared" si="37"/>
        <v>0.20970359307436207</v>
      </c>
      <c r="L104" s="46">
        <v>1.6934801016088061E-2</v>
      </c>
      <c r="M104" s="47">
        <f t="shared" si="46"/>
        <v>382</v>
      </c>
      <c r="N104" s="49">
        <f t="shared" si="38"/>
        <v>0.19938748317482655</v>
      </c>
      <c r="O104" s="50">
        <v>146</v>
      </c>
      <c r="P104" s="51">
        <v>8.5205719288007006E-3</v>
      </c>
      <c r="Q104" s="52">
        <f t="shared" si="30"/>
        <v>272</v>
      </c>
      <c r="R104" s="53">
        <f t="shared" si="39"/>
        <v>0.64625433624489081</v>
      </c>
      <c r="S104" s="51">
        <v>0.12362404741744284</v>
      </c>
      <c r="T104" s="52">
        <f t="shared" si="31"/>
        <v>393</v>
      </c>
      <c r="U104" s="54">
        <f t="shared" si="40"/>
        <v>0.61446265038002534</v>
      </c>
      <c r="V104" s="45">
        <v>301</v>
      </c>
      <c r="W104" s="46">
        <v>1.7566384592938428E-2</v>
      </c>
      <c r="X104" s="47">
        <f t="shared" si="32"/>
        <v>137</v>
      </c>
      <c r="Y104" s="48">
        <f t="shared" si="41"/>
        <v>1.0823613905170637</v>
      </c>
      <c r="Z104" s="46">
        <v>0.25486875529212533</v>
      </c>
      <c r="AA104" s="47">
        <f t="shared" si="33"/>
        <v>206</v>
      </c>
      <c r="AB104" s="49">
        <f t="shared" si="42"/>
        <v>1.0291159554155838</v>
      </c>
      <c r="AC104" s="50">
        <v>714</v>
      </c>
      <c r="AD104" s="51">
        <v>4.1669098336737674E-2</v>
      </c>
      <c r="AE104" s="52">
        <f t="shared" si="34"/>
        <v>109</v>
      </c>
      <c r="AF104" s="53">
        <f t="shared" si="43"/>
        <v>1.3638537349429229</v>
      </c>
      <c r="AG104" s="51">
        <v>0.60457239627434378</v>
      </c>
      <c r="AH104" s="52">
        <f t="shared" si="35"/>
        <v>220</v>
      </c>
      <c r="AI104" s="54">
        <f t="shared" si="44"/>
        <v>1.2967606307652848</v>
      </c>
      <c r="AJ104" s="45">
        <v>1181</v>
      </c>
      <c r="AK104" s="46">
        <v>6.8923256492559093E-2</v>
      </c>
      <c r="AL104" s="47">
        <f t="shared" si="36"/>
        <v>164</v>
      </c>
      <c r="AM104" s="55">
        <f t="shared" si="45"/>
        <v>1.0517390045517059</v>
      </c>
      <c r="AN104" s="56">
        <v>17135</v>
      </c>
    </row>
    <row r="105" spans="1:40">
      <c r="A105" s="41">
        <f t="shared" si="24"/>
        <v>2</v>
      </c>
      <c r="B105" s="42">
        <f t="shared" si="25"/>
        <v>0</v>
      </c>
      <c r="C105" s="42">
        <f t="shared" si="26"/>
        <v>1</v>
      </c>
      <c r="D105" s="42">
        <f t="shared" si="27"/>
        <v>0</v>
      </c>
      <c r="E105" s="42">
        <f t="shared" si="28"/>
        <v>1</v>
      </c>
      <c r="F105" s="58">
        <v>80</v>
      </c>
      <c r="G105" s="59" t="s">
        <v>48</v>
      </c>
      <c r="H105" s="45">
        <v>30</v>
      </c>
      <c r="I105" s="46">
        <v>5.9643332869440747E-4</v>
      </c>
      <c r="J105" s="47">
        <f t="shared" si="29"/>
        <v>379</v>
      </c>
      <c r="K105" s="48">
        <f t="shared" si="37"/>
        <v>0.10715733117942289</v>
      </c>
      <c r="L105" s="46">
        <v>8.7489063867016627E-3</v>
      </c>
      <c r="M105" s="47">
        <f t="shared" si="46"/>
        <v>417</v>
      </c>
      <c r="N105" s="49">
        <f t="shared" si="38"/>
        <v>0.10300814419486884</v>
      </c>
      <c r="O105" s="50">
        <v>1155</v>
      </c>
      <c r="P105" s="51">
        <v>2.2962683154734688E-2</v>
      </c>
      <c r="Q105" s="52">
        <f t="shared" si="30"/>
        <v>60</v>
      </c>
      <c r="R105" s="53">
        <f t="shared" si="39"/>
        <v>1.741635853152588</v>
      </c>
      <c r="S105" s="51">
        <v>0.33683289588801402</v>
      </c>
      <c r="T105" s="52">
        <f t="shared" si="31"/>
        <v>97</v>
      </c>
      <c r="U105" s="54">
        <f t="shared" si="40"/>
        <v>1.6741988170282591</v>
      </c>
      <c r="V105" s="45">
        <v>28</v>
      </c>
      <c r="W105" s="46">
        <v>5.5667110678144698E-4</v>
      </c>
      <c r="X105" s="47">
        <f t="shared" si="32"/>
        <v>515</v>
      </c>
      <c r="Y105" s="48">
        <f t="shared" si="41"/>
        <v>3.4299562895762206E-2</v>
      </c>
      <c r="Z105" s="46">
        <v>8.1656459609215516E-3</v>
      </c>
      <c r="AA105" s="47">
        <f t="shared" si="33"/>
        <v>549</v>
      </c>
      <c r="AB105" s="49">
        <f t="shared" si="42"/>
        <v>3.2971466176885372E-2</v>
      </c>
      <c r="AC105" s="50">
        <v>2216</v>
      </c>
      <c r="AD105" s="51">
        <v>4.4056541879560228E-2</v>
      </c>
      <c r="AE105" s="52">
        <f t="shared" si="34"/>
        <v>96</v>
      </c>
      <c r="AF105" s="53">
        <f t="shared" si="43"/>
        <v>1.4419961455737076</v>
      </c>
      <c r="AG105" s="51">
        <v>0.6462525517643628</v>
      </c>
      <c r="AH105" s="52">
        <f t="shared" si="35"/>
        <v>189</v>
      </c>
      <c r="AI105" s="54">
        <f t="shared" si="44"/>
        <v>1.3861613130602564</v>
      </c>
      <c r="AJ105" s="45">
        <v>3429</v>
      </c>
      <c r="AK105" s="46">
        <v>6.8172329469770768E-2</v>
      </c>
      <c r="AL105" s="47">
        <f t="shared" si="36"/>
        <v>166</v>
      </c>
      <c r="AM105" s="55">
        <f t="shared" si="45"/>
        <v>1.0402801838338596</v>
      </c>
      <c r="AN105" s="56">
        <v>50299</v>
      </c>
    </row>
    <row r="106" spans="1:40">
      <c r="A106" s="41">
        <f t="shared" si="24"/>
        <v>2</v>
      </c>
      <c r="B106" s="42">
        <f t="shared" si="25"/>
        <v>0</v>
      </c>
      <c r="C106" s="42">
        <f t="shared" si="26"/>
        <v>1</v>
      </c>
      <c r="D106" s="42">
        <f t="shared" si="27"/>
        <v>1</v>
      </c>
      <c r="E106" s="42">
        <f t="shared" si="28"/>
        <v>0</v>
      </c>
      <c r="F106" s="58">
        <v>409</v>
      </c>
      <c r="G106" s="59" t="s">
        <v>378</v>
      </c>
      <c r="H106" s="45">
        <v>6605</v>
      </c>
      <c r="I106" s="46">
        <v>5.3325001554135167E-3</v>
      </c>
      <c r="J106" s="47">
        <f t="shared" si="29"/>
        <v>105</v>
      </c>
      <c r="K106" s="48">
        <f t="shared" si="37"/>
        <v>0.9580559262487911</v>
      </c>
      <c r="L106" s="46">
        <v>8.0112071997768264E-2</v>
      </c>
      <c r="M106" s="47">
        <f t="shared" si="46"/>
        <v>136</v>
      </c>
      <c r="N106" s="49">
        <f t="shared" si="38"/>
        <v>0.94322598726615303</v>
      </c>
      <c r="O106" s="50">
        <v>16911</v>
      </c>
      <c r="P106" s="51">
        <v>1.3652976552338832E-2</v>
      </c>
      <c r="Q106" s="52">
        <f t="shared" si="30"/>
        <v>155</v>
      </c>
      <c r="R106" s="53">
        <f t="shared" si="39"/>
        <v>1.0355285271138717</v>
      </c>
      <c r="S106" s="51">
        <v>0.20511358812327921</v>
      </c>
      <c r="T106" s="52">
        <f t="shared" si="31"/>
        <v>248</v>
      </c>
      <c r="U106" s="54">
        <f t="shared" si="40"/>
        <v>1.0194993742730676</v>
      </c>
      <c r="V106" s="45">
        <v>26689</v>
      </c>
      <c r="W106" s="46">
        <v>2.154717587400929E-2</v>
      </c>
      <c r="X106" s="47">
        <f t="shared" si="32"/>
        <v>100</v>
      </c>
      <c r="Y106" s="48">
        <f t="shared" si="41"/>
        <v>1.3276397950483019</v>
      </c>
      <c r="Z106" s="46">
        <v>0.32371099009060367</v>
      </c>
      <c r="AA106" s="47">
        <f t="shared" si="33"/>
        <v>109</v>
      </c>
      <c r="AB106" s="49">
        <f t="shared" si="42"/>
        <v>1.3070889935636967</v>
      </c>
      <c r="AC106" s="50">
        <v>32242</v>
      </c>
      <c r="AD106" s="51">
        <v>2.6030351250695326E-2</v>
      </c>
      <c r="AE106" s="52">
        <f t="shared" si="34"/>
        <v>273</v>
      </c>
      <c r="AF106" s="53">
        <f t="shared" si="43"/>
        <v>0.85198848048595588</v>
      </c>
      <c r="AG106" s="51">
        <v>0.39106334978834889</v>
      </c>
      <c r="AH106" s="52">
        <f t="shared" si="35"/>
        <v>473</v>
      </c>
      <c r="AI106" s="54">
        <f t="shared" si="44"/>
        <v>0.83880038067534402</v>
      </c>
      <c r="AJ106" s="45">
        <v>82447</v>
      </c>
      <c r="AK106" s="46">
        <v>6.656300383245696E-2</v>
      </c>
      <c r="AL106" s="47">
        <f t="shared" si="36"/>
        <v>170</v>
      </c>
      <c r="AM106" s="55">
        <f t="shared" si="45"/>
        <v>1.0157225725148022</v>
      </c>
      <c r="AN106" s="56">
        <v>1238631</v>
      </c>
    </row>
    <row r="107" spans="1:40">
      <c r="A107" s="41">
        <f t="shared" si="24"/>
        <v>1</v>
      </c>
      <c r="B107" s="42">
        <f t="shared" si="25"/>
        <v>0</v>
      </c>
      <c r="C107" s="42">
        <f t="shared" si="26"/>
        <v>0</v>
      </c>
      <c r="D107" s="42">
        <f t="shared" si="27"/>
        <v>0</v>
      </c>
      <c r="E107" s="42">
        <f t="shared" si="28"/>
        <v>1</v>
      </c>
      <c r="F107" s="58">
        <v>428</v>
      </c>
      <c r="G107" s="59" t="s">
        <v>397</v>
      </c>
      <c r="H107" s="45">
        <v>36</v>
      </c>
      <c r="I107" s="46">
        <v>5.3262316910785623E-3</v>
      </c>
      <c r="J107" s="47">
        <f t="shared" si="29"/>
        <v>106</v>
      </c>
      <c r="K107" s="48">
        <f t="shared" si="37"/>
        <v>0.95692971167222229</v>
      </c>
      <c r="L107" s="46">
        <v>8.0717488789237665E-2</v>
      </c>
      <c r="M107" s="47">
        <f t="shared" si="46"/>
        <v>135</v>
      </c>
      <c r="N107" s="49">
        <f t="shared" si="38"/>
        <v>0.95035406218171803</v>
      </c>
      <c r="O107" s="50">
        <v>89</v>
      </c>
      <c r="P107" s="51">
        <v>1.3167628347388667E-2</v>
      </c>
      <c r="Q107" s="52">
        <f t="shared" si="30"/>
        <v>163</v>
      </c>
      <c r="R107" s="53">
        <f t="shared" si="39"/>
        <v>0.99871663412608869</v>
      </c>
      <c r="S107" s="51">
        <v>0.19955156950672645</v>
      </c>
      <c r="T107" s="52">
        <f t="shared" si="31"/>
        <v>254</v>
      </c>
      <c r="U107" s="54">
        <f t="shared" si="40"/>
        <v>0.99185384112651398</v>
      </c>
      <c r="V107" s="45">
        <v>60</v>
      </c>
      <c r="W107" s="46">
        <v>8.8770528184642702E-3</v>
      </c>
      <c r="X107" s="47">
        <f t="shared" si="32"/>
        <v>275</v>
      </c>
      <c r="Y107" s="48">
        <f t="shared" si="41"/>
        <v>0.54696395729311487</v>
      </c>
      <c r="Z107" s="46">
        <v>0.13452914798206278</v>
      </c>
      <c r="AA107" s="47">
        <f t="shared" si="33"/>
        <v>412</v>
      </c>
      <c r="AB107" s="49">
        <f t="shared" si="42"/>
        <v>0.54320543331457372</v>
      </c>
      <c r="AC107" s="50">
        <v>261</v>
      </c>
      <c r="AD107" s="51">
        <v>3.8615179760319571E-2</v>
      </c>
      <c r="AE107" s="52">
        <f t="shared" si="34"/>
        <v>125</v>
      </c>
      <c r="AF107" s="53">
        <f t="shared" si="43"/>
        <v>1.2638972102540449</v>
      </c>
      <c r="AG107" s="51">
        <v>0.58520179372197312</v>
      </c>
      <c r="AH107" s="52">
        <f t="shared" si="35"/>
        <v>236</v>
      </c>
      <c r="AI107" s="54">
        <f t="shared" si="44"/>
        <v>1.2552121992806338</v>
      </c>
      <c r="AJ107" s="45">
        <v>446</v>
      </c>
      <c r="AK107" s="46">
        <v>6.5986092617251066E-2</v>
      </c>
      <c r="AL107" s="47">
        <f t="shared" si="36"/>
        <v>172</v>
      </c>
      <c r="AM107" s="55">
        <f t="shared" si="45"/>
        <v>1.0069191575562988</v>
      </c>
      <c r="AN107" s="56">
        <v>6759</v>
      </c>
    </row>
    <row r="108" spans="1:40">
      <c r="A108" s="41">
        <f t="shared" si="24"/>
        <v>2</v>
      </c>
      <c r="B108" s="42">
        <f t="shared" si="25"/>
        <v>0</v>
      </c>
      <c r="C108" s="42">
        <f t="shared" si="26"/>
        <v>1</v>
      </c>
      <c r="D108" s="42">
        <f t="shared" si="27"/>
        <v>0</v>
      </c>
      <c r="E108" s="42">
        <f t="shared" si="28"/>
        <v>1</v>
      </c>
      <c r="F108" s="58">
        <v>443</v>
      </c>
      <c r="G108" s="59" t="s">
        <v>412</v>
      </c>
      <c r="H108" s="45">
        <v>1992</v>
      </c>
      <c r="I108" s="46">
        <v>4.2758158823377893E-3</v>
      </c>
      <c r="J108" s="47">
        <f t="shared" si="29"/>
        <v>141</v>
      </c>
      <c r="K108" s="48">
        <f t="shared" si="37"/>
        <v>0.76820827496155142</v>
      </c>
      <c r="L108" s="46">
        <v>6.4869089488081288E-2</v>
      </c>
      <c r="M108" s="47">
        <f t="shared" si="46"/>
        <v>174</v>
      </c>
      <c r="N108" s="49">
        <f t="shared" si="38"/>
        <v>0.76375768906783992</v>
      </c>
      <c r="O108" s="50">
        <v>6980</v>
      </c>
      <c r="P108" s="51">
        <v>1.4982527539516953E-2</v>
      </c>
      <c r="Q108" s="52">
        <f t="shared" si="30"/>
        <v>122</v>
      </c>
      <c r="R108" s="53">
        <f t="shared" si="39"/>
        <v>1.1363701252955885</v>
      </c>
      <c r="S108" s="51">
        <v>0.22730233163996352</v>
      </c>
      <c r="T108" s="52">
        <f t="shared" si="31"/>
        <v>191</v>
      </c>
      <c r="U108" s="54">
        <f t="shared" si="40"/>
        <v>1.1297866074990259</v>
      </c>
      <c r="V108" s="45">
        <v>6439</v>
      </c>
      <c r="W108" s="46">
        <v>1.3821274330508547E-2</v>
      </c>
      <c r="X108" s="47">
        <f t="shared" si="32"/>
        <v>179</v>
      </c>
      <c r="Y108" s="48">
        <f t="shared" si="41"/>
        <v>0.8516045873833763</v>
      </c>
      <c r="Z108" s="46">
        <v>0.20968477269766836</v>
      </c>
      <c r="AA108" s="47">
        <f t="shared" si="33"/>
        <v>283</v>
      </c>
      <c r="AB108" s="49">
        <f t="shared" si="42"/>
        <v>0.84667084807443926</v>
      </c>
      <c r="AC108" s="50">
        <v>15297</v>
      </c>
      <c r="AD108" s="51">
        <v>3.2834917445843957E-2</v>
      </c>
      <c r="AE108" s="52">
        <f t="shared" si="34"/>
        <v>188</v>
      </c>
      <c r="AF108" s="53">
        <f t="shared" si="43"/>
        <v>1.0747058751586813</v>
      </c>
      <c r="AG108" s="51">
        <v>0.49814380617428683</v>
      </c>
      <c r="AH108" s="52">
        <f t="shared" si="35"/>
        <v>339</v>
      </c>
      <c r="AI108" s="54">
        <f t="shared" si="44"/>
        <v>1.0684796068877369</v>
      </c>
      <c r="AJ108" s="45">
        <v>30708</v>
      </c>
      <c r="AK108" s="46">
        <v>6.5914535198207252E-2</v>
      </c>
      <c r="AL108" s="47">
        <f t="shared" si="36"/>
        <v>173</v>
      </c>
      <c r="AM108" s="55">
        <f t="shared" si="45"/>
        <v>1.005827222373556</v>
      </c>
      <c r="AN108" s="56">
        <v>465876</v>
      </c>
    </row>
    <row r="109" spans="1:40">
      <c r="A109" s="41">
        <f t="shared" si="24"/>
        <v>2</v>
      </c>
      <c r="B109" s="42">
        <f t="shared" si="25"/>
        <v>0</v>
      </c>
      <c r="C109" s="42">
        <f t="shared" si="26"/>
        <v>1</v>
      </c>
      <c r="D109" s="42">
        <f t="shared" si="27"/>
        <v>0</v>
      </c>
      <c r="E109" s="42">
        <f t="shared" si="28"/>
        <v>1</v>
      </c>
      <c r="F109" s="58">
        <v>447</v>
      </c>
      <c r="G109" s="59" t="s">
        <v>417</v>
      </c>
      <c r="H109" s="45">
        <v>695</v>
      </c>
      <c r="I109" s="46">
        <v>4.9046936860008047E-3</v>
      </c>
      <c r="J109" s="47">
        <f t="shared" si="29"/>
        <v>115</v>
      </c>
      <c r="K109" s="48">
        <f t="shared" si="37"/>
        <v>0.88119469580094356</v>
      </c>
      <c r="L109" s="46">
        <v>7.4997302255314563E-2</v>
      </c>
      <c r="M109" s="47">
        <f t="shared" si="46"/>
        <v>149</v>
      </c>
      <c r="N109" s="49">
        <f t="shared" si="38"/>
        <v>0.88300555332082531</v>
      </c>
      <c r="O109" s="50">
        <v>2294</v>
      </c>
      <c r="P109" s="51">
        <v>1.618901772041129E-2</v>
      </c>
      <c r="Q109" s="52">
        <f t="shared" si="30"/>
        <v>104</v>
      </c>
      <c r="R109" s="53">
        <f t="shared" si="39"/>
        <v>1.2278780096905733</v>
      </c>
      <c r="S109" s="51">
        <v>0.24754505233624691</v>
      </c>
      <c r="T109" s="52">
        <f t="shared" si="31"/>
        <v>163</v>
      </c>
      <c r="U109" s="54">
        <f t="shared" si="40"/>
        <v>1.2304013023725888</v>
      </c>
      <c r="V109" s="45">
        <v>1623</v>
      </c>
      <c r="W109" s="46">
        <v>1.14536947516249E-2</v>
      </c>
      <c r="X109" s="47">
        <f t="shared" si="32"/>
        <v>223</v>
      </c>
      <c r="Y109" s="48">
        <f t="shared" si="41"/>
        <v>0.70572501201586169</v>
      </c>
      <c r="Z109" s="46">
        <v>0.17513758497895759</v>
      </c>
      <c r="AA109" s="47">
        <f t="shared" si="33"/>
        <v>342</v>
      </c>
      <c r="AB109" s="49">
        <f t="shared" si="42"/>
        <v>0.70717527885367559</v>
      </c>
      <c r="AC109" s="50">
        <v>4655</v>
      </c>
      <c r="AD109" s="51">
        <v>3.285086202637949E-2</v>
      </c>
      <c r="AE109" s="52">
        <f t="shared" si="34"/>
        <v>187</v>
      </c>
      <c r="AF109" s="53">
        <f t="shared" si="43"/>
        <v>1.0752277505191643</v>
      </c>
      <c r="AG109" s="51">
        <v>0.50232006042948096</v>
      </c>
      <c r="AH109" s="52">
        <f t="shared" si="35"/>
        <v>331</v>
      </c>
      <c r="AI109" s="54">
        <f t="shared" si="44"/>
        <v>1.0774373464993621</v>
      </c>
      <c r="AJ109" s="45">
        <v>9267</v>
      </c>
      <c r="AK109" s="46">
        <v>6.5398268184416478E-2</v>
      </c>
      <c r="AL109" s="47">
        <f t="shared" si="36"/>
        <v>176</v>
      </c>
      <c r="AM109" s="55">
        <f t="shared" si="45"/>
        <v>0.9979492116294495</v>
      </c>
      <c r="AN109" s="56">
        <v>141701</v>
      </c>
    </row>
    <row r="110" spans="1:40">
      <c r="A110" s="41">
        <f t="shared" si="24"/>
        <v>2</v>
      </c>
      <c r="B110" s="42">
        <f t="shared" si="25"/>
        <v>0</v>
      </c>
      <c r="C110" s="42">
        <f t="shared" si="26"/>
        <v>1</v>
      </c>
      <c r="D110" s="42">
        <f t="shared" si="27"/>
        <v>1</v>
      </c>
      <c r="E110" s="42">
        <f t="shared" si="28"/>
        <v>0</v>
      </c>
      <c r="F110" s="58">
        <v>513</v>
      </c>
      <c r="G110" s="59" t="s">
        <v>483</v>
      </c>
      <c r="H110" s="45">
        <v>0</v>
      </c>
      <c r="I110" s="46">
        <v>0</v>
      </c>
      <c r="J110" s="47">
        <f t="shared" si="29"/>
        <v>467</v>
      </c>
      <c r="K110" s="48">
        <f t="shared" si="37"/>
        <v>0</v>
      </c>
      <c r="L110" s="46">
        <v>0</v>
      </c>
      <c r="M110" s="47">
        <f t="shared" si="46"/>
        <v>467</v>
      </c>
      <c r="N110" s="49">
        <f t="shared" si="38"/>
        <v>0</v>
      </c>
      <c r="O110" s="50">
        <v>21</v>
      </c>
      <c r="P110" s="51">
        <v>1.3592233009708738E-2</v>
      </c>
      <c r="Q110" s="52">
        <f t="shared" si="30"/>
        <v>157</v>
      </c>
      <c r="R110" s="53">
        <f t="shared" si="39"/>
        <v>1.030921350723413</v>
      </c>
      <c r="S110" s="51">
        <v>0.20792079207920791</v>
      </c>
      <c r="T110" s="52">
        <f t="shared" si="31"/>
        <v>240</v>
      </c>
      <c r="U110" s="54">
        <f t="shared" si="40"/>
        <v>1.03345233908009</v>
      </c>
      <c r="V110" s="45">
        <v>49</v>
      </c>
      <c r="W110" s="46">
        <v>3.1715210355987053E-2</v>
      </c>
      <c r="X110" s="47">
        <f t="shared" si="32"/>
        <v>53</v>
      </c>
      <c r="Y110" s="48">
        <f t="shared" si="41"/>
        <v>1.9541482198475082</v>
      </c>
      <c r="Z110" s="46">
        <v>0.48514851485148514</v>
      </c>
      <c r="AA110" s="47">
        <f t="shared" si="33"/>
        <v>57</v>
      </c>
      <c r="AB110" s="49">
        <f t="shared" si="42"/>
        <v>1.9589457986232168</v>
      </c>
      <c r="AC110" s="50">
        <v>31</v>
      </c>
      <c r="AD110" s="51">
        <v>2.0064724919093852E-2</v>
      </c>
      <c r="AE110" s="52">
        <f t="shared" si="34"/>
        <v>336</v>
      </c>
      <c r="AF110" s="53">
        <f t="shared" si="43"/>
        <v>0.65673007369544523</v>
      </c>
      <c r="AG110" s="51">
        <v>0.30693069306930693</v>
      </c>
      <c r="AH110" s="52">
        <f t="shared" si="35"/>
        <v>535</v>
      </c>
      <c r="AI110" s="54">
        <f t="shared" si="44"/>
        <v>0.65834239472152201</v>
      </c>
      <c r="AJ110" s="45">
        <v>101</v>
      </c>
      <c r="AK110" s="46">
        <v>6.5372168284789645E-2</v>
      </c>
      <c r="AL110" s="47">
        <f t="shared" si="36"/>
        <v>177</v>
      </c>
      <c r="AM110" s="55">
        <f t="shared" si="45"/>
        <v>0.99755093847972698</v>
      </c>
      <c r="AN110" s="56">
        <v>1545</v>
      </c>
    </row>
    <row r="111" spans="1:40">
      <c r="A111" s="41">
        <f t="shared" si="24"/>
        <v>2</v>
      </c>
      <c r="B111" s="42">
        <f t="shared" si="25"/>
        <v>1</v>
      </c>
      <c r="C111" s="42">
        <f t="shared" si="26"/>
        <v>0</v>
      </c>
      <c r="D111" s="42">
        <f t="shared" si="27"/>
        <v>0</v>
      </c>
      <c r="E111" s="42">
        <f t="shared" si="28"/>
        <v>1</v>
      </c>
      <c r="F111" s="58">
        <v>575</v>
      </c>
      <c r="G111" s="59" t="s">
        <v>546</v>
      </c>
      <c r="H111" s="45">
        <v>102</v>
      </c>
      <c r="I111" s="46">
        <v>1.2815680361854504E-2</v>
      </c>
      <c r="J111" s="47">
        <f t="shared" si="29"/>
        <v>33</v>
      </c>
      <c r="K111" s="48">
        <f t="shared" si="37"/>
        <v>2.3025106726195363</v>
      </c>
      <c r="L111" s="46">
        <v>0.19615384615384615</v>
      </c>
      <c r="M111" s="47">
        <f t="shared" si="46"/>
        <v>34</v>
      </c>
      <c r="N111" s="49">
        <f t="shared" si="38"/>
        <v>2.3094822113659572</v>
      </c>
      <c r="O111" s="50">
        <v>39</v>
      </c>
      <c r="P111" s="51">
        <v>4.9001130795326047E-3</v>
      </c>
      <c r="Q111" s="52">
        <f t="shared" si="30"/>
        <v>367</v>
      </c>
      <c r="R111" s="53">
        <f t="shared" si="39"/>
        <v>0.37165572360633514</v>
      </c>
      <c r="S111" s="51">
        <v>7.4999999999999997E-2</v>
      </c>
      <c r="T111" s="52">
        <f t="shared" si="31"/>
        <v>466</v>
      </c>
      <c r="U111" s="54">
        <f t="shared" si="40"/>
        <v>0.37278102231103249</v>
      </c>
      <c r="V111" s="45">
        <v>94</v>
      </c>
      <c r="W111" s="46">
        <v>1.181052896092474E-2</v>
      </c>
      <c r="X111" s="47">
        <f t="shared" si="32"/>
        <v>212</v>
      </c>
      <c r="Y111" s="48">
        <f t="shared" si="41"/>
        <v>0.72771152659536664</v>
      </c>
      <c r="Z111" s="46">
        <v>0.18076923076923077</v>
      </c>
      <c r="AA111" s="47">
        <f t="shared" si="33"/>
        <v>329</v>
      </c>
      <c r="AB111" s="49">
        <f t="shared" si="42"/>
        <v>0.72991489058590342</v>
      </c>
      <c r="AC111" s="50">
        <v>285</v>
      </c>
      <c r="AD111" s="51">
        <v>3.580851865812288E-2</v>
      </c>
      <c r="AE111" s="52">
        <f t="shared" si="34"/>
        <v>153</v>
      </c>
      <c r="AF111" s="53">
        <f t="shared" si="43"/>
        <v>1.1720335659770311</v>
      </c>
      <c r="AG111" s="51">
        <v>0.54807692307692313</v>
      </c>
      <c r="AH111" s="52">
        <f t="shared" si="35"/>
        <v>285</v>
      </c>
      <c r="AI111" s="54">
        <f t="shared" si="44"/>
        <v>1.1755822476463409</v>
      </c>
      <c r="AJ111" s="45">
        <v>520</v>
      </c>
      <c r="AK111" s="46">
        <v>6.5334841060434731E-2</v>
      </c>
      <c r="AL111" s="47">
        <f t="shared" si="36"/>
        <v>178</v>
      </c>
      <c r="AM111" s="55">
        <f t="shared" si="45"/>
        <v>0.99698134122353887</v>
      </c>
      <c r="AN111" s="56">
        <v>7959</v>
      </c>
    </row>
    <row r="112" spans="1:40">
      <c r="A112" s="41">
        <f t="shared" si="24"/>
        <v>2</v>
      </c>
      <c r="B112" s="42">
        <f t="shared" si="25"/>
        <v>0</v>
      </c>
      <c r="C112" s="42">
        <f t="shared" si="26"/>
        <v>1</v>
      </c>
      <c r="D112" s="42">
        <f t="shared" si="27"/>
        <v>1</v>
      </c>
      <c r="E112" s="42">
        <f t="shared" si="28"/>
        <v>0</v>
      </c>
      <c r="F112" s="58">
        <v>430</v>
      </c>
      <c r="G112" s="59" t="s">
        <v>399</v>
      </c>
      <c r="H112" s="45">
        <v>306</v>
      </c>
      <c r="I112" s="46">
        <v>3.7924324860262497E-3</v>
      </c>
      <c r="J112" s="47">
        <f t="shared" si="29"/>
        <v>172</v>
      </c>
      <c r="K112" s="48">
        <f t="shared" si="37"/>
        <v>0.68136189634187261</v>
      </c>
      <c r="L112" s="46">
        <v>5.8744480706469572E-2</v>
      </c>
      <c r="M112" s="47">
        <f t="shared" si="46"/>
        <v>196</v>
      </c>
      <c r="N112" s="49">
        <f t="shared" si="38"/>
        <v>0.6916475810579561</v>
      </c>
      <c r="O112" s="50">
        <v>1394</v>
      </c>
      <c r="P112" s="51">
        <v>1.7276636880786247E-2</v>
      </c>
      <c r="Q112" s="52">
        <f t="shared" si="30"/>
        <v>91</v>
      </c>
      <c r="R112" s="53">
        <f t="shared" si="39"/>
        <v>1.3103699602836454</v>
      </c>
      <c r="S112" s="51">
        <v>0.26761374544058358</v>
      </c>
      <c r="T112" s="52">
        <f t="shared" si="31"/>
        <v>141</v>
      </c>
      <c r="U112" s="54">
        <f t="shared" si="40"/>
        <v>1.3301510081310022</v>
      </c>
      <c r="V112" s="45">
        <v>1331</v>
      </c>
      <c r="W112" s="46">
        <v>1.6495841957192607E-2</v>
      </c>
      <c r="X112" s="47">
        <f t="shared" si="32"/>
        <v>143</v>
      </c>
      <c r="Y112" s="48">
        <f t="shared" si="41"/>
        <v>1.0163993816755035</v>
      </c>
      <c r="Z112" s="46">
        <v>0.25551929353042813</v>
      </c>
      <c r="AA112" s="47">
        <f t="shared" si="33"/>
        <v>203</v>
      </c>
      <c r="AB112" s="49">
        <f t="shared" si="42"/>
        <v>1.0317427163140627</v>
      </c>
      <c r="AC112" s="50">
        <v>2178</v>
      </c>
      <c r="AD112" s="51">
        <v>2.699319592995154E-2</v>
      </c>
      <c r="AE112" s="52">
        <f t="shared" si="34"/>
        <v>257</v>
      </c>
      <c r="AF112" s="53">
        <f t="shared" si="43"/>
        <v>0.88350294478660873</v>
      </c>
      <c r="AG112" s="51">
        <v>0.4181224803225187</v>
      </c>
      <c r="AH112" s="52">
        <f t="shared" si="35"/>
        <v>444</v>
      </c>
      <c r="AI112" s="54">
        <f t="shared" si="44"/>
        <v>0.89684010494275401</v>
      </c>
      <c r="AJ112" s="45">
        <v>5209</v>
      </c>
      <c r="AK112" s="46">
        <v>6.4558107253956651E-2</v>
      </c>
      <c r="AL112" s="47">
        <f t="shared" si="36"/>
        <v>182</v>
      </c>
      <c r="AM112" s="55">
        <f t="shared" si="45"/>
        <v>0.98512872017805608</v>
      </c>
      <c r="AN112" s="56">
        <v>80687</v>
      </c>
    </row>
    <row r="113" spans="1:40">
      <c r="A113" s="41">
        <f t="shared" si="24"/>
        <v>2</v>
      </c>
      <c r="B113" s="42">
        <f t="shared" si="25"/>
        <v>1</v>
      </c>
      <c r="C113" s="42">
        <f t="shared" si="26"/>
        <v>0</v>
      </c>
      <c r="D113" s="42">
        <f t="shared" si="27"/>
        <v>0</v>
      </c>
      <c r="E113" s="42">
        <f t="shared" si="28"/>
        <v>1</v>
      </c>
      <c r="F113" s="58">
        <v>427</v>
      </c>
      <c r="G113" s="59" t="s">
        <v>396</v>
      </c>
      <c r="H113" s="45">
        <v>1203</v>
      </c>
      <c r="I113" s="46">
        <v>8.7033901983765254E-3</v>
      </c>
      <c r="J113" s="47">
        <f t="shared" si="29"/>
        <v>54</v>
      </c>
      <c r="K113" s="48">
        <f t="shared" si="37"/>
        <v>1.5636820093751433</v>
      </c>
      <c r="L113" s="46">
        <v>0.1352293165467626</v>
      </c>
      <c r="M113" s="47">
        <f t="shared" si="46"/>
        <v>61</v>
      </c>
      <c r="N113" s="49">
        <f t="shared" si="38"/>
        <v>1.5921671032388298</v>
      </c>
      <c r="O113" s="50">
        <v>1178</v>
      </c>
      <c r="P113" s="51">
        <v>8.5225217403886496E-3</v>
      </c>
      <c r="Q113" s="52">
        <f t="shared" si="30"/>
        <v>271</v>
      </c>
      <c r="R113" s="53">
        <f t="shared" si="39"/>
        <v>0.64640222234973232</v>
      </c>
      <c r="S113" s="51">
        <v>0.13241906474820145</v>
      </c>
      <c r="T113" s="52">
        <f t="shared" si="31"/>
        <v>377</v>
      </c>
      <c r="U113" s="54">
        <f t="shared" si="40"/>
        <v>0.65817752440407118</v>
      </c>
      <c r="V113" s="45">
        <v>1636</v>
      </c>
      <c r="W113" s="46">
        <v>1.1836031890726512E-2</v>
      </c>
      <c r="X113" s="47">
        <f t="shared" si="32"/>
        <v>210</v>
      </c>
      <c r="Y113" s="48">
        <f t="shared" si="41"/>
        <v>0.72928290210615909</v>
      </c>
      <c r="Z113" s="46">
        <v>0.18390287769784172</v>
      </c>
      <c r="AA113" s="47">
        <f t="shared" si="33"/>
        <v>324</v>
      </c>
      <c r="AB113" s="49">
        <f t="shared" si="42"/>
        <v>0.74256801493288849</v>
      </c>
      <c r="AC113" s="50">
        <v>4879</v>
      </c>
      <c r="AD113" s="51">
        <v>3.52982882609136E-2</v>
      </c>
      <c r="AE113" s="52">
        <f t="shared" si="34"/>
        <v>158</v>
      </c>
      <c r="AF113" s="53">
        <f t="shared" si="43"/>
        <v>1.1553334294083988</v>
      </c>
      <c r="AG113" s="51">
        <v>0.54844874100719421</v>
      </c>
      <c r="AH113" s="52">
        <f t="shared" si="35"/>
        <v>284</v>
      </c>
      <c r="AI113" s="54">
        <f t="shared" si="44"/>
        <v>1.176379768103377</v>
      </c>
      <c r="AJ113" s="45">
        <v>8896</v>
      </c>
      <c r="AK113" s="46">
        <v>6.4360232090405284E-2</v>
      </c>
      <c r="AL113" s="47">
        <f t="shared" si="36"/>
        <v>185</v>
      </c>
      <c r="AM113" s="55">
        <f t="shared" si="45"/>
        <v>0.98210923099356739</v>
      </c>
      <c r="AN113" s="56">
        <v>138222</v>
      </c>
    </row>
    <row r="114" spans="1:40">
      <c r="A114" s="41">
        <f t="shared" si="24"/>
        <v>2</v>
      </c>
      <c r="B114" s="42">
        <f t="shared" si="25"/>
        <v>0</v>
      </c>
      <c r="C114" s="42">
        <f t="shared" si="26"/>
        <v>0</v>
      </c>
      <c r="D114" s="42">
        <f t="shared" si="27"/>
        <v>1</v>
      </c>
      <c r="E114" s="42">
        <f t="shared" si="28"/>
        <v>1</v>
      </c>
      <c r="F114" s="58">
        <v>207</v>
      </c>
      <c r="G114" s="59" t="s">
        <v>175</v>
      </c>
      <c r="H114" s="45">
        <v>124</v>
      </c>
      <c r="I114" s="46">
        <v>1.9549109254296073E-3</v>
      </c>
      <c r="J114" s="47">
        <f t="shared" si="29"/>
        <v>278</v>
      </c>
      <c r="K114" s="48">
        <f t="shared" si="37"/>
        <v>0.35122624337759739</v>
      </c>
      <c r="L114" s="46">
        <v>3.0876494023904383E-2</v>
      </c>
      <c r="M114" s="47">
        <f t="shared" si="46"/>
        <v>324</v>
      </c>
      <c r="N114" s="49">
        <f t="shared" si="38"/>
        <v>0.3635346188502776</v>
      </c>
      <c r="O114" s="50">
        <v>482</v>
      </c>
      <c r="P114" s="51">
        <v>7.5989279520731513E-3</v>
      </c>
      <c r="Q114" s="52">
        <f t="shared" si="30"/>
        <v>295</v>
      </c>
      <c r="R114" s="53">
        <f t="shared" si="39"/>
        <v>0.57635099860379901</v>
      </c>
      <c r="S114" s="51">
        <v>0.1200199203187251</v>
      </c>
      <c r="T114" s="52">
        <f t="shared" si="31"/>
        <v>399</v>
      </c>
      <c r="U114" s="54">
        <f t="shared" si="40"/>
        <v>0.59654864792137341</v>
      </c>
      <c r="V114" s="45">
        <v>1265</v>
      </c>
      <c r="W114" s="46">
        <v>1.9943244521519785E-2</v>
      </c>
      <c r="X114" s="47">
        <f t="shared" si="32"/>
        <v>115</v>
      </c>
      <c r="Y114" s="48">
        <f t="shared" si="41"/>
        <v>1.2288127791766164</v>
      </c>
      <c r="Z114" s="46">
        <v>0.31499003984063745</v>
      </c>
      <c r="AA114" s="47">
        <f t="shared" si="33"/>
        <v>124</v>
      </c>
      <c r="AB114" s="49">
        <f t="shared" si="42"/>
        <v>1.271875304705135</v>
      </c>
      <c r="AC114" s="50">
        <v>2145</v>
      </c>
      <c r="AD114" s="51">
        <v>3.3816805927794416E-2</v>
      </c>
      <c r="AE114" s="52">
        <f t="shared" si="34"/>
        <v>177</v>
      </c>
      <c r="AF114" s="53">
        <f t="shared" si="43"/>
        <v>1.106843654157007</v>
      </c>
      <c r="AG114" s="51">
        <v>0.53411354581673309</v>
      </c>
      <c r="AH114" s="52">
        <f t="shared" si="35"/>
        <v>299</v>
      </c>
      <c r="AI114" s="54">
        <f t="shared" si="44"/>
        <v>1.1456318926266238</v>
      </c>
      <c r="AJ114" s="45">
        <v>4016</v>
      </c>
      <c r="AK114" s="46">
        <v>6.3313889326816961E-2</v>
      </c>
      <c r="AL114" s="47">
        <f t="shared" si="36"/>
        <v>192</v>
      </c>
      <c r="AM114" s="55">
        <f t="shared" si="45"/>
        <v>0.96614249418224052</v>
      </c>
      <c r="AN114" s="56">
        <v>63430</v>
      </c>
    </row>
    <row r="115" spans="1:40">
      <c r="A115" s="41">
        <f t="shared" si="24"/>
        <v>2</v>
      </c>
      <c r="B115" s="42">
        <f t="shared" si="25"/>
        <v>0</v>
      </c>
      <c r="C115" s="42">
        <f t="shared" si="26"/>
        <v>0</v>
      </c>
      <c r="D115" s="42">
        <f t="shared" si="27"/>
        <v>1</v>
      </c>
      <c r="E115" s="42">
        <f t="shared" si="28"/>
        <v>1</v>
      </c>
      <c r="F115" s="58">
        <v>534</v>
      </c>
      <c r="G115" s="59" t="s">
        <v>504</v>
      </c>
      <c r="H115" s="45">
        <v>14</v>
      </c>
      <c r="I115" s="46">
        <v>2.166511915815537E-3</v>
      </c>
      <c r="J115" s="47">
        <f t="shared" si="29"/>
        <v>260</v>
      </c>
      <c r="K115" s="48">
        <f t="shared" si="37"/>
        <v>0.38924322920619558</v>
      </c>
      <c r="L115" s="46">
        <v>3.4482758620689655E-2</v>
      </c>
      <c r="M115" s="47">
        <f t="shared" si="46"/>
        <v>303</v>
      </c>
      <c r="N115" s="49">
        <f t="shared" si="38"/>
        <v>0.40599416832667268</v>
      </c>
      <c r="O115" s="50">
        <v>22</v>
      </c>
      <c r="P115" s="51">
        <v>3.4045187248529867E-3</v>
      </c>
      <c r="Q115" s="52">
        <f t="shared" si="30"/>
        <v>405</v>
      </c>
      <c r="R115" s="53">
        <f t="shared" si="39"/>
        <v>0.25822034097573215</v>
      </c>
      <c r="S115" s="51">
        <v>5.4187192118226604E-2</v>
      </c>
      <c r="T115" s="52">
        <f t="shared" si="31"/>
        <v>493</v>
      </c>
      <c r="U115" s="54">
        <f t="shared" si="40"/>
        <v>0.26933275831995779</v>
      </c>
      <c r="V115" s="45">
        <v>128</v>
      </c>
      <c r="W115" s="46">
        <v>1.9808108944599195E-2</v>
      </c>
      <c r="X115" s="47">
        <f t="shared" si="32"/>
        <v>118</v>
      </c>
      <c r="Y115" s="48">
        <f t="shared" si="41"/>
        <v>1.2204863344167258</v>
      </c>
      <c r="Z115" s="46">
        <v>0.31527093596059114</v>
      </c>
      <c r="AA115" s="47">
        <f t="shared" si="33"/>
        <v>123</v>
      </c>
      <c r="AB115" s="49">
        <f t="shared" si="42"/>
        <v>1.2730095146577334</v>
      </c>
      <c r="AC115" s="50">
        <v>242</v>
      </c>
      <c r="AD115" s="51">
        <v>3.7449705973382853E-2</v>
      </c>
      <c r="AE115" s="52">
        <f t="shared" si="34"/>
        <v>134</v>
      </c>
      <c r="AF115" s="53">
        <f t="shared" si="43"/>
        <v>1.2257505778396283</v>
      </c>
      <c r="AG115" s="51">
        <v>0.59605911330049266</v>
      </c>
      <c r="AH115" s="52">
        <f t="shared" si="35"/>
        <v>230</v>
      </c>
      <c r="AI115" s="54">
        <f t="shared" si="44"/>
        <v>1.2785003028590056</v>
      </c>
      <c r="AJ115" s="45">
        <v>406</v>
      </c>
      <c r="AK115" s="46">
        <v>6.2828845558650578E-2</v>
      </c>
      <c r="AL115" s="47">
        <f t="shared" si="36"/>
        <v>194</v>
      </c>
      <c r="AM115" s="55">
        <f t="shared" si="45"/>
        <v>0.95874093662596938</v>
      </c>
      <c r="AN115" s="56">
        <v>6462</v>
      </c>
    </row>
    <row r="116" spans="1:40">
      <c r="A116" s="41">
        <f t="shared" si="24"/>
        <v>2</v>
      </c>
      <c r="B116" s="42">
        <f t="shared" si="25"/>
        <v>1</v>
      </c>
      <c r="C116" s="42">
        <f t="shared" si="26"/>
        <v>1</v>
      </c>
      <c r="D116" s="42">
        <f t="shared" si="27"/>
        <v>0</v>
      </c>
      <c r="E116" s="42">
        <f t="shared" si="28"/>
        <v>0</v>
      </c>
      <c r="F116" s="58">
        <v>57</v>
      </c>
      <c r="G116" s="59" t="s">
        <v>25</v>
      </c>
      <c r="H116" s="45">
        <v>495</v>
      </c>
      <c r="I116" s="46">
        <v>8.2690187431091518E-3</v>
      </c>
      <c r="J116" s="47">
        <f t="shared" si="29"/>
        <v>63</v>
      </c>
      <c r="K116" s="48">
        <f t="shared" si="37"/>
        <v>1.4856412902408467</v>
      </c>
      <c r="L116" s="46">
        <v>0.13285024154589373</v>
      </c>
      <c r="M116" s="47">
        <f t="shared" si="46"/>
        <v>63</v>
      </c>
      <c r="N116" s="49">
        <f t="shared" si="38"/>
        <v>1.5641562765242583</v>
      </c>
      <c r="O116" s="50">
        <v>889</v>
      </c>
      <c r="P116" s="51">
        <v>1.4850823560856636E-2</v>
      </c>
      <c r="Q116" s="52">
        <f t="shared" si="30"/>
        <v>128</v>
      </c>
      <c r="R116" s="53">
        <f t="shared" si="39"/>
        <v>1.1263808583753436</v>
      </c>
      <c r="S116" s="51">
        <v>0.23859366612989802</v>
      </c>
      <c r="T116" s="52">
        <f t="shared" si="31"/>
        <v>177</v>
      </c>
      <c r="U116" s="54">
        <f t="shared" si="40"/>
        <v>1.1859092103578741</v>
      </c>
      <c r="V116" s="45">
        <v>757</v>
      </c>
      <c r="W116" s="46">
        <v>1.264575189602753E-2</v>
      </c>
      <c r="X116" s="47">
        <f t="shared" si="32"/>
        <v>199</v>
      </c>
      <c r="Y116" s="48">
        <f t="shared" si="41"/>
        <v>0.77917419682478917</v>
      </c>
      <c r="Z116" s="46">
        <v>0.20316693505099301</v>
      </c>
      <c r="AA116" s="47">
        <f t="shared" si="33"/>
        <v>290</v>
      </c>
      <c r="AB116" s="49">
        <f t="shared" si="42"/>
        <v>0.82035294688912597</v>
      </c>
      <c r="AC116" s="50">
        <v>1585</v>
      </c>
      <c r="AD116" s="51">
        <v>2.6477565066319202E-2</v>
      </c>
      <c r="AE116" s="52">
        <f t="shared" si="34"/>
        <v>271</v>
      </c>
      <c r="AF116" s="53">
        <f t="shared" si="43"/>
        <v>0.86662604782249097</v>
      </c>
      <c r="AG116" s="51">
        <v>0.42538915727321525</v>
      </c>
      <c r="AH116" s="52">
        <f t="shared" si="35"/>
        <v>435</v>
      </c>
      <c r="AI116" s="54">
        <f t="shared" si="44"/>
        <v>0.91242656016998991</v>
      </c>
      <c r="AJ116" s="45">
        <v>3726</v>
      </c>
      <c r="AK116" s="46">
        <v>6.224315926631252E-2</v>
      </c>
      <c r="AL116" s="47">
        <f t="shared" si="36"/>
        <v>197</v>
      </c>
      <c r="AM116" s="55">
        <f t="shared" si="45"/>
        <v>0.94980361779586286</v>
      </c>
      <c r="AN116" s="56">
        <v>59862</v>
      </c>
    </row>
    <row r="117" spans="1:40">
      <c r="A117" s="41">
        <f t="shared" si="24"/>
        <v>2</v>
      </c>
      <c r="B117" s="42">
        <f t="shared" si="25"/>
        <v>0</v>
      </c>
      <c r="C117" s="42">
        <f t="shared" si="26"/>
        <v>1</v>
      </c>
      <c r="D117" s="42">
        <f t="shared" si="27"/>
        <v>0</v>
      </c>
      <c r="E117" s="42">
        <f t="shared" si="28"/>
        <v>1</v>
      </c>
      <c r="F117" s="58">
        <v>424</v>
      </c>
      <c r="G117" s="59" t="s">
        <v>393</v>
      </c>
      <c r="H117" s="45">
        <v>351</v>
      </c>
      <c r="I117" s="46">
        <v>4.2113598732992589E-3</v>
      </c>
      <c r="J117" s="47">
        <f t="shared" si="29"/>
        <v>147</v>
      </c>
      <c r="K117" s="48">
        <f t="shared" si="37"/>
        <v>0.75662787934186848</v>
      </c>
      <c r="L117" s="46">
        <v>6.7669172932330823E-2</v>
      </c>
      <c r="M117" s="47">
        <f t="shared" si="46"/>
        <v>169</v>
      </c>
      <c r="N117" s="49">
        <f t="shared" si="38"/>
        <v>0.79672539799444786</v>
      </c>
      <c r="O117" s="50">
        <v>1161</v>
      </c>
      <c r="P117" s="51">
        <v>1.3929882657836009E-2</v>
      </c>
      <c r="Q117" s="52">
        <f t="shared" si="30"/>
        <v>153</v>
      </c>
      <c r="R117" s="53">
        <f t="shared" si="39"/>
        <v>1.0565308463132852</v>
      </c>
      <c r="S117" s="51">
        <v>0.2238288027761712</v>
      </c>
      <c r="T117" s="52">
        <f t="shared" si="31"/>
        <v>202</v>
      </c>
      <c r="U117" s="54">
        <f t="shared" si="40"/>
        <v>1.1125217322874077</v>
      </c>
      <c r="V117" s="45">
        <v>1240</v>
      </c>
      <c r="W117" s="46">
        <v>1.4877738583735272E-2</v>
      </c>
      <c r="X117" s="47">
        <f t="shared" si="32"/>
        <v>169</v>
      </c>
      <c r="Y117" s="48">
        <f t="shared" si="41"/>
        <v>0.91669914979058431</v>
      </c>
      <c r="Z117" s="46">
        <v>0.23905918642760748</v>
      </c>
      <c r="AA117" s="47">
        <f t="shared" si="33"/>
        <v>229</v>
      </c>
      <c r="AB117" s="49">
        <f t="shared" si="42"/>
        <v>0.96527965053753562</v>
      </c>
      <c r="AC117" s="50">
        <v>2435</v>
      </c>
      <c r="AD117" s="51">
        <v>2.9215559234996281E-2</v>
      </c>
      <c r="AE117" s="52">
        <f t="shared" si="34"/>
        <v>230</v>
      </c>
      <c r="AF117" s="53">
        <f t="shared" si="43"/>
        <v>0.95624218357433877</v>
      </c>
      <c r="AG117" s="51">
        <v>0.46944283786389052</v>
      </c>
      <c r="AH117" s="52">
        <f t="shared" si="35"/>
        <v>380</v>
      </c>
      <c r="AI117" s="54">
        <f t="shared" si="44"/>
        <v>1.0069182686607183</v>
      </c>
      <c r="AJ117" s="45">
        <v>5187</v>
      </c>
      <c r="AK117" s="46">
        <v>6.2234540349866821E-2</v>
      </c>
      <c r="AL117" s="47">
        <f t="shared" si="36"/>
        <v>198</v>
      </c>
      <c r="AM117" s="55">
        <f t="shared" si="45"/>
        <v>0.94967209686861398</v>
      </c>
      <c r="AN117" s="56">
        <v>83346</v>
      </c>
    </row>
    <row r="118" spans="1:40">
      <c r="A118" s="41">
        <f t="shared" si="24"/>
        <v>2</v>
      </c>
      <c r="B118" s="42">
        <f t="shared" si="25"/>
        <v>0</v>
      </c>
      <c r="C118" s="42">
        <f t="shared" si="26"/>
        <v>1</v>
      </c>
      <c r="D118" s="42">
        <f t="shared" si="27"/>
        <v>1</v>
      </c>
      <c r="E118" s="42">
        <f t="shared" si="28"/>
        <v>0</v>
      </c>
      <c r="F118" s="58">
        <v>592</v>
      </c>
      <c r="G118" s="59" t="s">
        <v>563</v>
      </c>
      <c r="H118" s="45">
        <v>304</v>
      </c>
      <c r="I118" s="46">
        <v>3.5639757086918804E-3</v>
      </c>
      <c r="J118" s="47">
        <f t="shared" si="29"/>
        <v>185</v>
      </c>
      <c r="K118" s="48">
        <f t="shared" si="37"/>
        <v>0.64031653993532978</v>
      </c>
      <c r="L118" s="46">
        <v>5.7358490566037736E-2</v>
      </c>
      <c r="M118" s="47">
        <f t="shared" si="46"/>
        <v>202</v>
      </c>
      <c r="N118" s="49">
        <f t="shared" si="38"/>
        <v>0.67532916754112193</v>
      </c>
      <c r="O118" s="50">
        <v>1246</v>
      </c>
      <c r="P118" s="51">
        <v>1.4607610963914747E-2</v>
      </c>
      <c r="Q118" s="52">
        <f t="shared" si="30"/>
        <v>133</v>
      </c>
      <c r="R118" s="53">
        <f t="shared" si="39"/>
        <v>1.1079340690381401</v>
      </c>
      <c r="S118" s="51">
        <v>0.23509433962264151</v>
      </c>
      <c r="T118" s="52">
        <f t="shared" si="31"/>
        <v>182</v>
      </c>
      <c r="U118" s="54">
        <f t="shared" si="40"/>
        <v>1.1685161101875383</v>
      </c>
      <c r="V118" s="45">
        <v>1791</v>
      </c>
      <c r="W118" s="46">
        <v>2.0996975310089334E-2</v>
      </c>
      <c r="X118" s="47">
        <f t="shared" si="32"/>
        <v>106</v>
      </c>
      <c r="Y118" s="48">
        <f t="shared" si="41"/>
        <v>1.2937389178201515</v>
      </c>
      <c r="Z118" s="46">
        <v>0.3379245283018868</v>
      </c>
      <c r="AA118" s="47">
        <f t="shared" si="33"/>
        <v>96</v>
      </c>
      <c r="AB118" s="49">
        <f t="shared" si="42"/>
        <v>1.3644808026906134</v>
      </c>
      <c r="AC118" s="50">
        <v>1959</v>
      </c>
      <c r="AD118" s="51">
        <v>2.2966540833313794E-2</v>
      </c>
      <c r="AE118" s="52">
        <f t="shared" si="34"/>
        <v>305</v>
      </c>
      <c r="AF118" s="53">
        <f t="shared" si="43"/>
        <v>0.75170819011022749</v>
      </c>
      <c r="AG118" s="51">
        <v>0.36962264150943397</v>
      </c>
      <c r="AH118" s="52">
        <f t="shared" si="35"/>
        <v>496</v>
      </c>
      <c r="AI118" s="54">
        <f t="shared" si="44"/>
        <v>0.79281173388439219</v>
      </c>
      <c r="AJ118" s="45">
        <v>5300</v>
      </c>
      <c r="AK118" s="46">
        <v>6.2135102816009757E-2</v>
      </c>
      <c r="AL118" s="47">
        <f t="shared" si="36"/>
        <v>199</v>
      </c>
      <c r="AM118" s="55">
        <f t="shared" si="45"/>
        <v>0.94815472322441896</v>
      </c>
      <c r="AN118" s="56">
        <v>85298</v>
      </c>
    </row>
    <row r="119" spans="1:40">
      <c r="A119" s="41">
        <f t="shared" si="24"/>
        <v>2</v>
      </c>
      <c r="B119" s="42">
        <f t="shared" si="25"/>
        <v>1</v>
      </c>
      <c r="C119" s="42">
        <f t="shared" si="26"/>
        <v>0</v>
      </c>
      <c r="D119" s="42">
        <f t="shared" si="27"/>
        <v>1</v>
      </c>
      <c r="E119" s="42">
        <f t="shared" si="28"/>
        <v>0</v>
      </c>
      <c r="F119" s="58">
        <v>397</v>
      </c>
      <c r="G119" s="59" t="s">
        <v>366</v>
      </c>
      <c r="H119" s="45">
        <v>453</v>
      </c>
      <c r="I119" s="46">
        <v>9.1251535966802976E-3</v>
      </c>
      <c r="J119" s="47">
        <f t="shared" si="29"/>
        <v>52</v>
      </c>
      <c r="K119" s="48">
        <f t="shared" si="37"/>
        <v>1.6394575201943125</v>
      </c>
      <c r="L119" s="46">
        <v>0.14779771615008155</v>
      </c>
      <c r="M119" s="47">
        <f t="shared" si="46"/>
        <v>52</v>
      </c>
      <c r="N119" s="49">
        <f t="shared" si="38"/>
        <v>1.7401453146190859</v>
      </c>
      <c r="O119" s="50">
        <v>409</v>
      </c>
      <c r="P119" s="51">
        <v>8.238825212013778E-3</v>
      </c>
      <c r="Q119" s="52">
        <f t="shared" si="30"/>
        <v>280</v>
      </c>
      <c r="R119" s="53">
        <f t="shared" si="39"/>
        <v>0.62488487431583239</v>
      </c>
      <c r="S119" s="51">
        <v>0.13344208809135399</v>
      </c>
      <c r="T119" s="52">
        <f t="shared" si="31"/>
        <v>373</v>
      </c>
      <c r="U119" s="54">
        <f t="shared" si="40"/>
        <v>0.66326237357351725</v>
      </c>
      <c r="V119" s="45">
        <v>833</v>
      </c>
      <c r="W119" s="46">
        <v>1.6779807827891142E-2</v>
      </c>
      <c r="X119" s="47">
        <f t="shared" si="32"/>
        <v>141</v>
      </c>
      <c r="Y119" s="48">
        <f t="shared" si="41"/>
        <v>1.0338960778819732</v>
      </c>
      <c r="Z119" s="46">
        <v>0.27177814029363784</v>
      </c>
      <c r="AA119" s="47">
        <f t="shared" si="33"/>
        <v>175</v>
      </c>
      <c r="AB119" s="49">
        <f t="shared" si="42"/>
        <v>1.0973931276463502</v>
      </c>
      <c r="AC119" s="50">
        <v>1370</v>
      </c>
      <c r="AD119" s="51">
        <v>2.7597042886207523E-2</v>
      </c>
      <c r="AE119" s="52">
        <f t="shared" si="34"/>
        <v>246</v>
      </c>
      <c r="AF119" s="53">
        <f t="shared" si="43"/>
        <v>0.90326720558170115</v>
      </c>
      <c r="AG119" s="51">
        <v>0.44698205546492659</v>
      </c>
      <c r="AH119" s="52">
        <f t="shared" si="35"/>
        <v>404</v>
      </c>
      <c r="AI119" s="54">
        <f t="shared" si="44"/>
        <v>0.95874164245242333</v>
      </c>
      <c r="AJ119" s="45">
        <v>3065</v>
      </c>
      <c r="AK119" s="46">
        <v>6.1740829522792737E-2</v>
      </c>
      <c r="AL119" s="47">
        <f t="shared" si="36"/>
        <v>201</v>
      </c>
      <c r="AM119" s="55">
        <f t="shared" si="45"/>
        <v>0.94213828375200137</v>
      </c>
      <c r="AN119" s="56">
        <v>49643</v>
      </c>
    </row>
    <row r="120" spans="1:40">
      <c r="A120" s="41">
        <f t="shared" si="24"/>
        <v>2</v>
      </c>
      <c r="B120" s="42">
        <f t="shared" si="25"/>
        <v>0</v>
      </c>
      <c r="C120" s="42">
        <f t="shared" si="26"/>
        <v>1</v>
      </c>
      <c r="D120" s="42">
        <f t="shared" si="27"/>
        <v>1</v>
      </c>
      <c r="E120" s="42">
        <f t="shared" si="28"/>
        <v>0</v>
      </c>
      <c r="F120" s="58">
        <v>622</v>
      </c>
      <c r="G120" s="59" t="s">
        <v>594</v>
      </c>
      <c r="H120" s="45">
        <v>1703</v>
      </c>
      <c r="I120" s="46">
        <v>4.1738559272185404E-3</v>
      </c>
      <c r="J120" s="47">
        <f t="shared" si="29"/>
        <v>150</v>
      </c>
      <c r="K120" s="48">
        <f t="shared" si="37"/>
        <v>0.74988978712374244</v>
      </c>
      <c r="L120" s="46">
        <v>6.7740652346857597E-2</v>
      </c>
      <c r="M120" s="47">
        <f t="shared" si="46"/>
        <v>168</v>
      </c>
      <c r="N120" s="49">
        <f t="shared" si="38"/>
        <v>0.79756698453259278</v>
      </c>
      <c r="O120" s="50">
        <v>5891</v>
      </c>
      <c r="P120" s="51">
        <v>1.4438159287871065E-2</v>
      </c>
      <c r="Q120" s="52">
        <f t="shared" si="30"/>
        <v>140</v>
      </c>
      <c r="R120" s="53">
        <f t="shared" si="39"/>
        <v>1.0950817768044416</v>
      </c>
      <c r="S120" s="51">
        <v>0.2343277645186953</v>
      </c>
      <c r="T120" s="52">
        <f t="shared" si="31"/>
        <v>185</v>
      </c>
      <c r="U120" s="54">
        <f t="shared" si="40"/>
        <v>1.1647059148418417</v>
      </c>
      <c r="V120" s="45">
        <v>6465</v>
      </c>
      <c r="W120" s="46">
        <v>1.5844966864044546E-2</v>
      </c>
      <c r="X120" s="47">
        <f t="shared" si="32"/>
        <v>155</v>
      </c>
      <c r="Y120" s="48">
        <f t="shared" si="41"/>
        <v>0.97629539401967957</v>
      </c>
      <c r="Z120" s="46">
        <v>0.25715990453460619</v>
      </c>
      <c r="AA120" s="47">
        <f t="shared" si="33"/>
        <v>197</v>
      </c>
      <c r="AB120" s="49">
        <f t="shared" si="42"/>
        <v>1.0383672198123233</v>
      </c>
      <c r="AC120" s="50">
        <v>11081</v>
      </c>
      <c r="AD120" s="51">
        <v>2.7158248696129563E-2</v>
      </c>
      <c r="AE120" s="52">
        <f t="shared" si="34"/>
        <v>253</v>
      </c>
      <c r="AF120" s="53">
        <f t="shared" si="43"/>
        <v>0.88890521746828299</v>
      </c>
      <c r="AG120" s="51">
        <v>0.4407716785998409</v>
      </c>
      <c r="AH120" s="52">
        <f t="shared" si="35"/>
        <v>409</v>
      </c>
      <c r="AI120" s="54">
        <f t="shared" si="44"/>
        <v>0.94542086851287988</v>
      </c>
      <c r="AJ120" s="45">
        <v>25140</v>
      </c>
      <c r="AK120" s="46">
        <v>6.1615230775263714E-2</v>
      </c>
      <c r="AL120" s="47">
        <f t="shared" si="36"/>
        <v>203</v>
      </c>
      <c r="AM120" s="55">
        <f t="shared" si="45"/>
        <v>0.94022170133234484</v>
      </c>
      <c r="AN120" s="56">
        <v>408016</v>
      </c>
    </row>
    <row r="121" spans="1:40">
      <c r="A121" s="41">
        <f t="shared" si="24"/>
        <v>2</v>
      </c>
      <c r="B121" s="42">
        <f t="shared" si="25"/>
        <v>1</v>
      </c>
      <c r="C121" s="42">
        <f t="shared" si="26"/>
        <v>0</v>
      </c>
      <c r="D121" s="42">
        <f t="shared" si="27"/>
        <v>0</v>
      </c>
      <c r="E121" s="42">
        <f t="shared" si="28"/>
        <v>1</v>
      </c>
      <c r="F121" s="58">
        <v>643</v>
      </c>
      <c r="G121" s="59" t="s">
        <v>615</v>
      </c>
      <c r="H121" s="45">
        <v>756</v>
      </c>
      <c r="I121" s="46">
        <v>5.4654289927995141E-3</v>
      </c>
      <c r="J121" s="47">
        <f t="shared" si="29"/>
        <v>103</v>
      </c>
      <c r="K121" s="48">
        <f t="shared" si="37"/>
        <v>0.98193839351843171</v>
      </c>
      <c r="L121" s="46">
        <v>8.9256198347107435E-2</v>
      </c>
      <c r="M121" s="47">
        <f t="shared" si="46"/>
        <v>113</v>
      </c>
      <c r="N121" s="49">
        <f t="shared" si="38"/>
        <v>1.0508873844620981</v>
      </c>
      <c r="O121" s="50">
        <v>1380</v>
      </c>
      <c r="P121" s="51">
        <v>9.9765767328880029E-3</v>
      </c>
      <c r="Q121" s="52">
        <f t="shared" si="30"/>
        <v>240</v>
      </c>
      <c r="R121" s="53">
        <f t="shared" si="39"/>
        <v>0.75668699570690112</v>
      </c>
      <c r="S121" s="51">
        <v>0.16292798110979928</v>
      </c>
      <c r="T121" s="52">
        <f t="shared" si="31"/>
        <v>327</v>
      </c>
      <c r="U121" s="54">
        <f t="shared" si="40"/>
        <v>0.80981945814911427</v>
      </c>
      <c r="V121" s="45">
        <v>1269</v>
      </c>
      <c r="W121" s="46">
        <v>9.174112952199184E-3</v>
      </c>
      <c r="X121" s="47">
        <f t="shared" si="32"/>
        <v>265</v>
      </c>
      <c r="Y121" s="48">
        <f t="shared" si="41"/>
        <v>0.56526746292999808</v>
      </c>
      <c r="Z121" s="46">
        <v>0.14982290436835891</v>
      </c>
      <c r="AA121" s="47">
        <f t="shared" si="33"/>
        <v>384</v>
      </c>
      <c r="AB121" s="49">
        <f t="shared" si="42"/>
        <v>0.60495897661311004</v>
      </c>
      <c r="AC121" s="50">
        <v>5065</v>
      </c>
      <c r="AD121" s="51">
        <v>3.661692837107082E-2</v>
      </c>
      <c r="AE121" s="52">
        <f t="shared" si="34"/>
        <v>142</v>
      </c>
      <c r="AF121" s="53">
        <f t="shared" si="43"/>
        <v>1.1984932843385421</v>
      </c>
      <c r="AG121" s="51">
        <v>0.59799291617473438</v>
      </c>
      <c r="AH121" s="52">
        <f t="shared" si="35"/>
        <v>227</v>
      </c>
      <c r="AI121" s="54">
        <f t="shared" si="44"/>
        <v>1.2826481591793253</v>
      </c>
      <c r="AJ121" s="45">
        <v>8470</v>
      </c>
      <c r="AK121" s="46">
        <v>6.1233047048957517E-2</v>
      </c>
      <c r="AL121" s="47">
        <f t="shared" si="36"/>
        <v>207</v>
      </c>
      <c r="AM121" s="55">
        <f t="shared" si="45"/>
        <v>0.93438974340817837</v>
      </c>
      <c r="AN121" s="56">
        <v>138324</v>
      </c>
    </row>
    <row r="122" spans="1:40">
      <c r="A122" s="41">
        <f t="shared" si="24"/>
        <v>2</v>
      </c>
      <c r="B122" s="42">
        <f t="shared" si="25"/>
        <v>0</v>
      </c>
      <c r="C122" s="42">
        <f t="shared" si="26"/>
        <v>0</v>
      </c>
      <c r="D122" s="42">
        <f t="shared" si="27"/>
        <v>1</v>
      </c>
      <c r="E122" s="42">
        <f t="shared" si="28"/>
        <v>1</v>
      </c>
      <c r="F122" s="58">
        <v>310</v>
      </c>
      <c r="G122" s="59" t="s">
        <v>279</v>
      </c>
      <c r="H122" s="45">
        <v>7</v>
      </c>
      <c r="I122" s="46">
        <v>2.6294042521223047E-4</v>
      </c>
      <c r="J122" s="47">
        <f t="shared" si="29"/>
        <v>417</v>
      </c>
      <c r="K122" s="48">
        <f t="shared" si="37"/>
        <v>4.7240811117317177E-2</v>
      </c>
      <c r="L122" s="46">
        <v>4.2997542997542998E-3</v>
      </c>
      <c r="M122" s="47">
        <f t="shared" si="46"/>
        <v>442</v>
      </c>
      <c r="N122" s="49">
        <f t="shared" si="38"/>
        <v>5.0624579957195673E-2</v>
      </c>
      <c r="O122" s="50">
        <v>121</v>
      </c>
      <c r="P122" s="51">
        <v>4.545113064382841E-3</v>
      </c>
      <c r="Q122" s="52">
        <f t="shared" si="30"/>
        <v>380</v>
      </c>
      <c r="R122" s="53">
        <f t="shared" si="39"/>
        <v>0.34473026589356537</v>
      </c>
      <c r="S122" s="51">
        <v>7.4324324324324328E-2</v>
      </c>
      <c r="T122" s="52">
        <f t="shared" si="31"/>
        <v>467</v>
      </c>
      <c r="U122" s="54">
        <f t="shared" si="40"/>
        <v>0.36942263472264486</v>
      </c>
      <c r="V122" s="45">
        <v>425</v>
      </c>
      <c r="W122" s="46">
        <v>1.5964240102171137E-2</v>
      </c>
      <c r="X122" s="47">
        <f t="shared" si="32"/>
        <v>150</v>
      </c>
      <c r="Y122" s="48">
        <f t="shared" si="41"/>
        <v>0.98364447300557778</v>
      </c>
      <c r="Z122" s="46">
        <v>0.26105651105651106</v>
      </c>
      <c r="AA122" s="47">
        <f t="shared" si="33"/>
        <v>187</v>
      </c>
      <c r="AB122" s="49">
        <f t="shared" si="42"/>
        <v>1.0541010430464521</v>
      </c>
      <c r="AC122" s="50">
        <v>1075</v>
      </c>
      <c r="AD122" s="51">
        <v>4.0380136729021111E-2</v>
      </c>
      <c r="AE122" s="52">
        <f t="shared" si="34"/>
        <v>118</v>
      </c>
      <c r="AF122" s="53">
        <f t="shared" si="43"/>
        <v>1.3216652745957413</v>
      </c>
      <c r="AG122" s="51">
        <v>0.66031941031941033</v>
      </c>
      <c r="AH122" s="52">
        <f t="shared" si="35"/>
        <v>179</v>
      </c>
      <c r="AI122" s="54">
        <f t="shared" si="44"/>
        <v>1.4163336273854572</v>
      </c>
      <c r="AJ122" s="45">
        <v>1628</v>
      </c>
      <c r="AK122" s="46">
        <v>6.1152430320787321E-2</v>
      </c>
      <c r="AL122" s="47">
        <f t="shared" si="36"/>
        <v>208</v>
      </c>
      <c r="AM122" s="55">
        <f t="shared" si="45"/>
        <v>0.93315956709686187</v>
      </c>
      <c r="AN122" s="56">
        <v>26622</v>
      </c>
    </row>
    <row r="123" spans="1:40">
      <c r="A123" s="41">
        <f t="shared" si="24"/>
        <v>2</v>
      </c>
      <c r="B123" s="42">
        <f t="shared" si="25"/>
        <v>0</v>
      </c>
      <c r="C123" s="42">
        <f t="shared" si="26"/>
        <v>1</v>
      </c>
      <c r="D123" s="42">
        <f t="shared" si="27"/>
        <v>0</v>
      </c>
      <c r="E123" s="42">
        <f t="shared" si="28"/>
        <v>1</v>
      </c>
      <c r="F123" s="58">
        <v>107</v>
      </c>
      <c r="G123" s="59" t="s">
        <v>75</v>
      </c>
      <c r="H123" s="45">
        <v>165</v>
      </c>
      <c r="I123" s="46">
        <v>1.9077129412308795E-3</v>
      </c>
      <c r="J123" s="47">
        <f t="shared" si="29"/>
        <v>282</v>
      </c>
      <c r="K123" s="48">
        <f t="shared" si="37"/>
        <v>0.34274648582471995</v>
      </c>
      <c r="L123" s="46">
        <v>3.1921067904817177E-2</v>
      </c>
      <c r="M123" s="47">
        <f t="shared" si="46"/>
        <v>315</v>
      </c>
      <c r="N123" s="49">
        <f t="shared" si="38"/>
        <v>0.37583325506734933</v>
      </c>
      <c r="O123" s="50">
        <v>1368</v>
      </c>
      <c r="P123" s="51">
        <v>1.5816674567296019E-2</v>
      </c>
      <c r="Q123" s="52">
        <f t="shared" si="30"/>
        <v>110</v>
      </c>
      <c r="R123" s="53">
        <f t="shared" si="39"/>
        <v>1.1996371381525393</v>
      </c>
      <c r="S123" s="51">
        <v>0.26465467208357518</v>
      </c>
      <c r="T123" s="52">
        <f t="shared" si="31"/>
        <v>144</v>
      </c>
      <c r="U123" s="54">
        <f t="shared" si="40"/>
        <v>1.3154431895827496</v>
      </c>
      <c r="V123" s="45">
        <v>301</v>
      </c>
      <c r="W123" s="46">
        <v>3.4801308806696649E-3</v>
      </c>
      <c r="X123" s="47">
        <f t="shared" si="32"/>
        <v>410</v>
      </c>
      <c r="Y123" s="48">
        <f t="shared" si="41"/>
        <v>0.21442996874252682</v>
      </c>
      <c r="Z123" s="46">
        <v>5.8231766299090736E-2</v>
      </c>
      <c r="AA123" s="47">
        <f t="shared" si="33"/>
        <v>495</v>
      </c>
      <c r="AB123" s="49">
        <f t="shared" si="42"/>
        <v>0.23512980138243458</v>
      </c>
      <c r="AC123" s="50">
        <v>3335</v>
      </c>
      <c r="AD123" s="51">
        <v>3.8558925206090805E-2</v>
      </c>
      <c r="AE123" s="52">
        <f t="shared" si="34"/>
        <v>127</v>
      </c>
      <c r="AF123" s="53">
        <f t="shared" si="43"/>
        <v>1.2620559660957855</v>
      </c>
      <c r="AG123" s="51">
        <v>0.64519249371251697</v>
      </c>
      <c r="AH123" s="52">
        <f t="shared" si="35"/>
        <v>190</v>
      </c>
      <c r="AI123" s="54">
        <f t="shared" si="44"/>
        <v>1.3838875712281273</v>
      </c>
      <c r="AJ123" s="45">
        <v>5169</v>
      </c>
      <c r="AK123" s="46">
        <v>5.9763443595287374E-2</v>
      </c>
      <c r="AL123" s="47">
        <f t="shared" si="36"/>
        <v>211</v>
      </c>
      <c r="AM123" s="55">
        <f t="shared" si="45"/>
        <v>0.91196423201906329</v>
      </c>
      <c r="AN123" s="56">
        <v>86491</v>
      </c>
    </row>
    <row r="124" spans="1:40">
      <c r="A124" s="41">
        <f t="shared" si="24"/>
        <v>2</v>
      </c>
      <c r="B124" s="42">
        <f t="shared" si="25"/>
        <v>0</v>
      </c>
      <c r="C124" s="42">
        <f t="shared" si="26"/>
        <v>1</v>
      </c>
      <c r="D124" s="42">
        <f t="shared" si="27"/>
        <v>1</v>
      </c>
      <c r="E124" s="42">
        <f t="shared" si="28"/>
        <v>0</v>
      </c>
      <c r="F124" s="58">
        <v>460</v>
      </c>
      <c r="G124" s="59" t="s">
        <v>430</v>
      </c>
      <c r="H124" s="45">
        <v>1</v>
      </c>
      <c r="I124" s="46">
        <v>1.1904761904761906E-3</v>
      </c>
      <c r="J124" s="47">
        <f t="shared" si="29"/>
        <v>326</v>
      </c>
      <c r="K124" s="48">
        <f t="shared" si="37"/>
        <v>0.21388518257911873</v>
      </c>
      <c r="L124" s="46">
        <v>0.02</v>
      </c>
      <c r="M124" s="47">
        <f t="shared" si="46"/>
        <v>363</v>
      </c>
      <c r="N124" s="49">
        <f t="shared" si="38"/>
        <v>0.23547661762947014</v>
      </c>
      <c r="O124" s="50">
        <v>34</v>
      </c>
      <c r="P124" s="51">
        <v>4.0476190476190478E-2</v>
      </c>
      <c r="Q124" s="52">
        <f t="shared" si="30"/>
        <v>21</v>
      </c>
      <c r="R124" s="53">
        <f t="shared" si="39"/>
        <v>3.0699715733277149</v>
      </c>
      <c r="S124" s="51">
        <v>0.68</v>
      </c>
      <c r="T124" s="52">
        <f t="shared" si="31"/>
        <v>26</v>
      </c>
      <c r="U124" s="54">
        <f t="shared" si="40"/>
        <v>3.3798812689533615</v>
      </c>
      <c r="V124" s="45">
        <v>15</v>
      </c>
      <c r="W124" s="46">
        <v>1.7857142857142856E-2</v>
      </c>
      <c r="X124" s="47">
        <f t="shared" si="32"/>
        <v>136</v>
      </c>
      <c r="Y124" s="48">
        <f t="shared" si="41"/>
        <v>1.100276603376239</v>
      </c>
      <c r="Z124" s="46">
        <v>0.3</v>
      </c>
      <c r="AA124" s="47">
        <f t="shared" si="33"/>
        <v>137</v>
      </c>
      <c r="AB124" s="49">
        <f t="shared" si="42"/>
        <v>1.2113481162914994</v>
      </c>
      <c r="AC124" s="50">
        <v>0</v>
      </c>
      <c r="AD124" s="51">
        <v>0</v>
      </c>
      <c r="AE124" s="52">
        <f t="shared" si="34"/>
        <v>620</v>
      </c>
      <c r="AF124" s="53">
        <f t="shared" si="43"/>
        <v>0</v>
      </c>
      <c r="AG124" s="51">
        <v>0</v>
      </c>
      <c r="AH124" s="52">
        <f t="shared" si="35"/>
        <v>620</v>
      </c>
      <c r="AI124" s="54">
        <f t="shared" si="44"/>
        <v>0</v>
      </c>
      <c r="AJ124" s="45">
        <v>50</v>
      </c>
      <c r="AK124" s="46">
        <v>5.9523809523809521E-2</v>
      </c>
      <c r="AL124" s="47">
        <f t="shared" si="36"/>
        <v>212</v>
      </c>
      <c r="AM124" s="55">
        <f t="shared" si="45"/>
        <v>0.9083075200089451</v>
      </c>
      <c r="AN124" s="56">
        <v>840</v>
      </c>
    </row>
    <row r="125" spans="1:40">
      <c r="A125" s="41">
        <f t="shared" si="24"/>
        <v>2</v>
      </c>
      <c r="B125" s="42">
        <f t="shared" si="25"/>
        <v>1</v>
      </c>
      <c r="C125" s="42">
        <f t="shared" si="26"/>
        <v>1</v>
      </c>
      <c r="D125" s="42">
        <f t="shared" si="27"/>
        <v>0</v>
      </c>
      <c r="E125" s="42">
        <f t="shared" si="28"/>
        <v>0</v>
      </c>
      <c r="F125" s="58">
        <v>548</v>
      </c>
      <c r="G125" s="59" t="s">
        <v>518</v>
      </c>
      <c r="H125" s="45">
        <v>80</v>
      </c>
      <c r="I125" s="46">
        <v>5.3785128411994081E-3</v>
      </c>
      <c r="J125" s="47">
        <f t="shared" si="29"/>
        <v>104</v>
      </c>
      <c r="K125" s="48">
        <f t="shared" si="37"/>
        <v>0.96632272887701876</v>
      </c>
      <c r="L125" s="46">
        <v>9.0702947845804988E-2</v>
      </c>
      <c r="M125" s="47">
        <f t="shared" si="46"/>
        <v>109</v>
      </c>
      <c r="N125" s="49">
        <f t="shared" si="38"/>
        <v>1.0679211683876197</v>
      </c>
      <c r="O125" s="50">
        <v>366</v>
      </c>
      <c r="P125" s="51">
        <v>2.4606696248487294E-2</v>
      </c>
      <c r="Q125" s="52">
        <f t="shared" si="30"/>
        <v>51</v>
      </c>
      <c r="R125" s="53">
        <f t="shared" si="39"/>
        <v>1.8663282563807999</v>
      </c>
      <c r="S125" s="51">
        <v>0.41496598639455784</v>
      </c>
      <c r="T125" s="52">
        <f t="shared" si="31"/>
        <v>65</v>
      </c>
      <c r="U125" s="54">
        <f t="shared" si="40"/>
        <v>2.0625525950995902</v>
      </c>
      <c r="V125" s="45">
        <v>131</v>
      </c>
      <c r="W125" s="46">
        <v>8.8073147774640308E-3</v>
      </c>
      <c r="X125" s="47">
        <f t="shared" si="32"/>
        <v>277</v>
      </c>
      <c r="Y125" s="48">
        <f t="shared" si="41"/>
        <v>0.54266701373995496</v>
      </c>
      <c r="Z125" s="46">
        <v>0.14852607709750568</v>
      </c>
      <c r="AA125" s="47">
        <f t="shared" si="33"/>
        <v>385</v>
      </c>
      <c r="AB125" s="49">
        <f t="shared" si="42"/>
        <v>0.59972261237409841</v>
      </c>
      <c r="AC125" s="50">
        <v>305</v>
      </c>
      <c r="AD125" s="51">
        <v>2.0505580207072743E-2</v>
      </c>
      <c r="AE125" s="52">
        <f t="shared" si="34"/>
        <v>327</v>
      </c>
      <c r="AF125" s="53">
        <f t="shared" si="43"/>
        <v>0.67115952273752455</v>
      </c>
      <c r="AG125" s="51">
        <v>0.3458049886621315</v>
      </c>
      <c r="AH125" s="52">
        <f t="shared" si="35"/>
        <v>506</v>
      </c>
      <c r="AI125" s="54">
        <f t="shared" si="44"/>
        <v>0.74172472640613285</v>
      </c>
      <c r="AJ125" s="45">
        <v>882</v>
      </c>
      <c r="AK125" s="46">
        <v>5.9298104074223479E-2</v>
      </c>
      <c r="AL125" s="47">
        <f t="shared" si="36"/>
        <v>215</v>
      </c>
      <c r="AM125" s="55">
        <f t="shared" si="45"/>
        <v>0.90486335272855634</v>
      </c>
      <c r="AN125" s="56">
        <v>14874</v>
      </c>
    </row>
    <row r="126" spans="1:40">
      <c r="A126" s="41">
        <f t="shared" si="24"/>
        <v>2</v>
      </c>
      <c r="B126" s="42">
        <f t="shared" si="25"/>
        <v>0</v>
      </c>
      <c r="C126" s="42">
        <f t="shared" si="26"/>
        <v>0</v>
      </c>
      <c r="D126" s="42">
        <f t="shared" si="27"/>
        <v>1</v>
      </c>
      <c r="E126" s="42">
        <f t="shared" si="28"/>
        <v>1</v>
      </c>
      <c r="F126" s="58">
        <v>470</v>
      </c>
      <c r="G126" s="59" t="s">
        <v>440</v>
      </c>
      <c r="H126" s="45">
        <v>64</v>
      </c>
      <c r="I126" s="46">
        <v>1.9907306603626864E-3</v>
      </c>
      <c r="J126" s="47">
        <f t="shared" si="29"/>
        <v>274</v>
      </c>
      <c r="K126" s="48">
        <f t="shared" si="37"/>
        <v>0.35766174423631908</v>
      </c>
      <c r="L126" s="46">
        <v>3.3737480231945179E-2</v>
      </c>
      <c r="M126" s="47">
        <f t="shared" si="46"/>
        <v>306</v>
      </c>
      <c r="N126" s="49">
        <f t="shared" si="38"/>
        <v>0.39721938661797812</v>
      </c>
      <c r="O126" s="50">
        <v>219</v>
      </c>
      <c r="P126" s="51">
        <v>6.8120314784285672E-3</v>
      </c>
      <c r="Q126" s="52">
        <f t="shared" si="30"/>
        <v>320</v>
      </c>
      <c r="R126" s="53">
        <f t="shared" si="39"/>
        <v>0.51666776812138182</v>
      </c>
      <c r="S126" s="51">
        <v>0.11544544016868741</v>
      </c>
      <c r="T126" s="52">
        <f t="shared" si="31"/>
        <v>403</v>
      </c>
      <c r="U126" s="54">
        <f t="shared" si="40"/>
        <v>0.57381158942973909</v>
      </c>
      <c r="V126" s="45">
        <v>472</v>
      </c>
      <c r="W126" s="46">
        <v>1.4681638620174811E-2</v>
      </c>
      <c r="X126" s="47">
        <f t="shared" si="32"/>
        <v>170</v>
      </c>
      <c r="Y126" s="48">
        <f t="shared" si="41"/>
        <v>0.90461635448818789</v>
      </c>
      <c r="Z126" s="46">
        <v>0.24881391671059569</v>
      </c>
      <c r="AA126" s="47">
        <f t="shared" si="33"/>
        <v>213</v>
      </c>
      <c r="AB126" s="49">
        <f t="shared" si="42"/>
        <v>1.0046675643816336</v>
      </c>
      <c r="AC126" s="50">
        <v>1142</v>
      </c>
      <c r="AD126" s="51">
        <v>3.5522100220846682E-2</v>
      </c>
      <c r="AE126" s="52">
        <f t="shared" si="34"/>
        <v>156</v>
      </c>
      <c r="AF126" s="53">
        <f t="shared" si="43"/>
        <v>1.162658924551415</v>
      </c>
      <c r="AG126" s="51">
        <v>0.60200316288877176</v>
      </c>
      <c r="AH126" s="52">
        <f t="shared" si="35"/>
        <v>225</v>
      </c>
      <c r="AI126" s="54">
        <f t="shared" si="44"/>
        <v>1.2912498255644702</v>
      </c>
      <c r="AJ126" s="45">
        <v>1897</v>
      </c>
      <c r="AK126" s="46">
        <v>5.9006500979812748E-2</v>
      </c>
      <c r="AL126" s="47">
        <f t="shared" si="36"/>
        <v>219</v>
      </c>
      <c r="AM126" s="55">
        <f t="shared" si="45"/>
        <v>0.90041361596556913</v>
      </c>
      <c r="AN126" s="56">
        <v>32149</v>
      </c>
    </row>
    <row r="127" spans="1:40">
      <c r="A127" s="41">
        <f t="shared" si="24"/>
        <v>3</v>
      </c>
      <c r="B127" s="42">
        <f t="shared" si="25"/>
        <v>1</v>
      </c>
      <c r="C127" s="42">
        <f t="shared" si="26"/>
        <v>1</v>
      </c>
      <c r="D127" s="42">
        <f t="shared" si="27"/>
        <v>1</v>
      </c>
      <c r="E127" s="42">
        <f t="shared" si="28"/>
        <v>0</v>
      </c>
      <c r="F127" s="58">
        <v>421</v>
      </c>
      <c r="G127" s="59" t="s">
        <v>390</v>
      </c>
      <c r="H127" s="45">
        <v>225</v>
      </c>
      <c r="I127" s="46">
        <v>5.0157159098508661E-3</v>
      </c>
      <c r="J127" s="47">
        <f t="shared" si="29"/>
        <v>111</v>
      </c>
      <c r="K127" s="48">
        <f t="shared" si="37"/>
        <v>0.90114134304049209</v>
      </c>
      <c r="L127" s="46">
        <v>8.5421412300683369E-2</v>
      </c>
      <c r="M127" s="47">
        <f t="shared" si="46"/>
        <v>121</v>
      </c>
      <c r="N127" s="49">
        <f t="shared" si="38"/>
        <v>1.0057372620848668</v>
      </c>
      <c r="O127" s="50">
        <v>567</v>
      </c>
      <c r="P127" s="51">
        <v>1.2639604092824183E-2</v>
      </c>
      <c r="Q127" s="52">
        <f t="shared" si="30"/>
        <v>173</v>
      </c>
      <c r="R127" s="53">
        <f t="shared" si="39"/>
        <v>0.95866791826449937</v>
      </c>
      <c r="S127" s="51">
        <v>0.2152619589977221</v>
      </c>
      <c r="T127" s="52">
        <f t="shared" si="31"/>
        <v>226</v>
      </c>
      <c r="U127" s="54">
        <f t="shared" si="40"/>
        <v>1.0699409751979521</v>
      </c>
      <c r="V127" s="45">
        <v>808</v>
      </c>
      <c r="W127" s="46">
        <v>1.8011993134042222E-2</v>
      </c>
      <c r="X127" s="47">
        <f t="shared" si="32"/>
        <v>132</v>
      </c>
      <c r="Y127" s="48">
        <f t="shared" si="41"/>
        <v>1.1098177790313666</v>
      </c>
      <c r="Z127" s="46">
        <v>0.30675778283978739</v>
      </c>
      <c r="AA127" s="47">
        <f t="shared" si="33"/>
        <v>131</v>
      </c>
      <c r="AB127" s="49">
        <f t="shared" si="42"/>
        <v>1.2386348746691109</v>
      </c>
      <c r="AC127" s="50">
        <v>1034</v>
      </c>
      <c r="AD127" s="51">
        <v>2.3050001114603536E-2</v>
      </c>
      <c r="AE127" s="52">
        <f t="shared" si="34"/>
        <v>304</v>
      </c>
      <c r="AF127" s="53">
        <f t="shared" si="43"/>
        <v>0.75443989348034923</v>
      </c>
      <c r="AG127" s="51">
        <v>0.39255884586180712</v>
      </c>
      <c r="AH127" s="52">
        <f t="shared" si="35"/>
        <v>471</v>
      </c>
      <c r="AI127" s="54">
        <f t="shared" si="44"/>
        <v>0.84200810309779595</v>
      </c>
      <c r="AJ127" s="45">
        <v>2634</v>
      </c>
      <c r="AK127" s="46">
        <v>5.8717314251320804E-2</v>
      </c>
      <c r="AL127" s="47">
        <f t="shared" si="36"/>
        <v>221</v>
      </c>
      <c r="AM127" s="55">
        <f t="shared" si="45"/>
        <v>0.89600075189861195</v>
      </c>
      <c r="AN127" s="56">
        <v>44859</v>
      </c>
    </row>
    <row r="128" spans="1:40">
      <c r="A128" s="41">
        <f t="shared" si="24"/>
        <v>2</v>
      </c>
      <c r="B128" s="42">
        <f t="shared" si="25"/>
        <v>0</v>
      </c>
      <c r="C128" s="42">
        <f t="shared" si="26"/>
        <v>0</v>
      </c>
      <c r="D128" s="42">
        <f t="shared" si="27"/>
        <v>1</v>
      </c>
      <c r="E128" s="42">
        <f t="shared" si="28"/>
        <v>1</v>
      </c>
      <c r="F128" s="58">
        <v>669</v>
      </c>
      <c r="G128" s="59" t="s">
        <v>641</v>
      </c>
      <c r="H128" s="45">
        <v>87</v>
      </c>
      <c r="I128" s="46">
        <v>1.5192525975726884E-3</v>
      </c>
      <c r="J128" s="47">
        <f t="shared" si="29"/>
        <v>302</v>
      </c>
      <c r="K128" s="48">
        <f t="shared" si="37"/>
        <v>0.27295432014113324</v>
      </c>
      <c r="L128" s="46">
        <v>2.5892857142857145E-2</v>
      </c>
      <c r="M128" s="47">
        <f t="shared" si="46"/>
        <v>341</v>
      </c>
      <c r="N128" s="49">
        <f t="shared" si="38"/>
        <v>0.30485812103815335</v>
      </c>
      <c r="O128" s="50">
        <v>420</v>
      </c>
      <c r="P128" s="51">
        <v>7.334322884833668E-3</v>
      </c>
      <c r="Q128" s="52">
        <f t="shared" si="30"/>
        <v>305</v>
      </c>
      <c r="R128" s="53">
        <f t="shared" si="39"/>
        <v>0.55628166833761394</v>
      </c>
      <c r="S128" s="51">
        <v>0.125</v>
      </c>
      <c r="T128" s="52">
        <f t="shared" si="31"/>
        <v>389</v>
      </c>
      <c r="U128" s="54">
        <f t="shared" si="40"/>
        <v>0.62130170385172079</v>
      </c>
      <c r="V128" s="45">
        <v>914</v>
      </c>
      <c r="W128" s="46">
        <v>1.5960883611280886E-2</v>
      </c>
      <c r="X128" s="47">
        <f t="shared" si="32"/>
        <v>151</v>
      </c>
      <c r="Y128" s="48">
        <f t="shared" si="41"/>
        <v>0.98343766117540243</v>
      </c>
      <c r="Z128" s="46">
        <v>0.2720238095238095</v>
      </c>
      <c r="AA128" s="47">
        <f t="shared" si="33"/>
        <v>174</v>
      </c>
      <c r="AB128" s="49">
        <f t="shared" si="42"/>
        <v>1.0983850975103475</v>
      </c>
      <c r="AC128" s="50">
        <v>1939</v>
      </c>
      <c r="AD128" s="51">
        <v>3.3860123984982102E-2</v>
      </c>
      <c r="AE128" s="52">
        <f t="shared" si="34"/>
        <v>176</v>
      </c>
      <c r="AF128" s="53">
        <f t="shared" si="43"/>
        <v>1.1082614792706791</v>
      </c>
      <c r="AG128" s="51">
        <v>0.57708333333333328</v>
      </c>
      <c r="AH128" s="52">
        <f t="shared" si="35"/>
        <v>250</v>
      </c>
      <c r="AI128" s="54">
        <f t="shared" si="44"/>
        <v>1.2377987350217756</v>
      </c>
      <c r="AJ128" s="45">
        <v>3360</v>
      </c>
      <c r="AK128" s="46">
        <v>5.8674583078669344E-2</v>
      </c>
      <c r="AL128" s="47">
        <f t="shared" si="36"/>
        <v>222</v>
      </c>
      <c r="AM128" s="55">
        <f t="shared" si="45"/>
        <v>0.89534869273491557</v>
      </c>
      <c r="AN128" s="56">
        <v>57265</v>
      </c>
    </row>
    <row r="129" spans="1:40">
      <c r="A129" s="41">
        <f t="shared" si="24"/>
        <v>2</v>
      </c>
      <c r="B129" s="42">
        <f t="shared" si="25"/>
        <v>1</v>
      </c>
      <c r="C129" s="42">
        <f t="shared" si="26"/>
        <v>0</v>
      </c>
      <c r="D129" s="42">
        <f t="shared" si="27"/>
        <v>1</v>
      </c>
      <c r="E129" s="42">
        <f t="shared" si="28"/>
        <v>0</v>
      </c>
      <c r="F129" s="58">
        <v>51</v>
      </c>
      <c r="G129" s="59" t="s">
        <v>19</v>
      </c>
      <c r="H129" s="45">
        <v>39</v>
      </c>
      <c r="I129" s="46">
        <v>3.3135089209855563E-2</v>
      </c>
      <c r="J129" s="47">
        <f t="shared" si="29"/>
        <v>9</v>
      </c>
      <c r="K129" s="48">
        <f t="shared" si="37"/>
        <v>5.9531678685572889</v>
      </c>
      <c r="L129" s="46">
        <v>0.56521739130434778</v>
      </c>
      <c r="M129" s="47">
        <f t="shared" si="46"/>
        <v>5</v>
      </c>
      <c r="N129" s="49">
        <f t="shared" si="38"/>
        <v>6.6547739764850258</v>
      </c>
      <c r="O129" s="50">
        <v>0</v>
      </c>
      <c r="P129" s="51">
        <v>0</v>
      </c>
      <c r="Q129" s="52">
        <f t="shared" si="30"/>
        <v>559</v>
      </c>
      <c r="R129" s="53">
        <f t="shared" si="39"/>
        <v>0</v>
      </c>
      <c r="S129" s="51">
        <v>0</v>
      </c>
      <c r="T129" s="52">
        <f t="shared" si="31"/>
        <v>559</v>
      </c>
      <c r="U129" s="54">
        <f t="shared" si="40"/>
        <v>0</v>
      </c>
      <c r="V129" s="45">
        <v>18</v>
      </c>
      <c r="W129" s="46">
        <v>1.5293118096856415E-2</v>
      </c>
      <c r="X129" s="47">
        <f t="shared" si="32"/>
        <v>162</v>
      </c>
      <c r="Y129" s="48">
        <f t="shared" si="41"/>
        <v>0.94229296193988876</v>
      </c>
      <c r="Z129" s="46">
        <v>0.2608695652173913</v>
      </c>
      <c r="AA129" s="47">
        <f t="shared" si="33"/>
        <v>190</v>
      </c>
      <c r="AB129" s="49">
        <f t="shared" si="42"/>
        <v>1.0533461880795647</v>
      </c>
      <c r="AC129" s="50">
        <v>12</v>
      </c>
      <c r="AD129" s="51">
        <v>1.0195412064570943E-2</v>
      </c>
      <c r="AE129" s="52">
        <f t="shared" si="34"/>
        <v>446</v>
      </c>
      <c r="AF129" s="53">
        <f t="shared" si="43"/>
        <v>0.33370174490403581</v>
      </c>
      <c r="AG129" s="51">
        <v>0.17391304347826086</v>
      </c>
      <c r="AH129" s="52">
        <f t="shared" si="35"/>
        <v>577</v>
      </c>
      <c r="AI129" s="54">
        <f t="shared" si="44"/>
        <v>0.3730299122966268</v>
      </c>
      <c r="AJ129" s="45">
        <v>69</v>
      </c>
      <c r="AK129" s="46">
        <v>5.8623619371282923E-2</v>
      </c>
      <c r="AL129" s="47">
        <f t="shared" si="36"/>
        <v>223</v>
      </c>
      <c r="AM129" s="55">
        <f t="shared" si="45"/>
        <v>0.89457100866131634</v>
      </c>
      <c r="AN129" s="56">
        <v>1177</v>
      </c>
    </row>
    <row r="130" spans="1:40">
      <c r="A130" s="41">
        <f t="shared" si="24"/>
        <v>2</v>
      </c>
      <c r="B130" s="42">
        <f t="shared" si="25"/>
        <v>0</v>
      </c>
      <c r="C130" s="42">
        <f t="shared" si="26"/>
        <v>1</v>
      </c>
      <c r="D130" s="42">
        <f t="shared" si="27"/>
        <v>1</v>
      </c>
      <c r="E130" s="42">
        <f t="shared" si="28"/>
        <v>0</v>
      </c>
      <c r="F130" s="58">
        <v>432</v>
      </c>
      <c r="G130" s="59" t="s">
        <v>401</v>
      </c>
      <c r="H130" s="45">
        <v>12</v>
      </c>
      <c r="I130" s="46">
        <v>2.8763183125599234E-3</v>
      </c>
      <c r="J130" s="47">
        <f t="shared" si="29"/>
        <v>216</v>
      </c>
      <c r="K130" s="48">
        <f t="shared" si="37"/>
        <v>0.51676956864753509</v>
      </c>
      <c r="L130" s="46">
        <v>4.9180327868852458E-2</v>
      </c>
      <c r="M130" s="47">
        <f t="shared" si="46"/>
        <v>232</v>
      </c>
      <c r="N130" s="49">
        <f t="shared" si="38"/>
        <v>0.57904086302328728</v>
      </c>
      <c r="O130" s="50">
        <v>53</v>
      </c>
      <c r="P130" s="51">
        <v>1.2703739213806327E-2</v>
      </c>
      <c r="Q130" s="52">
        <f t="shared" si="30"/>
        <v>169</v>
      </c>
      <c r="R130" s="53">
        <f t="shared" si="39"/>
        <v>0.96353233351580458</v>
      </c>
      <c r="S130" s="51">
        <v>0.21721311475409835</v>
      </c>
      <c r="T130" s="52">
        <f t="shared" si="31"/>
        <v>218</v>
      </c>
      <c r="U130" s="54">
        <f t="shared" si="40"/>
        <v>1.0796390263652853</v>
      </c>
      <c r="V130" s="45">
        <v>75</v>
      </c>
      <c r="W130" s="46">
        <v>1.7976989453499521E-2</v>
      </c>
      <c r="X130" s="47">
        <f t="shared" si="32"/>
        <v>134</v>
      </c>
      <c r="Y130" s="48">
        <f t="shared" si="41"/>
        <v>1.1076610101103079</v>
      </c>
      <c r="Z130" s="46">
        <v>0.30737704918032788</v>
      </c>
      <c r="AA130" s="47">
        <f t="shared" si="33"/>
        <v>129</v>
      </c>
      <c r="AB130" s="49">
        <f t="shared" si="42"/>
        <v>1.2411353650527659</v>
      </c>
      <c r="AC130" s="50">
        <v>104</v>
      </c>
      <c r="AD130" s="51">
        <v>2.4928092042186004E-2</v>
      </c>
      <c r="AE130" s="52">
        <f t="shared" si="34"/>
        <v>284</v>
      </c>
      <c r="AF130" s="53">
        <f t="shared" si="43"/>
        <v>0.81591089785500992</v>
      </c>
      <c r="AG130" s="51">
        <v>0.42622950819672129</v>
      </c>
      <c r="AH130" s="52">
        <f t="shared" si="35"/>
        <v>432</v>
      </c>
      <c r="AI130" s="54">
        <f t="shared" si="44"/>
        <v>0.9142290473499296</v>
      </c>
      <c r="AJ130" s="45">
        <v>244</v>
      </c>
      <c r="AK130" s="46">
        <v>5.8485139022051776E-2</v>
      </c>
      <c r="AL130" s="47">
        <f t="shared" si="36"/>
        <v>225</v>
      </c>
      <c r="AM130" s="55">
        <f t="shared" si="45"/>
        <v>0.89245785858597038</v>
      </c>
      <c r="AN130" s="56">
        <v>4172</v>
      </c>
    </row>
    <row r="131" spans="1:40">
      <c r="A131" s="41">
        <f t="shared" si="24"/>
        <v>2</v>
      </c>
      <c r="B131" s="42">
        <f t="shared" si="25"/>
        <v>0</v>
      </c>
      <c r="C131" s="42">
        <f t="shared" si="26"/>
        <v>1</v>
      </c>
      <c r="D131" s="42">
        <f t="shared" si="27"/>
        <v>1</v>
      </c>
      <c r="E131" s="42">
        <f t="shared" si="28"/>
        <v>0</v>
      </c>
      <c r="F131" s="58">
        <v>667</v>
      </c>
      <c r="G131" s="59" t="s">
        <v>639</v>
      </c>
      <c r="H131" s="45">
        <v>92</v>
      </c>
      <c r="I131" s="46">
        <v>2.9431523721168305E-3</v>
      </c>
      <c r="J131" s="47">
        <f t="shared" si="29"/>
        <v>213</v>
      </c>
      <c r="K131" s="48">
        <f t="shared" si="37"/>
        <v>0.52877721327343463</v>
      </c>
      <c r="L131" s="46">
        <v>5.0521691378363535E-2</v>
      </c>
      <c r="M131" s="47">
        <f t="shared" si="46"/>
        <v>224</v>
      </c>
      <c r="N131" s="49">
        <f t="shared" si="38"/>
        <v>0.59483385013485046</v>
      </c>
      <c r="O131" s="50">
        <v>407</v>
      </c>
      <c r="P131" s="51">
        <v>1.3020250167951631E-2</v>
      </c>
      <c r="Q131" s="52">
        <f t="shared" si="30"/>
        <v>164</v>
      </c>
      <c r="R131" s="53">
        <f t="shared" si="39"/>
        <v>0.98753853618560594</v>
      </c>
      <c r="S131" s="51">
        <v>0.22350356946732564</v>
      </c>
      <c r="T131" s="52">
        <f t="shared" si="31"/>
        <v>203</v>
      </c>
      <c r="U131" s="54">
        <f t="shared" si="40"/>
        <v>1.1109051882159269</v>
      </c>
      <c r="V131" s="45">
        <v>493</v>
      </c>
      <c r="W131" s="46">
        <v>1.5771457820147796E-2</v>
      </c>
      <c r="X131" s="47">
        <f t="shared" si="32"/>
        <v>156</v>
      </c>
      <c r="Y131" s="48">
        <f t="shared" si="41"/>
        <v>0.9717660982760552</v>
      </c>
      <c r="Z131" s="46">
        <v>0.27073036792970895</v>
      </c>
      <c r="AA131" s="47">
        <f t="shared" si="33"/>
        <v>176</v>
      </c>
      <c r="AB131" s="49">
        <f t="shared" si="42"/>
        <v>1.093162404048525</v>
      </c>
      <c r="AC131" s="50">
        <v>829</v>
      </c>
      <c r="AD131" s="51">
        <v>2.6520362135704918E-2</v>
      </c>
      <c r="AE131" s="52">
        <f t="shared" si="34"/>
        <v>268</v>
      </c>
      <c r="AF131" s="53">
        <f t="shared" si="43"/>
        <v>0.8680268207035029</v>
      </c>
      <c r="AG131" s="51">
        <v>0.45524437122460187</v>
      </c>
      <c r="AH131" s="52">
        <f t="shared" si="35"/>
        <v>396</v>
      </c>
      <c r="AI131" s="54">
        <f t="shared" si="44"/>
        <v>0.97646366526081596</v>
      </c>
      <c r="AJ131" s="45">
        <v>1821</v>
      </c>
      <c r="AK131" s="46">
        <v>5.8255222495921175E-2</v>
      </c>
      <c r="AL131" s="47">
        <f t="shared" si="36"/>
        <v>227</v>
      </c>
      <c r="AM131" s="55">
        <f t="shared" si="45"/>
        <v>0.88894943210370325</v>
      </c>
      <c r="AN131" s="56">
        <v>31259</v>
      </c>
    </row>
    <row r="132" spans="1:40">
      <c r="A132" s="41">
        <f t="shared" si="24"/>
        <v>2</v>
      </c>
      <c r="B132" s="42">
        <f t="shared" si="25"/>
        <v>0</v>
      </c>
      <c r="C132" s="42">
        <f t="shared" si="26"/>
        <v>1</v>
      </c>
      <c r="D132" s="42">
        <f t="shared" si="27"/>
        <v>0</v>
      </c>
      <c r="E132" s="42">
        <f t="shared" si="28"/>
        <v>1</v>
      </c>
      <c r="F132" s="58">
        <v>311</v>
      </c>
      <c r="G132" s="59" t="s">
        <v>280</v>
      </c>
      <c r="H132" s="45">
        <v>16</v>
      </c>
      <c r="I132" s="46">
        <v>1.2240838497437074E-3</v>
      </c>
      <c r="J132" s="47">
        <f t="shared" si="29"/>
        <v>320</v>
      </c>
      <c r="K132" s="48">
        <f t="shared" si="37"/>
        <v>0.21992325406345004</v>
      </c>
      <c r="L132" s="46">
        <v>2.1108179419525065E-2</v>
      </c>
      <c r="M132" s="47">
        <f t="shared" si="46"/>
        <v>354</v>
      </c>
      <c r="N132" s="49">
        <f t="shared" si="38"/>
        <v>0.24852413470128776</v>
      </c>
      <c r="O132" s="50">
        <v>179</v>
      </c>
      <c r="P132" s="51">
        <v>1.3694438069007726E-2</v>
      </c>
      <c r="Q132" s="52">
        <f t="shared" si="30"/>
        <v>154</v>
      </c>
      <c r="R132" s="53">
        <f t="shared" si="39"/>
        <v>1.0386732320888972</v>
      </c>
      <c r="S132" s="51">
        <v>0.23614775725593667</v>
      </c>
      <c r="T132" s="52">
        <f t="shared" si="31"/>
        <v>179</v>
      </c>
      <c r="U132" s="54">
        <f t="shared" si="40"/>
        <v>1.1737520315510082</v>
      </c>
      <c r="V132" s="45">
        <v>110</v>
      </c>
      <c r="W132" s="46">
        <v>8.4155764669879892E-3</v>
      </c>
      <c r="X132" s="47">
        <f t="shared" si="32"/>
        <v>293</v>
      </c>
      <c r="Y132" s="48">
        <f t="shared" si="41"/>
        <v>0.51852986587083116</v>
      </c>
      <c r="Z132" s="46">
        <v>0.14511873350923482</v>
      </c>
      <c r="AA132" s="47">
        <f t="shared" si="33"/>
        <v>394</v>
      </c>
      <c r="AB132" s="49">
        <f t="shared" si="42"/>
        <v>0.5859643482500656</v>
      </c>
      <c r="AC132" s="50">
        <v>453</v>
      </c>
      <c r="AD132" s="51">
        <v>3.4656873995868719E-2</v>
      </c>
      <c r="AE132" s="52">
        <f t="shared" si="34"/>
        <v>168</v>
      </c>
      <c r="AF132" s="53">
        <f t="shared" si="43"/>
        <v>1.1343395688271665</v>
      </c>
      <c r="AG132" s="51">
        <v>0.59762532981530347</v>
      </c>
      <c r="AH132" s="52">
        <f t="shared" si="35"/>
        <v>228</v>
      </c>
      <c r="AI132" s="54">
        <f t="shared" si="44"/>
        <v>1.2818597151116606</v>
      </c>
      <c r="AJ132" s="45">
        <v>758</v>
      </c>
      <c r="AK132" s="46">
        <v>5.7990972381608143E-2</v>
      </c>
      <c r="AL132" s="47">
        <f t="shared" si="36"/>
        <v>229</v>
      </c>
      <c r="AM132" s="55">
        <f t="shared" si="45"/>
        <v>0.88491708995500817</v>
      </c>
      <c r="AN132" s="56">
        <v>13071</v>
      </c>
    </row>
    <row r="133" spans="1:40">
      <c r="A133" s="41">
        <f t="shared" si="24"/>
        <v>2</v>
      </c>
      <c r="B133" s="42">
        <f t="shared" si="25"/>
        <v>1</v>
      </c>
      <c r="C133" s="42">
        <f t="shared" si="26"/>
        <v>1</v>
      </c>
      <c r="D133" s="42">
        <f t="shared" si="27"/>
        <v>0</v>
      </c>
      <c r="E133" s="42">
        <f t="shared" si="28"/>
        <v>0</v>
      </c>
      <c r="F133" s="58">
        <v>668</v>
      </c>
      <c r="G133" s="59" t="s">
        <v>640</v>
      </c>
      <c r="H133" s="45">
        <v>141</v>
      </c>
      <c r="I133" s="46">
        <v>5.5387516203794637E-3</v>
      </c>
      <c r="J133" s="47">
        <f t="shared" si="29"/>
        <v>100</v>
      </c>
      <c r="K133" s="48">
        <f t="shared" si="37"/>
        <v>0.99511179733161104</v>
      </c>
      <c r="L133" s="46">
        <v>9.5528455284552852E-2</v>
      </c>
      <c r="M133" s="47">
        <f t="shared" si="46"/>
        <v>99</v>
      </c>
      <c r="N133" s="49">
        <f t="shared" si="38"/>
        <v>1.1247358768887294</v>
      </c>
      <c r="O133" s="50">
        <v>364</v>
      </c>
      <c r="P133" s="51">
        <v>1.4298621204383863E-2</v>
      </c>
      <c r="Q133" s="52">
        <f t="shared" si="30"/>
        <v>144</v>
      </c>
      <c r="R133" s="53">
        <f t="shared" si="39"/>
        <v>1.0844983215765016</v>
      </c>
      <c r="S133" s="51">
        <v>0.24661246612466126</v>
      </c>
      <c r="T133" s="52">
        <f t="shared" si="31"/>
        <v>165</v>
      </c>
      <c r="U133" s="54">
        <f t="shared" si="40"/>
        <v>1.2257659631546145</v>
      </c>
      <c r="V133" s="45">
        <v>291</v>
      </c>
      <c r="W133" s="46">
        <v>1.1431040578229957E-2</v>
      </c>
      <c r="X133" s="47">
        <f t="shared" si="32"/>
        <v>224</v>
      </c>
      <c r="Y133" s="48">
        <f t="shared" si="41"/>
        <v>0.70432916402636581</v>
      </c>
      <c r="Z133" s="46">
        <v>0.19715447154471544</v>
      </c>
      <c r="AA133" s="47">
        <f t="shared" si="33"/>
        <v>298</v>
      </c>
      <c r="AB133" s="49">
        <f t="shared" si="42"/>
        <v>0.79607565908045685</v>
      </c>
      <c r="AC133" s="50">
        <v>680</v>
      </c>
      <c r="AD133" s="51">
        <v>2.6711709942255569E-2</v>
      </c>
      <c r="AE133" s="52">
        <f t="shared" si="34"/>
        <v>264</v>
      </c>
      <c r="AF133" s="53">
        <f t="shared" si="43"/>
        <v>0.87428974529400583</v>
      </c>
      <c r="AG133" s="51">
        <v>0.46070460704607047</v>
      </c>
      <c r="AH133" s="52">
        <f t="shared" si="35"/>
        <v>391</v>
      </c>
      <c r="AI133" s="54">
        <f t="shared" si="44"/>
        <v>0.98817544517602363</v>
      </c>
      <c r="AJ133" s="45">
        <v>1476</v>
      </c>
      <c r="AK133" s="46">
        <v>5.7980123345248852E-2</v>
      </c>
      <c r="AL133" s="47">
        <f t="shared" si="36"/>
        <v>230</v>
      </c>
      <c r="AM133" s="55">
        <f t="shared" si="45"/>
        <v>0.88475153836500031</v>
      </c>
      <c r="AN133" s="56">
        <v>25457</v>
      </c>
    </row>
    <row r="134" spans="1:40">
      <c r="A134" s="41">
        <f t="shared" si="24"/>
        <v>2</v>
      </c>
      <c r="B134" s="42">
        <f t="shared" si="25"/>
        <v>0</v>
      </c>
      <c r="C134" s="42">
        <f t="shared" si="26"/>
        <v>1</v>
      </c>
      <c r="D134" s="42">
        <f t="shared" si="27"/>
        <v>1</v>
      </c>
      <c r="E134" s="42">
        <f t="shared" si="28"/>
        <v>0</v>
      </c>
      <c r="F134" s="58">
        <v>497</v>
      </c>
      <c r="G134" s="59" t="s">
        <v>467</v>
      </c>
      <c r="H134" s="45">
        <v>258</v>
      </c>
      <c r="I134" s="46">
        <v>4.8178372019196652E-3</v>
      </c>
      <c r="J134" s="47">
        <f t="shared" si="29"/>
        <v>119</v>
      </c>
      <c r="K134" s="48">
        <f t="shared" si="37"/>
        <v>0.86558975123800874</v>
      </c>
      <c r="L134" s="46">
        <v>8.3495145631067955E-2</v>
      </c>
      <c r="M134" s="47">
        <f t="shared" si="46"/>
        <v>127</v>
      </c>
      <c r="N134" s="49">
        <f t="shared" si="38"/>
        <v>0.98305772408419567</v>
      </c>
      <c r="O134" s="50">
        <v>671</v>
      </c>
      <c r="P134" s="51">
        <v>1.2530111482511997E-2</v>
      </c>
      <c r="Q134" s="52">
        <f t="shared" si="30"/>
        <v>175</v>
      </c>
      <c r="R134" s="53">
        <f t="shared" si="39"/>
        <v>0.95036330270672875</v>
      </c>
      <c r="S134" s="51">
        <v>0.21715210355987055</v>
      </c>
      <c r="T134" s="52">
        <f t="shared" si="31"/>
        <v>219</v>
      </c>
      <c r="U134" s="54">
        <f t="shared" si="40"/>
        <v>1.0793357754938633</v>
      </c>
      <c r="V134" s="45">
        <v>882</v>
      </c>
      <c r="W134" s="46">
        <v>1.6470280667027694E-2</v>
      </c>
      <c r="X134" s="47">
        <f t="shared" si="32"/>
        <v>144</v>
      </c>
      <c r="Y134" s="48">
        <f t="shared" si="41"/>
        <v>1.0148244102623518</v>
      </c>
      <c r="Z134" s="46">
        <v>0.28543689320388349</v>
      </c>
      <c r="AA134" s="47">
        <f t="shared" si="33"/>
        <v>158</v>
      </c>
      <c r="AB134" s="49">
        <f t="shared" si="42"/>
        <v>1.1525448096754072</v>
      </c>
      <c r="AC134" s="50">
        <v>1279</v>
      </c>
      <c r="AD134" s="51">
        <v>2.3883774345950588E-2</v>
      </c>
      <c r="AE134" s="52">
        <f t="shared" si="34"/>
        <v>293</v>
      </c>
      <c r="AF134" s="53">
        <f t="shared" si="43"/>
        <v>0.781729774496698</v>
      </c>
      <c r="AG134" s="51">
        <v>0.41391585760517802</v>
      </c>
      <c r="AH134" s="52">
        <f t="shared" si="35"/>
        <v>452</v>
      </c>
      <c r="AI134" s="54">
        <f t="shared" si="44"/>
        <v>0.88781722734869506</v>
      </c>
      <c r="AJ134" s="45">
        <v>3090</v>
      </c>
      <c r="AK134" s="46">
        <v>5.7702003697409944E-2</v>
      </c>
      <c r="AL134" s="47">
        <f t="shared" si="36"/>
        <v>233</v>
      </c>
      <c r="AM134" s="55">
        <f t="shared" si="45"/>
        <v>0.88050755314941576</v>
      </c>
      <c r="AN134" s="56">
        <v>53551</v>
      </c>
    </row>
    <row r="135" spans="1:40">
      <c r="A135" s="41">
        <f t="shared" ref="A135:A198" si="47">SUM(B135:E135)</f>
        <v>2</v>
      </c>
      <c r="B135" s="42">
        <f t="shared" ref="B135:B198" si="48">IF(N135&gt;1,1,0)</f>
        <v>1</v>
      </c>
      <c r="C135" s="42">
        <f t="shared" ref="C135:C198" si="49">IF(U135&gt;1,1,0)</f>
        <v>0</v>
      </c>
      <c r="D135" s="42">
        <f t="shared" ref="D135:D198" si="50">IF(AB135&gt;1,1,0)</f>
        <v>1</v>
      </c>
      <c r="E135" s="42">
        <f t="shared" ref="E135:E198" si="51">IF(AI135&gt;1,1,0)</f>
        <v>0</v>
      </c>
      <c r="F135" s="58">
        <v>501</v>
      </c>
      <c r="G135" s="59" t="s">
        <v>471</v>
      </c>
      <c r="H135" s="45">
        <v>34</v>
      </c>
      <c r="I135" s="46">
        <v>1.834862385321101E-2</v>
      </c>
      <c r="J135" s="47">
        <f t="shared" ref="J135:J198" si="52">RANK(I135,$I$7:$I$642)</f>
        <v>22</v>
      </c>
      <c r="K135" s="48">
        <f t="shared" si="37"/>
        <v>3.296578960852472</v>
      </c>
      <c r="L135" s="46">
        <v>0.32380952380952382</v>
      </c>
      <c r="M135" s="47">
        <f t="shared" si="46"/>
        <v>15</v>
      </c>
      <c r="N135" s="49">
        <f t="shared" si="38"/>
        <v>3.8124785711438025</v>
      </c>
      <c r="O135" s="50">
        <v>3</v>
      </c>
      <c r="P135" s="51">
        <v>1.6189962223421479E-3</v>
      </c>
      <c r="Q135" s="52">
        <f t="shared" ref="Q135:Q198" si="53">RANK(P135,P$7:P$642)</f>
        <v>469</v>
      </c>
      <c r="R135" s="53">
        <f t="shared" si="39"/>
        <v>0.12279496468026159</v>
      </c>
      <c r="S135" s="51">
        <v>2.8571428571428571E-2</v>
      </c>
      <c r="T135" s="52">
        <f t="shared" ref="T135:T198" si="54">RANK(S135,S$7:S$642)</f>
        <v>521</v>
      </c>
      <c r="U135" s="54">
        <f t="shared" si="40"/>
        <v>0.14201181802325047</v>
      </c>
      <c r="V135" s="45">
        <v>51</v>
      </c>
      <c r="W135" s="46">
        <v>2.7522935779816515E-2</v>
      </c>
      <c r="X135" s="47">
        <f t="shared" ref="X135:X198" si="55">RANK(W135,W$7:W$642)</f>
        <v>71</v>
      </c>
      <c r="Y135" s="48">
        <f t="shared" si="41"/>
        <v>1.6958391685064971</v>
      </c>
      <c r="Z135" s="46">
        <v>0.48571428571428571</v>
      </c>
      <c r="AA135" s="47">
        <f t="shared" ref="AA135:AA198" si="56">RANK(Z135,Z$7:Z$642)</f>
        <v>55</v>
      </c>
      <c r="AB135" s="49">
        <f t="shared" si="42"/>
        <v>1.9612302835195703</v>
      </c>
      <c r="AC135" s="50">
        <v>17</v>
      </c>
      <c r="AD135" s="51">
        <v>9.1743119266055051E-3</v>
      </c>
      <c r="AE135" s="52">
        <f t="shared" ref="AE135:AE198" si="57">RANK(AD135,AD$7:AD$642)</f>
        <v>466</v>
      </c>
      <c r="AF135" s="53">
        <f t="shared" si="43"/>
        <v>0.30028054568199553</v>
      </c>
      <c r="AG135" s="51">
        <v>0.16190476190476191</v>
      </c>
      <c r="AH135" s="52">
        <f t="shared" ref="AH135:AH198" si="58">RANK(AG135,AG$7:AG$642)</f>
        <v>584</v>
      </c>
      <c r="AI135" s="54">
        <f t="shared" si="44"/>
        <v>0.34727308501900261</v>
      </c>
      <c r="AJ135" s="45">
        <v>105</v>
      </c>
      <c r="AK135" s="46">
        <v>5.6664867781975173E-2</v>
      </c>
      <c r="AL135" s="47">
        <f t="shared" ref="AL135:AL198" si="59">RANK(AK135,AK$7:AK$642)</f>
        <v>243</v>
      </c>
      <c r="AM135" s="55">
        <f t="shared" si="45"/>
        <v>0.86468130884823491</v>
      </c>
      <c r="AN135" s="56">
        <v>1853</v>
      </c>
    </row>
    <row r="136" spans="1:40">
      <c r="A136" s="41">
        <f t="shared" si="47"/>
        <v>2</v>
      </c>
      <c r="B136" s="42">
        <f t="shared" si="48"/>
        <v>0</v>
      </c>
      <c r="C136" s="42">
        <f t="shared" si="49"/>
        <v>1</v>
      </c>
      <c r="D136" s="42">
        <f t="shared" si="50"/>
        <v>1</v>
      </c>
      <c r="E136" s="42">
        <f t="shared" si="51"/>
        <v>0</v>
      </c>
      <c r="F136" s="58">
        <v>467</v>
      </c>
      <c r="G136" s="59" t="s">
        <v>437</v>
      </c>
      <c r="H136" s="45">
        <v>0</v>
      </c>
      <c r="I136" s="46">
        <v>0</v>
      </c>
      <c r="J136" s="47">
        <f t="shared" si="52"/>
        <v>467</v>
      </c>
      <c r="K136" s="48">
        <f t="shared" ref="K136:K199" si="60">I136/I$4</f>
        <v>0</v>
      </c>
      <c r="L136" s="46">
        <v>0</v>
      </c>
      <c r="M136" s="47">
        <f t="shared" si="46"/>
        <v>467</v>
      </c>
      <c r="N136" s="49">
        <f t="shared" ref="N136:N199" si="61">L136/L$4</f>
        <v>0</v>
      </c>
      <c r="O136" s="50">
        <v>607</v>
      </c>
      <c r="P136" s="51">
        <v>2.4202551834130781E-2</v>
      </c>
      <c r="Q136" s="52">
        <f t="shared" si="53"/>
        <v>55</v>
      </c>
      <c r="R136" s="53">
        <f t="shared" ref="R136:R199" si="62">P136/P$4</f>
        <v>1.8356753750449561</v>
      </c>
      <c r="S136" s="51">
        <v>0.43826714801444044</v>
      </c>
      <c r="T136" s="52">
        <f t="shared" si="54"/>
        <v>59</v>
      </c>
      <c r="U136" s="54">
        <f t="shared" ref="U136:U199" si="63">S136/S$4</f>
        <v>2.1783690064288495</v>
      </c>
      <c r="V136" s="45">
        <v>688</v>
      </c>
      <c r="W136" s="46">
        <v>2.7432216905901117E-2</v>
      </c>
      <c r="X136" s="47">
        <f t="shared" si="55"/>
        <v>72</v>
      </c>
      <c r="Y136" s="48">
        <f t="shared" ref="Y136:Y199" si="64">W136/W$4</f>
        <v>1.6902494806570871</v>
      </c>
      <c r="Z136" s="46">
        <v>0.49675090252707582</v>
      </c>
      <c r="AA136" s="47">
        <f t="shared" si="56"/>
        <v>53</v>
      </c>
      <c r="AB136" s="49">
        <f t="shared" ref="AB136:AB199" si="65">Z136/Z$4</f>
        <v>2.0057942334742518</v>
      </c>
      <c r="AC136" s="50">
        <v>90</v>
      </c>
      <c r="AD136" s="51">
        <v>3.5885167464114833E-3</v>
      </c>
      <c r="AE136" s="52">
        <f t="shared" si="57"/>
        <v>531</v>
      </c>
      <c r="AF136" s="53">
        <f t="shared" ref="AF136:AF199" si="66">AD136/AD$4</f>
        <v>0.11745423258135471</v>
      </c>
      <c r="AG136" s="51">
        <v>6.4981949458483748E-2</v>
      </c>
      <c r="AH136" s="52">
        <f t="shared" si="58"/>
        <v>605</v>
      </c>
      <c r="AI136" s="54">
        <f t="shared" ref="AI136:AI199" si="67">AG136/AG$4</f>
        <v>0.13938121271733167</v>
      </c>
      <c r="AJ136" s="45">
        <v>1385</v>
      </c>
      <c r="AK136" s="46">
        <v>5.5223285486443383E-2</v>
      </c>
      <c r="AL136" s="47">
        <f t="shared" si="59"/>
        <v>250</v>
      </c>
      <c r="AM136" s="55">
        <f t="shared" ref="AM136:AM199" si="68">AK136/AK$4</f>
        <v>0.84268338818054778</v>
      </c>
      <c r="AN136" s="56">
        <v>25080</v>
      </c>
    </row>
    <row r="137" spans="1:40">
      <c r="A137" s="41">
        <f t="shared" si="47"/>
        <v>2</v>
      </c>
      <c r="B137" s="42">
        <f t="shared" si="48"/>
        <v>0</v>
      </c>
      <c r="C137" s="42">
        <f t="shared" si="49"/>
        <v>1</v>
      </c>
      <c r="D137" s="42">
        <f t="shared" si="50"/>
        <v>0</v>
      </c>
      <c r="E137" s="42">
        <f t="shared" si="51"/>
        <v>1</v>
      </c>
      <c r="F137" s="58">
        <v>302</v>
      </c>
      <c r="G137" s="59" t="s">
        <v>271</v>
      </c>
      <c r="H137" s="45">
        <v>5</v>
      </c>
      <c r="I137" s="46">
        <v>7.7833125778331254E-4</v>
      </c>
      <c r="J137" s="47">
        <f t="shared" si="52"/>
        <v>363</v>
      </c>
      <c r="K137" s="48">
        <f t="shared" si="60"/>
        <v>0.13983775946953589</v>
      </c>
      <c r="L137" s="46">
        <v>1.4164305949008499E-2</v>
      </c>
      <c r="M137" s="47">
        <f t="shared" si="46"/>
        <v>394</v>
      </c>
      <c r="N137" s="49">
        <f t="shared" si="61"/>
        <v>0.16676814279707519</v>
      </c>
      <c r="O137" s="50">
        <v>147</v>
      </c>
      <c r="P137" s="51">
        <v>2.2882938978829391E-2</v>
      </c>
      <c r="Q137" s="52">
        <f t="shared" si="53"/>
        <v>61</v>
      </c>
      <c r="R137" s="53">
        <f t="shared" si="62"/>
        <v>1.73558754795668</v>
      </c>
      <c r="S137" s="51">
        <v>0.41643059490084988</v>
      </c>
      <c r="T137" s="52">
        <f t="shared" si="54"/>
        <v>64</v>
      </c>
      <c r="U137" s="54">
        <f t="shared" si="63"/>
        <v>2.0698323051830703</v>
      </c>
      <c r="V137" s="45">
        <v>5</v>
      </c>
      <c r="W137" s="46">
        <v>7.7833125778331254E-4</v>
      </c>
      <c r="X137" s="47">
        <f t="shared" si="55"/>
        <v>503</v>
      </c>
      <c r="Y137" s="48">
        <f t="shared" si="64"/>
        <v>4.7957261666461234E-2</v>
      </c>
      <c r="Z137" s="46">
        <v>1.4164305949008499E-2</v>
      </c>
      <c r="AA137" s="47">
        <f t="shared" si="56"/>
        <v>541</v>
      </c>
      <c r="AB137" s="49">
        <f t="shared" si="65"/>
        <v>5.7193017766359745E-2</v>
      </c>
      <c r="AC137" s="50">
        <v>196</v>
      </c>
      <c r="AD137" s="51">
        <v>3.0510585305105854E-2</v>
      </c>
      <c r="AE137" s="52">
        <f t="shared" si="57"/>
        <v>215</v>
      </c>
      <c r="AF137" s="53">
        <f t="shared" si="66"/>
        <v>0.99862913728987424</v>
      </c>
      <c r="AG137" s="51">
        <v>0.55524079320113318</v>
      </c>
      <c r="AH137" s="52">
        <f t="shared" si="58"/>
        <v>278</v>
      </c>
      <c r="AI137" s="54">
        <f t="shared" si="67"/>
        <v>1.1909481902501373</v>
      </c>
      <c r="AJ137" s="45">
        <v>353</v>
      </c>
      <c r="AK137" s="46">
        <v>5.4950186799501866E-2</v>
      </c>
      <c r="AL137" s="47">
        <f t="shared" si="59"/>
        <v>252</v>
      </c>
      <c r="AM137" s="55">
        <f t="shared" si="68"/>
        <v>0.83851602065084818</v>
      </c>
      <c r="AN137" s="56">
        <v>6424</v>
      </c>
    </row>
    <row r="138" spans="1:40">
      <c r="A138" s="41">
        <f t="shared" si="47"/>
        <v>2</v>
      </c>
      <c r="B138" s="42">
        <f t="shared" si="48"/>
        <v>1</v>
      </c>
      <c r="C138" s="42">
        <f t="shared" si="49"/>
        <v>0</v>
      </c>
      <c r="D138" s="42">
        <f t="shared" si="50"/>
        <v>0</v>
      </c>
      <c r="E138" s="42">
        <f t="shared" si="51"/>
        <v>1</v>
      </c>
      <c r="F138" s="58">
        <v>624</v>
      </c>
      <c r="G138" s="59" t="s">
        <v>596</v>
      </c>
      <c r="H138" s="45">
        <v>430</v>
      </c>
      <c r="I138" s="46">
        <v>8.286760454808249E-3</v>
      </c>
      <c r="J138" s="47">
        <f t="shared" si="52"/>
        <v>62</v>
      </c>
      <c r="K138" s="48">
        <f t="shared" si="60"/>
        <v>1.4888288292075098</v>
      </c>
      <c r="L138" s="46">
        <v>0.15324305060584462</v>
      </c>
      <c r="M138" s="47">
        <f t="shared" si="46"/>
        <v>48</v>
      </c>
      <c r="N138" s="49">
        <f t="shared" si="61"/>
        <v>1.8042577615943007</v>
      </c>
      <c r="O138" s="50">
        <v>253</v>
      </c>
      <c r="P138" s="51">
        <v>4.8756985931778761E-3</v>
      </c>
      <c r="Q138" s="52">
        <f t="shared" si="53"/>
        <v>369</v>
      </c>
      <c r="R138" s="53">
        <f t="shared" si="62"/>
        <v>0.36980397377008256</v>
      </c>
      <c r="S138" s="51">
        <v>9.0163934426229511E-2</v>
      </c>
      <c r="T138" s="52">
        <f t="shared" si="54"/>
        <v>440</v>
      </c>
      <c r="U138" s="54">
        <f t="shared" si="63"/>
        <v>0.4481520486799298</v>
      </c>
      <c r="V138" s="45">
        <v>247</v>
      </c>
      <c r="W138" s="46">
        <v>4.7600693775293893E-3</v>
      </c>
      <c r="X138" s="47">
        <f t="shared" si="55"/>
        <v>378</v>
      </c>
      <c r="Y138" s="48">
        <f t="shared" si="64"/>
        <v>0.29329400612642398</v>
      </c>
      <c r="Z138" s="46">
        <v>8.8025659301496792E-2</v>
      </c>
      <c r="AA138" s="47">
        <f t="shared" si="56"/>
        <v>466</v>
      </c>
      <c r="AB138" s="49">
        <f t="shared" si="65"/>
        <v>0.35543238860061815</v>
      </c>
      <c r="AC138" s="50">
        <v>1876</v>
      </c>
      <c r="AD138" s="51">
        <v>3.6153401426093662E-2</v>
      </c>
      <c r="AE138" s="52">
        <f t="shared" si="57"/>
        <v>149</v>
      </c>
      <c r="AF138" s="53">
        <f t="shared" si="66"/>
        <v>1.1833217788251527</v>
      </c>
      <c r="AG138" s="51">
        <v>0.66856735566642911</v>
      </c>
      <c r="AH138" s="52">
        <f t="shared" si="58"/>
        <v>171</v>
      </c>
      <c r="AI138" s="54">
        <f t="shared" si="67"/>
        <v>1.4340248267796556</v>
      </c>
      <c r="AJ138" s="45">
        <v>2806</v>
      </c>
      <c r="AK138" s="46">
        <v>5.4075929851609174E-2</v>
      </c>
      <c r="AL138" s="47">
        <f t="shared" si="59"/>
        <v>254</v>
      </c>
      <c r="AM138" s="55">
        <f t="shared" si="68"/>
        <v>0.82517523875963927</v>
      </c>
      <c r="AN138" s="56">
        <v>51890</v>
      </c>
    </row>
    <row r="139" spans="1:40">
      <c r="A139" s="41">
        <f t="shared" si="47"/>
        <v>2</v>
      </c>
      <c r="B139" s="42">
        <f t="shared" si="48"/>
        <v>0</v>
      </c>
      <c r="C139" s="42">
        <f t="shared" si="49"/>
        <v>1</v>
      </c>
      <c r="D139" s="42">
        <f t="shared" si="50"/>
        <v>1</v>
      </c>
      <c r="E139" s="42">
        <f t="shared" si="51"/>
        <v>0</v>
      </c>
      <c r="F139" s="58">
        <v>657</v>
      </c>
      <c r="G139" s="59" t="s">
        <v>629</v>
      </c>
      <c r="H139" s="45">
        <v>81</v>
      </c>
      <c r="I139" s="46">
        <v>2.4641781509537283E-3</v>
      </c>
      <c r="J139" s="47">
        <f t="shared" si="52"/>
        <v>242</v>
      </c>
      <c r="K139" s="48">
        <f t="shared" si="60"/>
        <v>0.4427230027283392</v>
      </c>
      <c r="L139" s="46">
        <v>4.6127562642369023E-2</v>
      </c>
      <c r="M139" s="47">
        <f t="shared" si="46"/>
        <v>255</v>
      </c>
      <c r="N139" s="49">
        <f t="shared" si="61"/>
        <v>0.54309812152582815</v>
      </c>
      <c r="O139" s="50">
        <v>476</v>
      </c>
      <c r="P139" s="51">
        <v>1.4480849380913267E-2</v>
      </c>
      <c r="Q139" s="52">
        <f t="shared" si="53"/>
        <v>139</v>
      </c>
      <c r="R139" s="53">
        <f t="shared" si="62"/>
        <v>1.0983196648210862</v>
      </c>
      <c r="S139" s="51">
        <v>0.27107061503416857</v>
      </c>
      <c r="T139" s="52">
        <f t="shared" si="54"/>
        <v>137</v>
      </c>
      <c r="U139" s="54">
        <f t="shared" si="63"/>
        <v>1.3473330798789025</v>
      </c>
      <c r="V139" s="45">
        <v>664</v>
      </c>
      <c r="W139" s="46">
        <v>2.020017644732439E-2</v>
      </c>
      <c r="X139" s="47">
        <f t="shared" si="55"/>
        <v>114</v>
      </c>
      <c r="Y139" s="48">
        <f t="shared" si="64"/>
        <v>1.244643765627516</v>
      </c>
      <c r="Z139" s="46">
        <v>0.37813211845102507</v>
      </c>
      <c r="AA139" s="47">
        <f t="shared" si="56"/>
        <v>82</v>
      </c>
      <c r="AB139" s="49">
        <f t="shared" si="65"/>
        <v>1.5268320979832111</v>
      </c>
      <c r="AC139" s="50">
        <v>535</v>
      </c>
      <c r="AD139" s="51">
        <v>1.627574457728697E-2</v>
      </c>
      <c r="AE139" s="52">
        <f t="shared" si="57"/>
        <v>376</v>
      </c>
      <c r="AF139" s="53">
        <f t="shared" si="66"/>
        <v>0.53271455147228763</v>
      </c>
      <c r="AG139" s="51">
        <v>0.30466970387243736</v>
      </c>
      <c r="AH139" s="52">
        <f t="shared" si="58"/>
        <v>537</v>
      </c>
      <c r="AI139" s="54">
        <f t="shared" si="67"/>
        <v>0.65349274926110379</v>
      </c>
      <c r="AJ139" s="45">
        <v>1756</v>
      </c>
      <c r="AK139" s="46">
        <v>5.3420948556478352E-2</v>
      </c>
      <c r="AL139" s="47">
        <f t="shared" si="59"/>
        <v>259</v>
      </c>
      <c r="AM139" s="55">
        <f t="shared" si="68"/>
        <v>0.81518050823765298</v>
      </c>
      <c r="AN139" s="56">
        <v>32871</v>
      </c>
    </row>
    <row r="140" spans="1:40">
      <c r="A140" s="41">
        <f t="shared" si="47"/>
        <v>2</v>
      </c>
      <c r="B140" s="42">
        <f t="shared" si="48"/>
        <v>1</v>
      </c>
      <c r="C140" s="42">
        <f t="shared" si="49"/>
        <v>1</v>
      </c>
      <c r="D140" s="42">
        <f t="shared" si="50"/>
        <v>0</v>
      </c>
      <c r="E140" s="42">
        <f t="shared" si="51"/>
        <v>0</v>
      </c>
      <c r="F140" s="58">
        <v>662</v>
      </c>
      <c r="G140" s="59" t="s">
        <v>634</v>
      </c>
      <c r="H140" s="45">
        <v>15</v>
      </c>
      <c r="I140" s="46">
        <v>6.7054090299508273E-3</v>
      </c>
      <c r="J140" s="47">
        <f t="shared" si="52"/>
        <v>79</v>
      </c>
      <c r="K140" s="48">
        <f t="shared" si="60"/>
        <v>1.2047176130965114</v>
      </c>
      <c r="L140" s="46">
        <v>0.12605042016806722</v>
      </c>
      <c r="M140" s="47">
        <f t="shared" si="46"/>
        <v>69</v>
      </c>
      <c r="N140" s="49">
        <f t="shared" si="61"/>
        <v>1.4840963295975009</v>
      </c>
      <c r="O140" s="50">
        <v>51</v>
      </c>
      <c r="P140" s="51">
        <v>2.2798390701832812E-2</v>
      </c>
      <c r="Q140" s="52">
        <f t="shared" si="53"/>
        <v>62</v>
      </c>
      <c r="R140" s="53">
        <f t="shared" si="62"/>
        <v>1.7291748691966564</v>
      </c>
      <c r="S140" s="51">
        <v>0.42857142857142855</v>
      </c>
      <c r="T140" s="52">
        <f t="shared" si="54"/>
        <v>60</v>
      </c>
      <c r="U140" s="54">
        <f t="shared" si="63"/>
        <v>2.1301772703487569</v>
      </c>
      <c r="V140" s="45">
        <v>19</v>
      </c>
      <c r="W140" s="46">
        <v>8.493518104604381E-3</v>
      </c>
      <c r="X140" s="47">
        <f t="shared" si="55"/>
        <v>290</v>
      </c>
      <c r="Y140" s="48">
        <f t="shared" si="64"/>
        <v>0.52333227804752724</v>
      </c>
      <c r="Z140" s="46">
        <v>0.15966386554621848</v>
      </c>
      <c r="AA140" s="47">
        <f t="shared" si="56"/>
        <v>369</v>
      </c>
      <c r="AB140" s="49">
        <f t="shared" si="65"/>
        <v>0.64469507589743658</v>
      </c>
      <c r="AC140" s="50">
        <v>34</v>
      </c>
      <c r="AD140" s="51">
        <v>1.5198927134555208E-2</v>
      </c>
      <c r="AE140" s="52">
        <f t="shared" si="57"/>
        <v>384</v>
      </c>
      <c r="AF140" s="53">
        <f t="shared" si="66"/>
        <v>0.49746969257821877</v>
      </c>
      <c r="AG140" s="51">
        <v>0.2857142857142857</v>
      </c>
      <c r="AH140" s="52">
        <f t="shared" si="58"/>
        <v>540</v>
      </c>
      <c r="AI140" s="54">
        <f t="shared" si="67"/>
        <v>0.61283485591588682</v>
      </c>
      <c r="AJ140" s="45">
        <v>119</v>
      </c>
      <c r="AK140" s="46">
        <v>5.3196244970943225E-2</v>
      </c>
      <c r="AL140" s="47">
        <f t="shared" si="59"/>
        <v>260</v>
      </c>
      <c r="AM140" s="55">
        <f t="shared" si="68"/>
        <v>0.81175162896820885</v>
      </c>
      <c r="AN140" s="56">
        <v>2237</v>
      </c>
    </row>
    <row r="141" spans="1:40">
      <c r="A141" s="41">
        <f t="shared" si="47"/>
        <v>2</v>
      </c>
      <c r="B141" s="42">
        <f t="shared" si="48"/>
        <v>0</v>
      </c>
      <c r="C141" s="42">
        <f t="shared" si="49"/>
        <v>1</v>
      </c>
      <c r="D141" s="42">
        <f t="shared" si="50"/>
        <v>1</v>
      </c>
      <c r="E141" s="42">
        <f t="shared" si="51"/>
        <v>0</v>
      </c>
      <c r="F141" s="58">
        <v>444</v>
      </c>
      <c r="G141" s="59" t="s">
        <v>414</v>
      </c>
      <c r="H141" s="45">
        <v>2</v>
      </c>
      <c r="I141" s="46">
        <v>5.8219078391989053E-5</v>
      </c>
      <c r="J141" s="47">
        <f t="shared" si="52"/>
        <v>451</v>
      </c>
      <c r="K141" s="48">
        <f t="shared" si="60"/>
        <v>1.0459846497625228E-2</v>
      </c>
      <c r="L141" s="46">
        <v>1.1198208286674132E-3</v>
      </c>
      <c r="M141" s="47">
        <f t="shared" si="46"/>
        <v>461</v>
      </c>
      <c r="N141" s="49">
        <f t="shared" si="61"/>
        <v>1.3184581054281644E-2</v>
      </c>
      <c r="O141" s="50">
        <v>644</v>
      </c>
      <c r="P141" s="51">
        <v>1.8746543242220477E-2</v>
      </c>
      <c r="Q141" s="52">
        <f t="shared" si="53"/>
        <v>81</v>
      </c>
      <c r="R141" s="53">
        <f t="shared" si="62"/>
        <v>1.4218570022203392</v>
      </c>
      <c r="S141" s="51">
        <v>0.36058230683090703</v>
      </c>
      <c r="T141" s="52">
        <f t="shared" si="54"/>
        <v>84</v>
      </c>
      <c r="U141" s="54">
        <f t="shared" si="63"/>
        <v>1.7922432129026122</v>
      </c>
      <c r="V141" s="45">
        <v>960</v>
      </c>
      <c r="W141" s="46">
        <v>2.7945157628154745E-2</v>
      </c>
      <c r="X141" s="47">
        <f t="shared" si="55"/>
        <v>69</v>
      </c>
      <c r="Y141" s="48">
        <f t="shared" si="64"/>
        <v>1.7218545744915035</v>
      </c>
      <c r="Z141" s="46">
        <v>0.53751399776035835</v>
      </c>
      <c r="AA141" s="47">
        <f t="shared" si="56"/>
        <v>43</v>
      </c>
      <c r="AB141" s="49">
        <f t="shared" si="65"/>
        <v>2.170388562224411</v>
      </c>
      <c r="AC141" s="50">
        <v>180</v>
      </c>
      <c r="AD141" s="51">
        <v>5.2397170552790145E-3</v>
      </c>
      <c r="AE141" s="52">
        <f t="shared" si="57"/>
        <v>516</v>
      </c>
      <c r="AF141" s="53">
        <f t="shared" si="66"/>
        <v>0.17149897552705007</v>
      </c>
      <c r="AG141" s="51">
        <v>0.10078387458006718</v>
      </c>
      <c r="AH141" s="52">
        <f t="shared" si="58"/>
        <v>597</v>
      </c>
      <c r="AI141" s="54">
        <f t="shared" si="67"/>
        <v>0.21617354939922101</v>
      </c>
      <c r="AJ141" s="45">
        <v>1786</v>
      </c>
      <c r="AK141" s="46">
        <v>5.1989637004046227E-2</v>
      </c>
      <c r="AL141" s="47">
        <f t="shared" si="59"/>
        <v>270</v>
      </c>
      <c r="AM141" s="55">
        <f t="shared" si="68"/>
        <v>0.79333931465561669</v>
      </c>
      <c r="AN141" s="56">
        <v>34353</v>
      </c>
    </row>
    <row r="142" spans="1:40">
      <c r="A142" s="41">
        <f t="shared" si="47"/>
        <v>2</v>
      </c>
      <c r="B142" s="42">
        <f t="shared" si="48"/>
        <v>1</v>
      </c>
      <c r="C142" s="42">
        <f t="shared" si="49"/>
        <v>0</v>
      </c>
      <c r="D142" s="42">
        <f t="shared" si="50"/>
        <v>0</v>
      </c>
      <c r="E142" s="42">
        <f t="shared" si="51"/>
        <v>1</v>
      </c>
      <c r="F142" s="58">
        <v>210</v>
      </c>
      <c r="G142" s="59" t="s">
        <v>178</v>
      </c>
      <c r="H142" s="45">
        <v>61</v>
      </c>
      <c r="I142" s="46">
        <v>5.9114255257292376E-3</v>
      </c>
      <c r="J142" s="47">
        <f t="shared" si="52"/>
        <v>93</v>
      </c>
      <c r="K142" s="48">
        <f t="shared" si="60"/>
        <v>1.062067715413707</v>
      </c>
      <c r="L142" s="46">
        <v>0.11596958174904944</v>
      </c>
      <c r="M142" s="47">
        <f t="shared" si="46"/>
        <v>80</v>
      </c>
      <c r="N142" s="49">
        <f t="shared" si="61"/>
        <v>1.3654062429085247</v>
      </c>
      <c r="O142" s="50">
        <v>34</v>
      </c>
      <c r="P142" s="51">
        <v>3.2948929159802307E-3</v>
      </c>
      <c r="Q142" s="52">
        <f t="shared" si="53"/>
        <v>407</v>
      </c>
      <c r="R142" s="53">
        <f t="shared" si="62"/>
        <v>0.24990562279244891</v>
      </c>
      <c r="S142" s="51">
        <v>6.4638783269961975E-2</v>
      </c>
      <c r="T142" s="52">
        <f t="shared" si="54"/>
        <v>476</v>
      </c>
      <c r="U142" s="54">
        <f t="shared" si="63"/>
        <v>0.32128148944423585</v>
      </c>
      <c r="V142" s="45">
        <v>33</v>
      </c>
      <c r="W142" s="46">
        <v>3.1979843008043416E-3</v>
      </c>
      <c r="X142" s="47">
        <f t="shared" si="55"/>
        <v>421</v>
      </c>
      <c r="Y142" s="48">
        <f t="shared" si="64"/>
        <v>0.19704536903181413</v>
      </c>
      <c r="Z142" s="46">
        <v>6.2737642585551326E-2</v>
      </c>
      <c r="AA142" s="47">
        <f t="shared" si="56"/>
        <v>489</v>
      </c>
      <c r="AB142" s="49">
        <f t="shared" si="65"/>
        <v>0.25332375055525652</v>
      </c>
      <c r="AC142" s="50">
        <v>398</v>
      </c>
      <c r="AD142" s="51">
        <v>3.8569628840003874E-2</v>
      </c>
      <c r="AE142" s="52">
        <f t="shared" si="57"/>
        <v>126</v>
      </c>
      <c r="AF142" s="53">
        <f t="shared" si="66"/>
        <v>1.262406302236295</v>
      </c>
      <c r="AG142" s="51">
        <v>0.75665399239543729</v>
      </c>
      <c r="AH142" s="52">
        <f t="shared" si="58"/>
        <v>120</v>
      </c>
      <c r="AI142" s="54">
        <f t="shared" si="67"/>
        <v>1.6229637914274344</v>
      </c>
      <c r="AJ142" s="45">
        <v>526</v>
      </c>
      <c r="AK142" s="46">
        <v>5.0973931582517687E-2</v>
      </c>
      <c r="AL142" s="47">
        <f t="shared" si="59"/>
        <v>275</v>
      </c>
      <c r="AM142" s="55">
        <f t="shared" si="68"/>
        <v>0.77784009039781443</v>
      </c>
      <c r="AN142" s="56">
        <v>10319</v>
      </c>
    </row>
    <row r="143" spans="1:40">
      <c r="A143" s="41">
        <f t="shared" si="47"/>
        <v>2</v>
      </c>
      <c r="B143" s="42">
        <f t="shared" si="48"/>
        <v>0</v>
      </c>
      <c r="C143" s="42">
        <f t="shared" si="49"/>
        <v>1</v>
      </c>
      <c r="D143" s="42">
        <f t="shared" si="50"/>
        <v>1</v>
      </c>
      <c r="E143" s="42">
        <f t="shared" si="51"/>
        <v>0</v>
      </c>
      <c r="F143" s="58">
        <v>510</v>
      </c>
      <c r="G143" s="59" t="s">
        <v>480</v>
      </c>
      <c r="H143" s="45">
        <v>152</v>
      </c>
      <c r="I143" s="46">
        <v>1.7338337116588911E-3</v>
      </c>
      <c r="J143" s="47">
        <f t="shared" si="52"/>
        <v>293</v>
      </c>
      <c r="K143" s="48">
        <f t="shared" si="60"/>
        <v>0.31150672558319409</v>
      </c>
      <c r="L143" s="46">
        <v>3.4096007178106777E-2</v>
      </c>
      <c r="M143" s="47">
        <f t="shared" si="46"/>
        <v>305</v>
      </c>
      <c r="N143" s="49">
        <f t="shared" si="61"/>
        <v>0.40144062224853594</v>
      </c>
      <c r="O143" s="50">
        <v>1331</v>
      </c>
      <c r="P143" s="51">
        <v>1.5182451777749895E-2</v>
      </c>
      <c r="Q143" s="52">
        <f t="shared" si="53"/>
        <v>119</v>
      </c>
      <c r="R143" s="53">
        <f t="shared" si="62"/>
        <v>1.1515336503450955</v>
      </c>
      <c r="S143" s="51">
        <v>0.29856437864513236</v>
      </c>
      <c r="T143" s="52">
        <f t="shared" si="54"/>
        <v>114</v>
      </c>
      <c r="U143" s="54">
        <f t="shared" si="63"/>
        <v>1.4839884572932085</v>
      </c>
      <c r="V143" s="45">
        <v>1321</v>
      </c>
      <c r="W143" s="46">
        <v>1.5068383770403915E-2</v>
      </c>
      <c r="X143" s="47">
        <f t="shared" si="55"/>
        <v>167</v>
      </c>
      <c r="Y143" s="48">
        <f t="shared" si="64"/>
        <v>0.92844584634310146</v>
      </c>
      <c r="Z143" s="46">
        <v>0.29632122027815166</v>
      </c>
      <c r="AA143" s="47">
        <f t="shared" si="56"/>
        <v>145</v>
      </c>
      <c r="AB143" s="49">
        <f t="shared" si="65"/>
        <v>1.1964938400037914</v>
      </c>
      <c r="AC143" s="50">
        <v>1654</v>
      </c>
      <c r="AD143" s="51">
        <v>1.8866848415025037E-2</v>
      </c>
      <c r="AE143" s="52">
        <f t="shared" si="57"/>
        <v>348</v>
      </c>
      <c r="AF143" s="53">
        <f t="shared" si="66"/>
        <v>0.61752288157258994</v>
      </c>
      <c r="AG143" s="51">
        <v>0.37101839389860924</v>
      </c>
      <c r="AH143" s="52">
        <f t="shared" si="58"/>
        <v>493</v>
      </c>
      <c r="AI143" s="54">
        <f t="shared" si="67"/>
        <v>0.79580551388449283</v>
      </c>
      <c r="AJ143" s="45">
        <v>4458</v>
      </c>
      <c r="AK143" s="46">
        <v>5.085151767483774E-2</v>
      </c>
      <c r="AL143" s="47">
        <f t="shared" si="59"/>
        <v>276</v>
      </c>
      <c r="AM143" s="55">
        <f t="shared" si="68"/>
        <v>0.77597210725310495</v>
      </c>
      <c r="AN143" s="56">
        <v>87667</v>
      </c>
    </row>
    <row r="144" spans="1:40">
      <c r="A144" s="41">
        <f t="shared" si="47"/>
        <v>2</v>
      </c>
      <c r="B144" s="42">
        <f t="shared" si="48"/>
        <v>1</v>
      </c>
      <c r="C144" s="42">
        <f t="shared" si="49"/>
        <v>1</v>
      </c>
      <c r="D144" s="42">
        <f t="shared" si="50"/>
        <v>0</v>
      </c>
      <c r="E144" s="42">
        <f t="shared" si="51"/>
        <v>0</v>
      </c>
      <c r="F144" s="58">
        <v>560</v>
      </c>
      <c r="G144" s="59" t="s">
        <v>531</v>
      </c>
      <c r="H144" s="45">
        <v>55</v>
      </c>
      <c r="I144" s="46">
        <v>5.9197072435690449E-3</v>
      </c>
      <c r="J144" s="47">
        <f t="shared" si="52"/>
        <v>92</v>
      </c>
      <c r="K144" s="48">
        <f t="shared" si="60"/>
        <v>1.0635556382687852</v>
      </c>
      <c r="L144" s="46">
        <v>0.11702127659574468</v>
      </c>
      <c r="M144" s="47">
        <f t="shared" si="46"/>
        <v>79</v>
      </c>
      <c r="N144" s="49">
        <f t="shared" si="61"/>
        <v>1.3777887201724317</v>
      </c>
      <c r="O144" s="50">
        <v>119</v>
      </c>
      <c r="P144" s="51">
        <v>1.2808093854267571E-2</v>
      </c>
      <c r="Q144" s="52">
        <f t="shared" si="53"/>
        <v>166</v>
      </c>
      <c r="R144" s="53">
        <f t="shared" si="62"/>
        <v>0.97144725278048449</v>
      </c>
      <c r="S144" s="51">
        <v>0.2531914893617021</v>
      </c>
      <c r="T144" s="52">
        <f t="shared" si="54"/>
        <v>153</v>
      </c>
      <c r="U144" s="54">
        <f t="shared" si="63"/>
        <v>1.258466429929443</v>
      </c>
      <c r="V144" s="45">
        <v>85</v>
      </c>
      <c r="W144" s="46">
        <v>9.1486384673339794E-3</v>
      </c>
      <c r="X144" s="47">
        <f t="shared" si="55"/>
        <v>267</v>
      </c>
      <c r="Y144" s="48">
        <f t="shared" si="64"/>
        <v>0.56369784006790424</v>
      </c>
      <c r="Z144" s="46">
        <v>0.18085106382978725</v>
      </c>
      <c r="AA144" s="47">
        <f t="shared" si="56"/>
        <v>328</v>
      </c>
      <c r="AB144" s="49">
        <f t="shared" si="65"/>
        <v>0.73024531833175499</v>
      </c>
      <c r="AC144" s="50">
        <v>211</v>
      </c>
      <c r="AD144" s="51">
        <v>2.27101496071467E-2</v>
      </c>
      <c r="AE144" s="52">
        <f t="shared" si="57"/>
        <v>310</v>
      </c>
      <c r="AF144" s="53">
        <f t="shared" si="66"/>
        <v>0.74331635670436058</v>
      </c>
      <c r="AG144" s="51">
        <v>0.44893617021276594</v>
      </c>
      <c r="AH144" s="52">
        <f t="shared" si="58"/>
        <v>401</v>
      </c>
      <c r="AI144" s="54">
        <f t="shared" si="67"/>
        <v>0.96293306615719676</v>
      </c>
      <c r="AJ144" s="45">
        <v>470</v>
      </c>
      <c r="AK144" s="46">
        <v>5.0586589172317294E-2</v>
      </c>
      <c r="AL144" s="47">
        <f t="shared" si="59"/>
        <v>280</v>
      </c>
      <c r="AM144" s="55">
        <f t="shared" si="68"/>
        <v>0.77192941319455721</v>
      </c>
      <c r="AN144" s="56">
        <v>9291</v>
      </c>
    </row>
    <row r="145" spans="1:40">
      <c r="A145" s="41">
        <f t="shared" si="47"/>
        <v>2</v>
      </c>
      <c r="B145" s="42">
        <f t="shared" si="48"/>
        <v>0</v>
      </c>
      <c r="C145" s="42">
        <f t="shared" si="49"/>
        <v>1</v>
      </c>
      <c r="D145" s="42">
        <f t="shared" si="50"/>
        <v>0</v>
      </c>
      <c r="E145" s="42">
        <f t="shared" si="51"/>
        <v>1</v>
      </c>
      <c r="F145" s="58">
        <v>296</v>
      </c>
      <c r="G145" s="59" t="s">
        <v>265</v>
      </c>
      <c r="H145" s="45">
        <v>3</v>
      </c>
      <c r="I145" s="46">
        <v>7.0257611241217799E-4</v>
      </c>
      <c r="J145" s="47">
        <f t="shared" si="52"/>
        <v>372</v>
      </c>
      <c r="K145" s="48">
        <f t="shared" si="60"/>
        <v>0.12622732086636515</v>
      </c>
      <c r="L145" s="46">
        <v>1.4423076923076924E-2</v>
      </c>
      <c r="M145" s="47">
        <f t="shared" si="46"/>
        <v>391</v>
      </c>
      <c r="N145" s="49">
        <f t="shared" si="61"/>
        <v>0.16981486848279098</v>
      </c>
      <c r="O145" s="50">
        <v>61</v>
      </c>
      <c r="P145" s="51">
        <v>1.4285714285714285E-2</v>
      </c>
      <c r="Q145" s="52">
        <f t="shared" si="53"/>
        <v>146</v>
      </c>
      <c r="R145" s="53">
        <f t="shared" si="62"/>
        <v>1.0835193788215463</v>
      </c>
      <c r="S145" s="51">
        <v>0.29326923076923078</v>
      </c>
      <c r="T145" s="52">
        <f t="shared" si="54"/>
        <v>123</v>
      </c>
      <c r="U145" s="54">
        <f t="shared" si="63"/>
        <v>1.4576693821136528</v>
      </c>
      <c r="V145" s="45">
        <v>0</v>
      </c>
      <c r="W145" s="46">
        <v>0</v>
      </c>
      <c r="X145" s="47">
        <f t="shared" si="55"/>
        <v>563</v>
      </c>
      <c r="Y145" s="48">
        <f t="shared" si="64"/>
        <v>0</v>
      </c>
      <c r="Z145" s="46">
        <v>0</v>
      </c>
      <c r="AA145" s="47">
        <f t="shared" si="56"/>
        <v>563</v>
      </c>
      <c r="AB145" s="49">
        <f t="shared" si="65"/>
        <v>0</v>
      </c>
      <c r="AC145" s="50">
        <v>144</v>
      </c>
      <c r="AD145" s="51">
        <v>3.3723653395784543E-2</v>
      </c>
      <c r="AE145" s="52">
        <f t="shared" si="57"/>
        <v>178</v>
      </c>
      <c r="AF145" s="53">
        <f t="shared" si="66"/>
        <v>1.1037947178043563</v>
      </c>
      <c r="AG145" s="51">
        <v>0.69230769230769229</v>
      </c>
      <c r="AH145" s="52">
        <f t="shared" si="58"/>
        <v>157</v>
      </c>
      <c r="AI145" s="54">
        <f t="shared" si="67"/>
        <v>1.4849459970269567</v>
      </c>
      <c r="AJ145" s="45">
        <v>208</v>
      </c>
      <c r="AK145" s="46">
        <v>4.8711943793911007E-2</v>
      </c>
      <c r="AL145" s="47">
        <f t="shared" si="59"/>
        <v>298</v>
      </c>
      <c r="AM145" s="55">
        <f t="shared" si="68"/>
        <v>0.74332313768600888</v>
      </c>
      <c r="AN145" s="56">
        <v>4270</v>
      </c>
    </row>
    <row r="146" spans="1:40">
      <c r="A146" s="41">
        <f t="shared" si="47"/>
        <v>2</v>
      </c>
      <c r="B146" s="42">
        <f t="shared" si="48"/>
        <v>1</v>
      </c>
      <c r="C146" s="42">
        <f t="shared" si="49"/>
        <v>0</v>
      </c>
      <c r="D146" s="42">
        <f t="shared" si="50"/>
        <v>1</v>
      </c>
      <c r="E146" s="42">
        <f t="shared" si="51"/>
        <v>0</v>
      </c>
      <c r="F146" s="58">
        <v>313</v>
      </c>
      <c r="G146" s="59" t="s">
        <v>282</v>
      </c>
      <c r="H146" s="45">
        <v>125</v>
      </c>
      <c r="I146" s="46">
        <v>8.5751526377169512E-3</v>
      </c>
      <c r="J146" s="47">
        <f t="shared" si="52"/>
        <v>55</v>
      </c>
      <c r="K146" s="48">
        <f t="shared" si="60"/>
        <v>1.5406423935519973</v>
      </c>
      <c r="L146" s="46">
        <v>0.18248175182481752</v>
      </c>
      <c r="M146" s="47">
        <f t="shared" si="46"/>
        <v>40</v>
      </c>
      <c r="N146" s="49">
        <f t="shared" si="61"/>
        <v>2.1485092849404213</v>
      </c>
      <c r="O146" s="50">
        <v>129</v>
      </c>
      <c r="P146" s="51">
        <v>8.8495575221238937E-3</v>
      </c>
      <c r="Q146" s="52">
        <f t="shared" si="53"/>
        <v>265</v>
      </c>
      <c r="R146" s="53">
        <f t="shared" si="62"/>
        <v>0.67120669484520568</v>
      </c>
      <c r="S146" s="51">
        <v>0.18832116788321168</v>
      </c>
      <c r="T146" s="52">
        <f t="shared" si="54"/>
        <v>280</v>
      </c>
      <c r="U146" s="54">
        <f t="shared" si="63"/>
        <v>0.93603409981748309</v>
      </c>
      <c r="V146" s="45">
        <v>305</v>
      </c>
      <c r="W146" s="46">
        <v>2.0923372436029361E-2</v>
      </c>
      <c r="X146" s="47">
        <f t="shared" si="55"/>
        <v>107</v>
      </c>
      <c r="Y146" s="48">
        <f t="shared" si="64"/>
        <v>1.289203840685063</v>
      </c>
      <c r="Z146" s="46">
        <v>0.44525547445255476</v>
      </c>
      <c r="AA146" s="47">
        <f t="shared" si="56"/>
        <v>65</v>
      </c>
      <c r="AB146" s="49">
        <f t="shared" si="65"/>
        <v>1.7978646008219334</v>
      </c>
      <c r="AC146" s="50">
        <v>126</v>
      </c>
      <c r="AD146" s="51">
        <v>8.6437538588186869E-3</v>
      </c>
      <c r="AE146" s="52">
        <f t="shared" si="57"/>
        <v>469</v>
      </c>
      <c r="AF146" s="53">
        <f t="shared" si="66"/>
        <v>0.28291507267589533</v>
      </c>
      <c r="AG146" s="51">
        <v>0.18394160583941604</v>
      </c>
      <c r="AH146" s="52">
        <f t="shared" si="58"/>
        <v>576</v>
      </c>
      <c r="AI146" s="54">
        <f t="shared" si="67"/>
        <v>0.39454039629037385</v>
      </c>
      <c r="AJ146" s="45">
        <v>685</v>
      </c>
      <c r="AK146" s="46">
        <v>4.6991836454688893E-2</v>
      </c>
      <c r="AL146" s="47">
        <f t="shared" si="59"/>
        <v>307</v>
      </c>
      <c r="AM146" s="55">
        <f t="shared" si="68"/>
        <v>0.71707504563785007</v>
      </c>
      <c r="AN146" s="56">
        <v>14577</v>
      </c>
    </row>
    <row r="147" spans="1:40">
      <c r="A147" s="41">
        <f t="shared" si="47"/>
        <v>2</v>
      </c>
      <c r="B147" s="42">
        <f t="shared" si="48"/>
        <v>1</v>
      </c>
      <c r="C147" s="42">
        <f t="shared" si="49"/>
        <v>1</v>
      </c>
      <c r="D147" s="42">
        <f t="shared" si="50"/>
        <v>0</v>
      </c>
      <c r="E147" s="42">
        <f t="shared" si="51"/>
        <v>0</v>
      </c>
      <c r="F147" s="60">
        <v>32</v>
      </c>
      <c r="G147" s="59" t="s">
        <v>678</v>
      </c>
      <c r="H147" s="45">
        <v>952</v>
      </c>
      <c r="I147" s="46">
        <v>1.5227370879252708E-2</v>
      </c>
      <c r="J147" s="47">
        <f t="shared" si="52"/>
        <v>30</v>
      </c>
      <c r="K147" s="48">
        <f t="shared" si="60"/>
        <v>2.7358035605954933</v>
      </c>
      <c r="L147" s="46">
        <v>0.11058194912301081</v>
      </c>
      <c r="M147" s="47">
        <f t="shared" si="46"/>
        <v>83</v>
      </c>
      <c r="N147" s="49">
        <f t="shared" si="61"/>
        <v>1.3019731675180368</v>
      </c>
      <c r="O147" s="50">
        <v>5085</v>
      </c>
      <c r="P147" s="51">
        <v>8.1335274076680689E-2</v>
      </c>
      <c r="Q147" s="52">
        <f t="shared" si="53"/>
        <v>6</v>
      </c>
      <c r="R147" s="53">
        <f t="shared" si="62"/>
        <v>6.1689841950691697</v>
      </c>
      <c r="S147" s="51">
        <v>0.5906609362295272</v>
      </c>
      <c r="T147" s="52">
        <f t="shared" si="54"/>
        <v>35</v>
      </c>
      <c r="U147" s="54">
        <f t="shared" si="63"/>
        <v>2.9358291686244629</v>
      </c>
      <c r="V147" s="45">
        <v>1454</v>
      </c>
      <c r="W147" s="46">
        <v>2.3256929893312434E-2</v>
      </c>
      <c r="X147" s="47">
        <f t="shared" si="55"/>
        <v>94</v>
      </c>
      <c r="Y147" s="48">
        <f t="shared" si="64"/>
        <v>1.4329871263664951</v>
      </c>
      <c r="Z147" s="46">
        <v>0.16889301893367406</v>
      </c>
      <c r="AA147" s="47">
        <f t="shared" si="56"/>
        <v>353</v>
      </c>
      <c r="AB147" s="49">
        <f t="shared" si="65"/>
        <v>0.68196080113363533</v>
      </c>
      <c r="AC147" s="50">
        <v>1118</v>
      </c>
      <c r="AD147" s="51">
        <v>1.7882563700635005E-2</v>
      </c>
      <c r="AE147" s="52">
        <f t="shared" si="57"/>
        <v>358</v>
      </c>
      <c r="AF147" s="53">
        <f t="shared" si="66"/>
        <v>0.58530667249794999</v>
      </c>
      <c r="AG147" s="51">
        <v>0.1298640957137879</v>
      </c>
      <c r="AH147" s="52">
        <f t="shared" si="58"/>
        <v>591</v>
      </c>
      <c r="AI147" s="54">
        <f t="shared" si="67"/>
        <v>0.27854835534892153</v>
      </c>
      <c r="AJ147" s="45">
        <v>8609</v>
      </c>
      <c r="AK147" s="46">
        <v>0.13770213854988084</v>
      </c>
      <c r="AL147" s="47">
        <f t="shared" si="59"/>
        <v>34</v>
      </c>
      <c r="AM147" s="82">
        <f t="shared" si="68"/>
        <v>2.1012749178316632</v>
      </c>
      <c r="AN147" s="56">
        <v>62519</v>
      </c>
    </row>
    <row r="148" spans="1:40">
      <c r="A148" s="41">
        <f t="shared" si="47"/>
        <v>2</v>
      </c>
      <c r="B148" s="42">
        <f t="shared" si="48"/>
        <v>1</v>
      </c>
      <c r="C148" s="42">
        <f t="shared" si="49"/>
        <v>0</v>
      </c>
      <c r="D148" s="42">
        <f t="shared" si="50"/>
        <v>0</v>
      </c>
      <c r="E148" s="42">
        <f t="shared" si="51"/>
        <v>1</v>
      </c>
      <c r="F148" s="58">
        <v>396</v>
      </c>
      <c r="G148" s="59" t="s">
        <v>365</v>
      </c>
      <c r="H148" s="45">
        <v>31</v>
      </c>
      <c r="I148" s="46">
        <v>6.443566826023696E-3</v>
      </c>
      <c r="J148" s="47">
        <f t="shared" si="52"/>
        <v>80</v>
      </c>
      <c r="K148" s="48">
        <f t="shared" si="60"/>
        <v>1.1576741123176577</v>
      </c>
      <c r="L148" s="46">
        <v>0.15048543689320387</v>
      </c>
      <c r="M148" s="47">
        <f t="shared" si="46"/>
        <v>50</v>
      </c>
      <c r="N148" s="49">
        <f t="shared" si="61"/>
        <v>1.7717900841052365</v>
      </c>
      <c r="O148" s="50">
        <v>14</v>
      </c>
      <c r="P148" s="51">
        <v>2.9099979214300561E-3</v>
      </c>
      <c r="Q148" s="52">
        <f t="shared" si="53"/>
        <v>422</v>
      </c>
      <c r="R148" s="53">
        <f t="shared" si="62"/>
        <v>0.22071273981399198</v>
      </c>
      <c r="S148" s="51">
        <v>6.7961165048543687E-2</v>
      </c>
      <c r="T148" s="52">
        <f t="shared" si="54"/>
        <v>472</v>
      </c>
      <c r="U148" s="54">
        <f t="shared" si="63"/>
        <v>0.33779510112326566</v>
      </c>
      <c r="V148" s="45">
        <v>0</v>
      </c>
      <c r="W148" s="46">
        <v>0</v>
      </c>
      <c r="X148" s="47">
        <f t="shared" si="55"/>
        <v>563</v>
      </c>
      <c r="Y148" s="48">
        <f t="shared" si="64"/>
        <v>0</v>
      </c>
      <c r="Z148" s="46">
        <v>0</v>
      </c>
      <c r="AA148" s="47">
        <f t="shared" si="56"/>
        <v>563</v>
      </c>
      <c r="AB148" s="49">
        <f t="shared" si="65"/>
        <v>0</v>
      </c>
      <c r="AC148" s="50">
        <v>161</v>
      </c>
      <c r="AD148" s="51">
        <v>3.3464976096445644E-2</v>
      </c>
      <c r="AE148" s="52">
        <f t="shared" si="57"/>
        <v>181</v>
      </c>
      <c r="AF148" s="53">
        <f t="shared" si="66"/>
        <v>1.095328059898844</v>
      </c>
      <c r="AG148" s="51">
        <v>0.78155339805825241</v>
      </c>
      <c r="AH148" s="52">
        <f t="shared" si="58"/>
        <v>110</v>
      </c>
      <c r="AI148" s="54">
        <f t="shared" si="67"/>
        <v>1.6763710743136031</v>
      </c>
      <c r="AJ148" s="45">
        <v>206</v>
      </c>
      <c r="AK148" s="46">
        <v>4.2818540843899397E-2</v>
      </c>
      <c r="AL148" s="47">
        <f t="shared" si="59"/>
        <v>335</v>
      </c>
      <c r="AM148" s="55">
        <f t="shared" si="68"/>
        <v>0.65339236442464299</v>
      </c>
      <c r="AN148" s="56">
        <v>4811</v>
      </c>
    </row>
    <row r="149" spans="1:40">
      <c r="A149" s="41">
        <f t="shared" si="47"/>
        <v>2</v>
      </c>
      <c r="B149" s="42">
        <f t="shared" si="48"/>
        <v>1</v>
      </c>
      <c r="C149" s="42">
        <f t="shared" si="49"/>
        <v>0</v>
      </c>
      <c r="D149" s="42">
        <f t="shared" si="50"/>
        <v>0</v>
      </c>
      <c r="E149" s="42">
        <f t="shared" si="51"/>
        <v>1</v>
      </c>
      <c r="F149" s="58">
        <v>637</v>
      </c>
      <c r="G149" s="59" t="s">
        <v>609</v>
      </c>
      <c r="H149" s="45">
        <v>321</v>
      </c>
      <c r="I149" s="46">
        <v>6.0424666817257737E-3</v>
      </c>
      <c r="J149" s="47">
        <f t="shared" si="52"/>
        <v>88</v>
      </c>
      <c r="K149" s="48">
        <f t="shared" si="60"/>
        <v>1.0856110351372934</v>
      </c>
      <c r="L149" s="46">
        <v>0.1467764060356653</v>
      </c>
      <c r="M149" s="47">
        <f t="shared" si="46"/>
        <v>54</v>
      </c>
      <c r="N149" s="49">
        <f t="shared" si="61"/>
        <v>1.7281205820544105</v>
      </c>
      <c r="O149" s="50">
        <v>57</v>
      </c>
      <c r="P149" s="51">
        <v>1.0729613733905579E-3</v>
      </c>
      <c r="Q149" s="52">
        <f t="shared" si="53"/>
        <v>491</v>
      </c>
      <c r="R149" s="53">
        <f t="shared" si="62"/>
        <v>8.1380210855695537E-2</v>
      </c>
      <c r="S149" s="51">
        <v>2.6063100137174212E-2</v>
      </c>
      <c r="T149" s="52">
        <f t="shared" si="54"/>
        <v>525</v>
      </c>
      <c r="U149" s="54">
        <f t="shared" si="63"/>
        <v>0.12954438818307484</v>
      </c>
      <c r="V149" s="45">
        <v>97</v>
      </c>
      <c r="W149" s="46">
        <v>1.8259167231383178E-3</v>
      </c>
      <c r="X149" s="47">
        <f t="shared" si="55"/>
        <v>458</v>
      </c>
      <c r="Y149" s="48">
        <f t="shared" si="64"/>
        <v>0.11250475321022006</v>
      </c>
      <c r="Z149" s="46">
        <v>4.4352994970278919E-2</v>
      </c>
      <c r="AA149" s="47">
        <f t="shared" si="56"/>
        <v>509</v>
      </c>
      <c r="AB149" s="49">
        <f t="shared" si="65"/>
        <v>0.17908972303044571</v>
      </c>
      <c r="AC149" s="50">
        <v>1712</v>
      </c>
      <c r="AD149" s="51">
        <v>3.2226488969204124E-2</v>
      </c>
      <c r="AE149" s="52">
        <f t="shared" si="57"/>
        <v>198</v>
      </c>
      <c r="AF149" s="53">
        <f t="shared" si="66"/>
        <v>1.0547916585465291</v>
      </c>
      <c r="AG149" s="51">
        <v>0.78280749885688161</v>
      </c>
      <c r="AH149" s="52">
        <f t="shared" si="58"/>
        <v>109</v>
      </c>
      <c r="AI149" s="54">
        <f t="shared" si="67"/>
        <v>1.6790610227014149</v>
      </c>
      <c r="AJ149" s="45">
        <v>2187</v>
      </c>
      <c r="AK149" s="46">
        <v>4.1167833747458776E-2</v>
      </c>
      <c r="AL149" s="47">
        <f t="shared" si="59"/>
        <v>351</v>
      </c>
      <c r="AM149" s="55">
        <f t="shared" si="68"/>
        <v>0.62820328998495334</v>
      </c>
      <c r="AN149" s="56">
        <v>53124</v>
      </c>
    </row>
    <row r="150" spans="1:40">
      <c r="A150" s="41">
        <f t="shared" si="47"/>
        <v>1</v>
      </c>
      <c r="B150" s="42">
        <f t="shared" si="48"/>
        <v>0</v>
      </c>
      <c r="C150" s="42">
        <f t="shared" si="49"/>
        <v>0</v>
      </c>
      <c r="D150" s="42">
        <f t="shared" si="50"/>
        <v>1</v>
      </c>
      <c r="E150" s="42">
        <f t="shared" si="51"/>
        <v>0</v>
      </c>
      <c r="F150" s="58">
        <v>438</v>
      </c>
      <c r="G150" s="59" t="s">
        <v>407</v>
      </c>
      <c r="H150" s="45">
        <v>3128</v>
      </c>
      <c r="I150" s="46">
        <v>4.2143100616652725E-3</v>
      </c>
      <c r="J150" s="47">
        <f t="shared" si="52"/>
        <v>146</v>
      </c>
      <c r="K150" s="48">
        <f t="shared" si="60"/>
        <v>0.75715792066680687</v>
      </c>
      <c r="L150" s="46">
        <v>6.9099584695590702E-2</v>
      </c>
      <c r="M150" s="47">
        <f t="shared" si="46"/>
        <v>162</v>
      </c>
      <c r="N150" s="49">
        <f t="shared" si="61"/>
        <v>0.81356682418593995</v>
      </c>
      <c r="O150" s="50">
        <v>8927</v>
      </c>
      <c r="P150" s="51">
        <v>1.2027220562815182E-2</v>
      </c>
      <c r="Q150" s="52">
        <f t="shared" si="53"/>
        <v>182</v>
      </c>
      <c r="R150" s="53">
        <f t="shared" si="62"/>
        <v>0.91222085872198644</v>
      </c>
      <c r="S150" s="51">
        <v>0.19720332243527436</v>
      </c>
      <c r="T150" s="52">
        <f t="shared" si="54"/>
        <v>257</v>
      </c>
      <c r="U150" s="54">
        <f t="shared" si="63"/>
        <v>0.98018208187404998</v>
      </c>
      <c r="V150" s="45">
        <v>13410</v>
      </c>
      <c r="W150" s="46">
        <v>1.8067102917816911E-2</v>
      </c>
      <c r="X150" s="47">
        <f t="shared" si="55"/>
        <v>131</v>
      </c>
      <c r="Y150" s="48">
        <f t="shared" si="64"/>
        <v>1.1132133953508137</v>
      </c>
      <c r="Z150" s="46">
        <v>0.29623575152425552</v>
      </c>
      <c r="AA150" s="47">
        <f t="shared" si="56"/>
        <v>146</v>
      </c>
      <c r="AB150" s="49">
        <f t="shared" si="65"/>
        <v>1.1961487319570119</v>
      </c>
      <c r="AC150" s="50">
        <v>19803</v>
      </c>
      <c r="AD150" s="51">
        <v>2.6680301199219113E-2</v>
      </c>
      <c r="AE150" s="52">
        <f t="shared" si="57"/>
        <v>265</v>
      </c>
      <c r="AF150" s="53">
        <f t="shared" si="66"/>
        <v>0.87326171893370508</v>
      </c>
      <c r="AG150" s="51">
        <v>0.43746134134487941</v>
      </c>
      <c r="AH150" s="52">
        <f t="shared" si="58"/>
        <v>416</v>
      </c>
      <c r="AI150" s="54">
        <f t="shared" si="67"/>
        <v>0.93832045332150926</v>
      </c>
      <c r="AJ150" s="45">
        <v>45268</v>
      </c>
      <c r="AK150" s="46">
        <v>6.0988934741516475E-2</v>
      </c>
      <c r="AL150" s="47">
        <f t="shared" si="59"/>
        <v>209</v>
      </c>
      <c r="AM150" s="55">
        <f t="shared" si="68"/>
        <v>0.93066469545931108</v>
      </c>
      <c r="AN150" s="56">
        <v>742233</v>
      </c>
    </row>
    <row r="151" spans="1:40">
      <c r="A151" s="41">
        <f t="shared" si="47"/>
        <v>1</v>
      </c>
      <c r="B151" s="42">
        <f t="shared" si="48"/>
        <v>0</v>
      </c>
      <c r="C151" s="42">
        <f t="shared" si="49"/>
        <v>0</v>
      </c>
      <c r="D151" s="42">
        <f t="shared" si="50"/>
        <v>0</v>
      </c>
      <c r="E151" s="42">
        <f t="shared" si="51"/>
        <v>1</v>
      </c>
      <c r="F151" s="58">
        <v>435</v>
      </c>
      <c r="G151" s="59" t="s">
        <v>404</v>
      </c>
      <c r="H151" s="45">
        <v>521</v>
      </c>
      <c r="I151" s="46">
        <v>4.8120884094246738E-3</v>
      </c>
      <c r="J151" s="47">
        <f t="shared" si="52"/>
        <v>120</v>
      </c>
      <c r="K151" s="48">
        <f t="shared" si="60"/>
        <v>0.86455690275079211</v>
      </c>
      <c r="L151" s="46">
        <v>8.1304619225967545E-2</v>
      </c>
      <c r="M151" s="47">
        <f t="shared" si="46"/>
        <v>133</v>
      </c>
      <c r="N151" s="49">
        <f t="shared" si="61"/>
        <v>0.95726683664914136</v>
      </c>
      <c r="O151" s="50">
        <v>1089</v>
      </c>
      <c r="P151" s="51">
        <v>1.0058280763653492E-2</v>
      </c>
      <c r="Q151" s="52">
        <f t="shared" si="53"/>
        <v>237</v>
      </c>
      <c r="R151" s="53">
        <f t="shared" si="62"/>
        <v>0.76288394875325782</v>
      </c>
      <c r="S151" s="51">
        <v>0.1699438202247191</v>
      </c>
      <c r="T151" s="52">
        <f t="shared" si="54"/>
        <v>309</v>
      </c>
      <c r="U151" s="54">
        <f t="shared" si="63"/>
        <v>0.84469108051750807</v>
      </c>
      <c r="V151" s="45">
        <v>1567</v>
      </c>
      <c r="W151" s="46">
        <v>1.4473210244853098E-2</v>
      </c>
      <c r="X151" s="47">
        <f t="shared" si="55"/>
        <v>172</v>
      </c>
      <c r="Y151" s="48">
        <f t="shared" si="64"/>
        <v>0.89177393805680061</v>
      </c>
      <c r="Z151" s="46">
        <v>0.24453807740324593</v>
      </c>
      <c r="AA151" s="47">
        <f t="shared" si="56"/>
        <v>219</v>
      </c>
      <c r="AB151" s="49">
        <f t="shared" si="65"/>
        <v>0.98740246474655613</v>
      </c>
      <c r="AC151" s="50">
        <v>3231</v>
      </c>
      <c r="AD151" s="51">
        <v>2.9842337141748793E-2</v>
      </c>
      <c r="AE151" s="52">
        <f t="shared" si="57"/>
        <v>222</v>
      </c>
      <c r="AF151" s="53">
        <f t="shared" si="66"/>
        <v>0.97675698766719465</v>
      </c>
      <c r="AG151" s="51">
        <v>0.5042134831460674</v>
      </c>
      <c r="AH151" s="52">
        <f t="shared" si="58"/>
        <v>329</v>
      </c>
      <c r="AI151" s="54">
        <f t="shared" si="67"/>
        <v>1.0814985905313368</v>
      </c>
      <c r="AJ151" s="45">
        <v>6408</v>
      </c>
      <c r="AK151" s="46">
        <v>5.9185916559680057E-2</v>
      </c>
      <c r="AL151" s="47">
        <f t="shared" si="59"/>
        <v>217</v>
      </c>
      <c r="AM151" s="55">
        <f t="shared" si="68"/>
        <v>0.90315141990829317</v>
      </c>
      <c r="AN151" s="56">
        <v>108269</v>
      </c>
    </row>
    <row r="152" spans="1:40">
      <c r="A152" s="41">
        <f t="shared" si="47"/>
        <v>2</v>
      </c>
      <c r="B152" s="42">
        <f t="shared" si="48"/>
        <v>1</v>
      </c>
      <c r="C152" s="42">
        <f t="shared" si="49"/>
        <v>0</v>
      </c>
      <c r="D152" s="42">
        <f t="shared" si="50"/>
        <v>0</v>
      </c>
      <c r="E152" s="42">
        <f t="shared" si="51"/>
        <v>1</v>
      </c>
      <c r="F152" s="58">
        <v>476</v>
      </c>
      <c r="G152" s="59" t="s">
        <v>446</v>
      </c>
      <c r="H152" s="45">
        <v>820</v>
      </c>
      <c r="I152" s="46">
        <v>6.0671081351041396E-3</v>
      </c>
      <c r="J152" s="47">
        <f t="shared" si="52"/>
        <v>87</v>
      </c>
      <c r="K152" s="48">
        <f t="shared" si="60"/>
        <v>1.0900382062113645</v>
      </c>
      <c r="L152" s="46">
        <v>0.10256410256410256</v>
      </c>
      <c r="M152" s="47">
        <f t="shared" si="46"/>
        <v>91</v>
      </c>
      <c r="N152" s="49">
        <f t="shared" si="61"/>
        <v>1.207572398099847</v>
      </c>
      <c r="O152" s="50">
        <v>1472</v>
      </c>
      <c r="P152" s="51">
        <v>1.0891198993747919E-2</v>
      </c>
      <c r="Q152" s="52">
        <f t="shared" si="53"/>
        <v>219</v>
      </c>
      <c r="R152" s="53">
        <f t="shared" si="62"/>
        <v>0.82605776178293167</v>
      </c>
      <c r="S152" s="51">
        <v>0.18411507191994997</v>
      </c>
      <c r="T152" s="52">
        <f t="shared" si="54"/>
        <v>285</v>
      </c>
      <c r="U152" s="54">
        <f t="shared" si="63"/>
        <v>0.91512806310917627</v>
      </c>
      <c r="V152" s="45">
        <v>1778</v>
      </c>
      <c r="W152" s="46">
        <v>1.3155266175872147E-2</v>
      </c>
      <c r="X152" s="47">
        <f t="shared" si="55"/>
        <v>196</v>
      </c>
      <c r="Y152" s="48">
        <f t="shared" si="64"/>
        <v>0.81056816873194026</v>
      </c>
      <c r="Z152" s="46">
        <v>0.22238899312070043</v>
      </c>
      <c r="AA152" s="47">
        <f t="shared" si="56"/>
        <v>255</v>
      </c>
      <c r="AB152" s="49">
        <f t="shared" si="65"/>
        <v>0.89796829300241221</v>
      </c>
      <c r="AC152" s="50">
        <v>3925</v>
      </c>
      <c r="AD152" s="51">
        <v>2.9040731012541156E-2</v>
      </c>
      <c r="AE152" s="52">
        <f t="shared" si="57"/>
        <v>231</v>
      </c>
      <c r="AF152" s="53">
        <f t="shared" si="66"/>
        <v>0.95051995454404004</v>
      </c>
      <c r="AG152" s="51">
        <v>0.49093183239524701</v>
      </c>
      <c r="AH152" s="52">
        <f t="shared" si="58"/>
        <v>353</v>
      </c>
      <c r="AI152" s="54">
        <f t="shared" si="67"/>
        <v>1.0530104856966225</v>
      </c>
      <c r="AJ152" s="45">
        <v>7995</v>
      </c>
      <c r="AK152" s="46">
        <v>5.9154304317265365E-2</v>
      </c>
      <c r="AL152" s="47">
        <f t="shared" si="59"/>
        <v>218</v>
      </c>
      <c r="AM152" s="55">
        <f t="shared" si="68"/>
        <v>0.90266903079813166</v>
      </c>
      <c r="AN152" s="56">
        <v>135155</v>
      </c>
    </row>
    <row r="153" spans="1:40">
      <c r="A153" s="41">
        <f t="shared" si="47"/>
        <v>2</v>
      </c>
      <c r="B153" s="42">
        <f t="shared" si="48"/>
        <v>0</v>
      </c>
      <c r="C153" s="42">
        <f t="shared" si="49"/>
        <v>1</v>
      </c>
      <c r="D153" s="42">
        <f t="shared" si="50"/>
        <v>0</v>
      </c>
      <c r="E153" s="42">
        <f t="shared" si="51"/>
        <v>1</v>
      </c>
      <c r="F153" s="58">
        <v>644</v>
      </c>
      <c r="G153" s="59" t="s">
        <v>616</v>
      </c>
      <c r="H153" s="45">
        <v>32</v>
      </c>
      <c r="I153" s="46">
        <v>1.9594635968403652E-3</v>
      </c>
      <c r="J153" s="47">
        <f t="shared" si="52"/>
        <v>277</v>
      </c>
      <c r="K153" s="48">
        <f t="shared" si="60"/>
        <v>0.35204419250056407</v>
      </c>
      <c r="L153" s="46">
        <v>3.4934497816593885E-2</v>
      </c>
      <c r="M153" s="47">
        <f t="shared" ref="M153:M216" si="69">RANK(L153,$L$7:$L$642)</f>
        <v>302</v>
      </c>
      <c r="N153" s="49">
        <f t="shared" si="61"/>
        <v>0.4113128692217819</v>
      </c>
      <c r="O153" s="50">
        <v>190</v>
      </c>
      <c r="P153" s="51">
        <v>1.1634315106239667E-2</v>
      </c>
      <c r="Q153" s="52">
        <f t="shared" si="53"/>
        <v>192</v>
      </c>
      <c r="R153" s="53">
        <f t="shared" si="62"/>
        <v>0.88242041138488558</v>
      </c>
      <c r="S153" s="51">
        <v>0.20742358078602621</v>
      </c>
      <c r="T153" s="52">
        <f t="shared" si="54"/>
        <v>241</v>
      </c>
      <c r="U153" s="54">
        <f t="shared" si="63"/>
        <v>1.0309809932910652</v>
      </c>
      <c r="V153" s="45">
        <v>141</v>
      </c>
      <c r="W153" s="46">
        <v>8.6338864735778578E-3</v>
      </c>
      <c r="X153" s="47">
        <f t="shared" si="55"/>
        <v>284</v>
      </c>
      <c r="Y153" s="48">
        <f t="shared" si="64"/>
        <v>0.53198114385272088</v>
      </c>
      <c r="Z153" s="46">
        <v>0.15393013100436681</v>
      </c>
      <c r="AA153" s="47">
        <f t="shared" si="56"/>
        <v>378</v>
      </c>
      <c r="AB153" s="49">
        <f t="shared" si="65"/>
        <v>0.62154324744214484</v>
      </c>
      <c r="AC153" s="50">
        <v>553</v>
      </c>
      <c r="AD153" s="51">
        <v>3.3861980282897559E-2</v>
      </c>
      <c r="AE153" s="52">
        <f t="shared" si="57"/>
        <v>175</v>
      </c>
      <c r="AF153" s="53">
        <f t="shared" si="66"/>
        <v>1.1083222369771382</v>
      </c>
      <c r="AG153" s="51">
        <v>0.60371179039301315</v>
      </c>
      <c r="AH153" s="52">
        <f t="shared" si="58"/>
        <v>222</v>
      </c>
      <c r="AI153" s="54">
        <f t="shared" si="67"/>
        <v>1.2949146982807851</v>
      </c>
      <c r="AJ153" s="45">
        <v>916</v>
      </c>
      <c r="AK153" s="46">
        <v>5.608964545955545E-2</v>
      </c>
      <c r="AL153" s="47">
        <f t="shared" si="59"/>
        <v>247</v>
      </c>
      <c r="AM153" s="55">
        <f t="shared" si="68"/>
        <v>0.85590366566123666</v>
      </c>
      <c r="AN153" s="56">
        <v>16331</v>
      </c>
    </row>
    <row r="154" spans="1:40">
      <c r="A154" s="41">
        <f t="shared" si="47"/>
        <v>1</v>
      </c>
      <c r="B154" s="42">
        <f t="shared" si="48"/>
        <v>0</v>
      </c>
      <c r="C154" s="42">
        <f t="shared" si="49"/>
        <v>0</v>
      </c>
      <c r="D154" s="42">
        <f t="shared" si="50"/>
        <v>0</v>
      </c>
      <c r="E154" s="42">
        <f t="shared" si="51"/>
        <v>1</v>
      </c>
      <c r="F154" s="58">
        <v>494</v>
      </c>
      <c r="G154" s="59" t="s">
        <v>464</v>
      </c>
      <c r="H154" s="45">
        <v>56</v>
      </c>
      <c r="I154" s="46">
        <v>3.8711461357666252E-3</v>
      </c>
      <c r="J154" s="47">
        <f t="shared" si="52"/>
        <v>167</v>
      </c>
      <c r="K154" s="48">
        <f t="shared" si="60"/>
        <v>0.69550387035267136</v>
      </c>
      <c r="L154" s="46">
        <v>6.9306930693069313E-2</v>
      </c>
      <c r="M154" s="47">
        <f t="shared" si="69"/>
        <v>161</v>
      </c>
      <c r="N154" s="49">
        <f t="shared" si="61"/>
        <v>0.81600808089420351</v>
      </c>
      <c r="O154" s="50">
        <v>124</v>
      </c>
      <c r="P154" s="51">
        <v>8.5718235863403852E-3</v>
      </c>
      <c r="Q154" s="52">
        <f t="shared" si="53"/>
        <v>269</v>
      </c>
      <c r="R154" s="53">
        <f t="shared" si="62"/>
        <v>0.65014158773475894</v>
      </c>
      <c r="S154" s="51">
        <v>0.15346534653465346</v>
      </c>
      <c r="T154" s="52">
        <f t="shared" si="54"/>
        <v>347</v>
      </c>
      <c r="U154" s="54">
        <f t="shared" si="63"/>
        <v>0.76278625027339986</v>
      </c>
      <c r="V154" s="45">
        <v>195</v>
      </c>
      <c r="W154" s="46">
        <v>1.3479883865615928E-2</v>
      </c>
      <c r="X154" s="47">
        <f t="shared" si="55"/>
        <v>187</v>
      </c>
      <c r="Y154" s="48">
        <f t="shared" si="64"/>
        <v>0.83056964667969946</v>
      </c>
      <c r="Z154" s="46">
        <v>0.24133663366336633</v>
      </c>
      <c r="AA154" s="47">
        <f t="shared" si="56"/>
        <v>225</v>
      </c>
      <c r="AB154" s="49">
        <f t="shared" si="65"/>
        <v>0.97447558860083483</v>
      </c>
      <c r="AC154" s="50">
        <v>433</v>
      </c>
      <c r="AD154" s="51">
        <v>2.9932254942624085E-2</v>
      </c>
      <c r="AE154" s="52">
        <f t="shared" si="57"/>
        <v>221</v>
      </c>
      <c r="AF154" s="53">
        <f t="shared" si="66"/>
        <v>0.9797000493953506</v>
      </c>
      <c r="AG154" s="51">
        <v>0.53589108910891092</v>
      </c>
      <c r="AH154" s="52">
        <f t="shared" si="58"/>
        <v>296</v>
      </c>
      <c r="AI154" s="54">
        <f t="shared" si="67"/>
        <v>1.1494445843323349</v>
      </c>
      <c r="AJ154" s="45">
        <v>808</v>
      </c>
      <c r="AK154" s="46">
        <v>5.5855108530347024E-2</v>
      </c>
      <c r="AL154" s="47">
        <f t="shared" si="59"/>
        <v>248</v>
      </c>
      <c r="AM154" s="55">
        <f t="shared" si="68"/>
        <v>0.85232473383170371</v>
      </c>
      <c r="AN154" s="56">
        <v>14466</v>
      </c>
    </row>
    <row r="155" spans="1:40">
      <c r="A155" s="41">
        <f t="shared" si="47"/>
        <v>2</v>
      </c>
      <c r="B155" s="42">
        <f t="shared" si="48"/>
        <v>0</v>
      </c>
      <c r="C155" s="42">
        <f t="shared" si="49"/>
        <v>0</v>
      </c>
      <c r="D155" s="42">
        <f t="shared" si="50"/>
        <v>1</v>
      </c>
      <c r="E155" s="42">
        <f t="shared" si="51"/>
        <v>1</v>
      </c>
      <c r="F155" s="58">
        <v>371</v>
      </c>
      <c r="G155" s="59" t="s">
        <v>340</v>
      </c>
      <c r="H155" s="45">
        <v>155</v>
      </c>
      <c r="I155" s="46">
        <v>2.2858659745162812E-3</v>
      </c>
      <c r="J155" s="47">
        <f t="shared" si="52"/>
        <v>253</v>
      </c>
      <c r="K155" s="48">
        <f t="shared" si="60"/>
        <v>0.41068680350108033</v>
      </c>
      <c r="L155" s="46">
        <v>4.1846652267818578E-2</v>
      </c>
      <c r="M155" s="47">
        <f t="shared" si="69"/>
        <v>271</v>
      </c>
      <c r="N155" s="49">
        <f t="shared" si="61"/>
        <v>0.49269540675712575</v>
      </c>
      <c r="O155" s="50">
        <v>576</v>
      </c>
      <c r="P155" s="51">
        <v>8.4945729117508265E-3</v>
      </c>
      <c r="Q155" s="52">
        <f t="shared" si="53"/>
        <v>273</v>
      </c>
      <c r="R155" s="53">
        <f t="shared" si="62"/>
        <v>0.64428240552862126</v>
      </c>
      <c r="S155" s="51">
        <v>0.15550755939524838</v>
      </c>
      <c r="T155" s="52">
        <f t="shared" si="54"/>
        <v>345</v>
      </c>
      <c r="U155" s="54">
        <f t="shared" si="63"/>
        <v>0.77293689291272394</v>
      </c>
      <c r="V155" s="45">
        <v>1018</v>
      </c>
      <c r="W155" s="46">
        <v>1.5012977819726285E-2</v>
      </c>
      <c r="X155" s="47">
        <f t="shared" si="55"/>
        <v>168</v>
      </c>
      <c r="Y155" s="48">
        <f t="shared" si="64"/>
        <v>0.92503198155487021</v>
      </c>
      <c r="Z155" s="46">
        <v>0.27483801295896326</v>
      </c>
      <c r="AA155" s="47">
        <f t="shared" si="56"/>
        <v>171</v>
      </c>
      <c r="AB155" s="49">
        <f t="shared" si="65"/>
        <v>1.1097483642771295</v>
      </c>
      <c r="AC155" s="50">
        <v>1955</v>
      </c>
      <c r="AD155" s="51">
        <v>2.8831406323737614E-2</v>
      </c>
      <c r="AE155" s="52">
        <f t="shared" si="57"/>
        <v>232</v>
      </c>
      <c r="AF155" s="53">
        <f t="shared" si="66"/>
        <v>0.94366863618016805</v>
      </c>
      <c r="AG155" s="51">
        <v>0.52780777537796975</v>
      </c>
      <c r="AH155" s="52">
        <f t="shared" si="58"/>
        <v>307</v>
      </c>
      <c r="AI155" s="54">
        <f t="shared" si="67"/>
        <v>1.1321065069126501</v>
      </c>
      <c r="AJ155" s="45">
        <v>3704</v>
      </c>
      <c r="AK155" s="46">
        <v>5.4624823029731005E-2</v>
      </c>
      <c r="AL155" s="47">
        <f t="shared" si="59"/>
        <v>253</v>
      </c>
      <c r="AM155" s="55">
        <f t="shared" si="68"/>
        <v>0.83355111062264975</v>
      </c>
      <c r="AN155" s="56">
        <v>67808</v>
      </c>
    </row>
    <row r="156" spans="1:40">
      <c r="A156" s="41">
        <f t="shared" si="47"/>
        <v>2</v>
      </c>
      <c r="B156" s="42">
        <f t="shared" si="48"/>
        <v>0</v>
      </c>
      <c r="C156" s="42">
        <f t="shared" si="49"/>
        <v>1</v>
      </c>
      <c r="D156" s="42">
        <f t="shared" si="50"/>
        <v>0</v>
      </c>
      <c r="E156" s="42">
        <f t="shared" si="51"/>
        <v>1</v>
      </c>
      <c r="F156" s="58">
        <v>102</v>
      </c>
      <c r="G156" s="59" t="s">
        <v>70</v>
      </c>
      <c r="H156" s="45">
        <v>31</v>
      </c>
      <c r="I156" s="46">
        <v>6.4239384959694965E-4</v>
      </c>
      <c r="J156" s="47">
        <f t="shared" si="52"/>
        <v>376</v>
      </c>
      <c r="K156" s="48">
        <f t="shared" si="60"/>
        <v>0.11541476167934706</v>
      </c>
      <c r="L156" s="46">
        <v>1.1927664486340901E-2</v>
      </c>
      <c r="M156" s="47">
        <f t="shared" si="69"/>
        <v>405</v>
      </c>
      <c r="N156" s="49">
        <f t="shared" si="61"/>
        <v>0.14043430447313535</v>
      </c>
      <c r="O156" s="50">
        <v>1181</v>
      </c>
      <c r="P156" s="51">
        <v>2.4473133431419276E-2</v>
      </c>
      <c r="Q156" s="52">
        <f t="shared" si="53"/>
        <v>53</v>
      </c>
      <c r="R156" s="53">
        <f t="shared" si="62"/>
        <v>1.8561980033399763</v>
      </c>
      <c r="S156" s="51">
        <v>0.45440554059253557</v>
      </c>
      <c r="T156" s="52">
        <f t="shared" si="54"/>
        <v>56</v>
      </c>
      <c r="U156" s="54">
        <f t="shared" si="63"/>
        <v>2.258583492878437</v>
      </c>
      <c r="V156" s="45">
        <v>69</v>
      </c>
      <c r="W156" s="46">
        <v>1.4298443749093397E-3</v>
      </c>
      <c r="X156" s="47">
        <f t="shared" si="55"/>
        <v>478</v>
      </c>
      <c r="Y156" s="48">
        <f t="shared" si="64"/>
        <v>8.810056148218473E-2</v>
      </c>
      <c r="Z156" s="46">
        <v>2.6548672566371681E-2</v>
      </c>
      <c r="AA156" s="47">
        <f t="shared" si="56"/>
        <v>529</v>
      </c>
      <c r="AB156" s="49">
        <f t="shared" si="65"/>
        <v>0.10719894834438047</v>
      </c>
      <c r="AC156" s="50">
        <v>1318</v>
      </c>
      <c r="AD156" s="51">
        <v>2.7312099798992892E-2</v>
      </c>
      <c r="AE156" s="52">
        <f t="shared" si="57"/>
        <v>251</v>
      </c>
      <c r="AF156" s="53">
        <f t="shared" si="66"/>
        <v>0.89394085321853489</v>
      </c>
      <c r="AG156" s="51">
        <v>0.50711812235475184</v>
      </c>
      <c r="AH156" s="52">
        <f t="shared" si="58"/>
        <v>325</v>
      </c>
      <c r="AI156" s="54">
        <f t="shared" si="67"/>
        <v>1.0877288150596331</v>
      </c>
      <c r="AJ156" s="45">
        <v>2599</v>
      </c>
      <c r="AK156" s="46">
        <v>5.3857471454918454E-2</v>
      </c>
      <c r="AL156" s="47">
        <f t="shared" si="59"/>
        <v>256</v>
      </c>
      <c r="AM156" s="55">
        <f t="shared" si="68"/>
        <v>0.8218416583636482</v>
      </c>
      <c r="AN156" s="56">
        <v>48257</v>
      </c>
    </row>
    <row r="157" spans="1:40">
      <c r="A157" s="41">
        <f t="shared" si="47"/>
        <v>2</v>
      </c>
      <c r="B157" s="42">
        <f t="shared" si="48"/>
        <v>0</v>
      </c>
      <c r="C157" s="42">
        <f t="shared" si="49"/>
        <v>0</v>
      </c>
      <c r="D157" s="42">
        <f t="shared" si="50"/>
        <v>1</v>
      </c>
      <c r="E157" s="42">
        <f t="shared" si="51"/>
        <v>1</v>
      </c>
      <c r="F157" s="58">
        <v>600</v>
      </c>
      <c r="G157" s="59" t="s">
        <v>571</v>
      </c>
      <c r="H157" s="45">
        <v>22</v>
      </c>
      <c r="I157" s="46">
        <v>9.4469254551700441E-4</v>
      </c>
      <c r="J157" s="47">
        <f t="shared" si="52"/>
        <v>345</v>
      </c>
      <c r="K157" s="48">
        <f t="shared" si="60"/>
        <v>0.16972681956639099</v>
      </c>
      <c r="L157" s="46">
        <v>1.764234161988773E-2</v>
      </c>
      <c r="M157" s="47">
        <f t="shared" si="69"/>
        <v>379</v>
      </c>
      <c r="N157" s="49">
        <f t="shared" si="61"/>
        <v>0.2077179465857395</v>
      </c>
      <c r="O157" s="50">
        <v>209</v>
      </c>
      <c r="P157" s="51">
        <v>8.9745791824115424E-3</v>
      </c>
      <c r="Q157" s="52">
        <f t="shared" si="53"/>
        <v>262</v>
      </c>
      <c r="R157" s="53">
        <f t="shared" si="62"/>
        <v>0.68068913226379346</v>
      </c>
      <c r="S157" s="51">
        <v>0.16760224538893345</v>
      </c>
      <c r="T157" s="52">
        <f t="shared" si="54"/>
        <v>315</v>
      </c>
      <c r="U157" s="54">
        <f t="shared" si="63"/>
        <v>0.83305248503614859</v>
      </c>
      <c r="V157" s="45">
        <v>398</v>
      </c>
      <c r="W157" s="46">
        <v>1.7090346959807625E-2</v>
      </c>
      <c r="X157" s="47">
        <f t="shared" si="55"/>
        <v>140</v>
      </c>
      <c r="Y157" s="48">
        <f t="shared" si="64"/>
        <v>1.0530300985936798</v>
      </c>
      <c r="Z157" s="46">
        <v>0.31916599839615079</v>
      </c>
      <c r="AA157" s="47">
        <f t="shared" si="56"/>
        <v>116</v>
      </c>
      <c r="AB157" s="49">
        <f t="shared" si="65"/>
        <v>1.2887371031382433</v>
      </c>
      <c r="AC157" s="50">
        <v>618</v>
      </c>
      <c r="AD157" s="51">
        <v>2.6537272414977671E-2</v>
      </c>
      <c r="AE157" s="52">
        <f t="shared" si="57"/>
        <v>267</v>
      </c>
      <c r="AF157" s="53">
        <f t="shared" si="66"/>
        <v>0.86858030394325747</v>
      </c>
      <c r="AG157" s="51">
        <v>0.49558941459502809</v>
      </c>
      <c r="AH157" s="52">
        <f t="shared" si="58"/>
        <v>343</v>
      </c>
      <c r="AI157" s="54">
        <f t="shared" si="67"/>
        <v>1.0630006362037396</v>
      </c>
      <c r="AJ157" s="45">
        <v>1247</v>
      </c>
      <c r="AK157" s="46">
        <v>5.3546891102713844E-2</v>
      </c>
      <c r="AL157" s="47">
        <f t="shared" si="59"/>
        <v>258</v>
      </c>
      <c r="AM157" s="55">
        <f t="shared" si="68"/>
        <v>0.81710233687647704</v>
      </c>
      <c r="AN157" s="56">
        <v>23288</v>
      </c>
    </row>
    <row r="158" spans="1:40">
      <c r="A158" s="41">
        <f t="shared" si="47"/>
        <v>2</v>
      </c>
      <c r="B158" s="42">
        <f t="shared" si="48"/>
        <v>0</v>
      </c>
      <c r="C158" s="42">
        <f t="shared" si="49"/>
        <v>1</v>
      </c>
      <c r="D158" s="42">
        <f t="shared" si="50"/>
        <v>1</v>
      </c>
      <c r="E158" s="42">
        <f t="shared" si="51"/>
        <v>0</v>
      </c>
      <c r="F158" s="58">
        <v>349</v>
      </c>
      <c r="G158" s="59" t="s">
        <v>318</v>
      </c>
      <c r="H158" s="45">
        <v>301</v>
      </c>
      <c r="I158" s="46">
        <v>1.636296425154388E-3</v>
      </c>
      <c r="J158" s="47">
        <f t="shared" si="52"/>
        <v>299</v>
      </c>
      <c r="K158" s="48">
        <f t="shared" si="60"/>
        <v>0.29398283010407267</v>
      </c>
      <c r="L158" s="46">
        <v>3.0947974501336625E-2</v>
      </c>
      <c r="M158" s="47">
        <f t="shared" si="69"/>
        <v>323</v>
      </c>
      <c r="N158" s="49">
        <f t="shared" si="61"/>
        <v>0.36437621790289182</v>
      </c>
      <c r="O158" s="50">
        <v>2639</v>
      </c>
      <c r="P158" s="51">
        <v>1.4346133774028007E-2</v>
      </c>
      <c r="Q158" s="52">
        <f t="shared" si="53"/>
        <v>143</v>
      </c>
      <c r="R158" s="53">
        <f t="shared" si="62"/>
        <v>1.0881019768727942</v>
      </c>
      <c r="S158" s="51">
        <v>0.27133456713962573</v>
      </c>
      <c r="T158" s="52">
        <f t="shared" si="54"/>
        <v>136</v>
      </c>
      <c r="U158" s="54">
        <f t="shared" si="63"/>
        <v>1.3486450310217488</v>
      </c>
      <c r="V158" s="45">
        <v>2498</v>
      </c>
      <c r="W158" s="46">
        <v>1.3579629468557015E-2</v>
      </c>
      <c r="X158" s="47">
        <f t="shared" si="55"/>
        <v>186</v>
      </c>
      <c r="Y158" s="48">
        <f t="shared" si="64"/>
        <v>0.83671552085922063</v>
      </c>
      <c r="Z158" s="46">
        <v>0.25683734320378365</v>
      </c>
      <c r="AA158" s="47">
        <f t="shared" si="56"/>
        <v>199</v>
      </c>
      <c r="AB158" s="49">
        <f t="shared" si="65"/>
        <v>1.0370647729440554</v>
      </c>
      <c r="AC158" s="50">
        <v>4288</v>
      </c>
      <c r="AD158" s="51">
        <v>2.3310428807515004E-2</v>
      </c>
      <c r="AE158" s="52">
        <f t="shared" si="57"/>
        <v>301</v>
      </c>
      <c r="AF158" s="53">
        <f t="shared" si="66"/>
        <v>0.76296384278180851</v>
      </c>
      <c r="AG158" s="51">
        <v>0.44088011515525394</v>
      </c>
      <c r="AH158" s="52">
        <f t="shared" si="58"/>
        <v>408</v>
      </c>
      <c r="AI158" s="54">
        <f t="shared" si="67"/>
        <v>0.94565345646572385</v>
      </c>
      <c r="AJ158" s="45">
        <v>9726</v>
      </c>
      <c r="AK158" s="46">
        <v>5.2872488475254414E-2</v>
      </c>
      <c r="AL158" s="47">
        <f t="shared" si="59"/>
        <v>261</v>
      </c>
      <c r="AM158" s="55">
        <f t="shared" si="68"/>
        <v>0.80681124524548586</v>
      </c>
      <c r="AN158" s="56">
        <v>183952</v>
      </c>
    </row>
    <row r="159" spans="1:40">
      <c r="A159" s="41">
        <f t="shared" si="47"/>
        <v>2</v>
      </c>
      <c r="B159" s="42">
        <f t="shared" si="48"/>
        <v>0</v>
      </c>
      <c r="C159" s="42">
        <f t="shared" si="49"/>
        <v>0</v>
      </c>
      <c r="D159" s="42">
        <f t="shared" si="50"/>
        <v>1</v>
      </c>
      <c r="E159" s="42">
        <f t="shared" si="51"/>
        <v>1</v>
      </c>
      <c r="F159" s="58">
        <v>536</v>
      </c>
      <c r="G159" s="59" t="s">
        <v>506</v>
      </c>
      <c r="H159" s="45">
        <v>0</v>
      </c>
      <c r="I159" s="46">
        <v>0</v>
      </c>
      <c r="J159" s="47">
        <f t="shared" si="52"/>
        <v>467</v>
      </c>
      <c r="K159" s="48">
        <f t="shared" si="60"/>
        <v>0</v>
      </c>
      <c r="L159" s="46">
        <v>0</v>
      </c>
      <c r="M159" s="47">
        <f t="shared" si="69"/>
        <v>467</v>
      </c>
      <c r="N159" s="49">
        <f t="shared" si="61"/>
        <v>0</v>
      </c>
      <c r="O159" s="50">
        <v>15</v>
      </c>
      <c r="P159" s="51">
        <v>1.2249897917517355E-3</v>
      </c>
      <c r="Q159" s="52">
        <f t="shared" si="53"/>
        <v>488</v>
      </c>
      <c r="R159" s="53">
        <f t="shared" si="62"/>
        <v>9.2911012475510313E-2</v>
      </c>
      <c r="S159" s="51">
        <v>2.3255813953488372E-2</v>
      </c>
      <c r="T159" s="52">
        <f t="shared" si="54"/>
        <v>528</v>
      </c>
      <c r="U159" s="54">
        <f t="shared" si="63"/>
        <v>0.11559101467008759</v>
      </c>
      <c r="V159" s="45">
        <v>168</v>
      </c>
      <c r="W159" s="46">
        <v>1.3719885667619437E-2</v>
      </c>
      <c r="X159" s="47">
        <f t="shared" si="55"/>
        <v>182</v>
      </c>
      <c r="Y159" s="48">
        <f t="shared" si="64"/>
        <v>0.84535747526040494</v>
      </c>
      <c r="Z159" s="46">
        <v>0.26046511627906976</v>
      </c>
      <c r="AA159" s="47">
        <f t="shared" si="56"/>
        <v>192</v>
      </c>
      <c r="AB159" s="49">
        <f t="shared" si="65"/>
        <v>1.051713093214325</v>
      </c>
      <c r="AC159" s="50">
        <v>462</v>
      </c>
      <c r="AD159" s="51">
        <v>3.7729685585953451E-2</v>
      </c>
      <c r="AE159" s="52">
        <f t="shared" si="57"/>
        <v>130</v>
      </c>
      <c r="AF159" s="53">
        <f t="shared" si="66"/>
        <v>1.2349144728014643</v>
      </c>
      <c r="AG159" s="51">
        <v>0.71627906976744182</v>
      </c>
      <c r="AH159" s="52">
        <f t="shared" si="58"/>
        <v>142</v>
      </c>
      <c r="AI159" s="54">
        <f t="shared" si="67"/>
        <v>1.5363627318077351</v>
      </c>
      <c r="AJ159" s="45">
        <v>645</v>
      </c>
      <c r="AK159" s="46">
        <v>5.2674561045324621E-2</v>
      </c>
      <c r="AL159" s="47">
        <f t="shared" si="59"/>
        <v>262</v>
      </c>
      <c r="AM159" s="55">
        <f t="shared" si="68"/>
        <v>0.8037909584987285</v>
      </c>
      <c r="AN159" s="56">
        <v>12245</v>
      </c>
    </row>
    <row r="160" spans="1:40">
      <c r="A160" s="41">
        <f t="shared" si="47"/>
        <v>2</v>
      </c>
      <c r="B160" s="42">
        <f t="shared" si="48"/>
        <v>0</v>
      </c>
      <c r="C160" s="42">
        <f t="shared" si="49"/>
        <v>1</v>
      </c>
      <c r="D160" s="42">
        <f t="shared" si="50"/>
        <v>1</v>
      </c>
      <c r="E160" s="42">
        <f t="shared" si="51"/>
        <v>0</v>
      </c>
      <c r="F160" s="58">
        <v>491</v>
      </c>
      <c r="G160" s="59" t="s">
        <v>461</v>
      </c>
      <c r="H160" s="45">
        <v>38</v>
      </c>
      <c r="I160" s="46">
        <v>3.841488071168621E-3</v>
      </c>
      <c r="J160" s="47">
        <f t="shared" si="52"/>
        <v>170</v>
      </c>
      <c r="K160" s="48">
        <f t="shared" si="60"/>
        <v>0.69017539708102194</v>
      </c>
      <c r="L160" s="46">
        <v>7.3786407766990289E-2</v>
      </c>
      <c r="M160" s="47">
        <f t="shared" si="69"/>
        <v>151</v>
      </c>
      <c r="N160" s="49">
        <f t="shared" si="61"/>
        <v>0.86874868639998692</v>
      </c>
      <c r="O160" s="50">
        <v>150</v>
      </c>
      <c r="P160" s="51">
        <v>1.5163768701981399E-2</v>
      </c>
      <c r="Q160" s="52">
        <f t="shared" si="53"/>
        <v>120</v>
      </c>
      <c r="R160" s="53">
        <f t="shared" si="62"/>
        <v>1.1501166071195144</v>
      </c>
      <c r="S160" s="51">
        <v>0.29126213592233008</v>
      </c>
      <c r="T160" s="52">
        <f t="shared" si="54"/>
        <v>124</v>
      </c>
      <c r="U160" s="54">
        <f t="shared" si="63"/>
        <v>1.4476932905282816</v>
      </c>
      <c r="V160" s="45">
        <v>132</v>
      </c>
      <c r="W160" s="46">
        <v>1.3344116457743631E-2</v>
      </c>
      <c r="X160" s="47">
        <f t="shared" si="55"/>
        <v>193</v>
      </c>
      <c r="Y160" s="48">
        <f t="shared" si="64"/>
        <v>0.82220427134625551</v>
      </c>
      <c r="Z160" s="46">
        <v>0.25631067961165049</v>
      </c>
      <c r="AA160" s="47">
        <f t="shared" si="56"/>
        <v>201</v>
      </c>
      <c r="AB160" s="49">
        <f t="shared" si="65"/>
        <v>1.0349381964432227</v>
      </c>
      <c r="AC160" s="50">
        <v>195</v>
      </c>
      <c r="AD160" s="51">
        <v>1.9712899312575818E-2</v>
      </c>
      <c r="AE160" s="52">
        <f t="shared" si="57"/>
        <v>342</v>
      </c>
      <c r="AF160" s="53">
        <f t="shared" si="66"/>
        <v>0.64521461771844058</v>
      </c>
      <c r="AG160" s="51">
        <v>0.37864077669902912</v>
      </c>
      <c r="AH160" s="52">
        <f t="shared" si="58"/>
        <v>485</v>
      </c>
      <c r="AI160" s="54">
        <f t="shared" si="67"/>
        <v>0.81215493041280151</v>
      </c>
      <c r="AJ160" s="45">
        <v>515</v>
      </c>
      <c r="AK160" s="46">
        <v>5.2062272543469471E-2</v>
      </c>
      <c r="AL160" s="47">
        <f t="shared" si="59"/>
        <v>269</v>
      </c>
      <c r="AM160" s="55">
        <f t="shared" si="68"/>
        <v>0.79444770148780774</v>
      </c>
      <c r="AN160" s="56">
        <v>9892</v>
      </c>
    </row>
    <row r="161" spans="1:40">
      <c r="A161" s="41">
        <f t="shared" si="47"/>
        <v>2</v>
      </c>
      <c r="B161" s="42">
        <f t="shared" si="48"/>
        <v>1</v>
      </c>
      <c r="C161" s="42">
        <f t="shared" si="49"/>
        <v>1</v>
      </c>
      <c r="D161" s="42">
        <f t="shared" si="50"/>
        <v>0</v>
      </c>
      <c r="E161" s="42">
        <f t="shared" si="51"/>
        <v>0</v>
      </c>
      <c r="F161" s="58">
        <v>364</v>
      </c>
      <c r="G161" s="59" t="s">
        <v>333</v>
      </c>
      <c r="H161" s="45">
        <v>40</v>
      </c>
      <c r="I161" s="46">
        <v>4.940711462450593E-3</v>
      </c>
      <c r="J161" s="47">
        <f t="shared" si="52"/>
        <v>114</v>
      </c>
      <c r="K161" s="48">
        <f t="shared" si="60"/>
        <v>0.88766577750227138</v>
      </c>
      <c r="L161" s="46">
        <v>9.8280098280098274E-2</v>
      </c>
      <c r="M161" s="47">
        <f t="shared" si="69"/>
        <v>93</v>
      </c>
      <c r="N161" s="49">
        <f t="shared" si="61"/>
        <v>1.1571332561644725</v>
      </c>
      <c r="O161" s="50">
        <v>118</v>
      </c>
      <c r="P161" s="51">
        <v>1.457509881422925E-2</v>
      </c>
      <c r="Q161" s="52">
        <f t="shared" si="53"/>
        <v>135</v>
      </c>
      <c r="R161" s="53">
        <f t="shared" si="62"/>
        <v>1.1054681409419433</v>
      </c>
      <c r="S161" s="51">
        <v>0.28992628992628994</v>
      </c>
      <c r="T161" s="52">
        <f t="shared" si="54"/>
        <v>128</v>
      </c>
      <c r="U161" s="54">
        <f t="shared" si="63"/>
        <v>1.4410535833808955</v>
      </c>
      <c r="V161" s="45">
        <v>62</v>
      </c>
      <c r="W161" s="46">
        <v>7.658102766798419E-3</v>
      </c>
      <c r="X161" s="47">
        <f t="shared" si="55"/>
        <v>307</v>
      </c>
      <c r="Y161" s="48">
        <f t="shared" si="64"/>
        <v>0.47185775283131204</v>
      </c>
      <c r="Z161" s="46">
        <v>0.15233415233415235</v>
      </c>
      <c r="AA161" s="47">
        <f t="shared" si="56"/>
        <v>380</v>
      </c>
      <c r="AB161" s="49">
        <f t="shared" si="65"/>
        <v>0.6150989615894592</v>
      </c>
      <c r="AC161" s="50">
        <v>187</v>
      </c>
      <c r="AD161" s="51">
        <v>2.309782608695652E-2</v>
      </c>
      <c r="AE161" s="52">
        <f t="shared" si="57"/>
        <v>303</v>
      </c>
      <c r="AF161" s="53">
        <f t="shared" si="66"/>
        <v>0.75600523253904572</v>
      </c>
      <c r="AG161" s="51">
        <v>0.45945945945945948</v>
      </c>
      <c r="AH161" s="52">
        <f t="shared" si="58"/>
        <v>392</v>
      </c>
      <c r="AI161" s="54">
        <f t="shared" si="67"/>
        <v>0.98550470072960195</v>
      </c>
      <c r="AJ161" s="45">
        <v>407</v>
      </c>
      <c r="AK161" s="46">
        <v>5.0271739130434784E-2</v>
      </c>
      <c r="AL161" s="47">
        <f t="shared" si="59"/>
        <v>282</v>
      </c>
      <c r="AM161" s="55">
        <f t="shared" si="68"/>
        <v>0.76712493809451132</v>
      </c>
      <c r="AN161" s="56">
        <v>8096</v>
      </c>
    </row>
    <row r="162" spans="1:40">
      <c r="A162" s="41">
        <f t="shared" si="47"/>
        <v>2</v>
      </c>
      <c r="B162" s="42">
        <f t="shared" si="48"/>
        <v>0</v>
      </c>
      <c r="C162" s="42">
        <f t="shared" si="49"/>
        <v>1</v>
      </c>
      <c r="D162" s="42">
        <f t="shared" si="50"/>
        <v>0</v>
      </c>
      <c r="E162" s="42">
        <f t="shared" si="51"/>
        <v>1</v>
      </c>
      <c r="F162" s="58">
        <v>564</v>
      </c>
      <c r="G162" s="59" t="s">
        <v>535</v>
      </c>
      <c r="H162" s="45">
        <v>89</v>
      </c>
      <c r="I162" s="46">
        <v>2.0628592620063045E-3</v>
      </c>
      <c r="J162" s="47">
        <f t="shared" si="52"/>
        <v>266</v>
      </c>
      <c r="K162" s="48">
        <f t="shared" si="60"/>
        <v>0.37062062510696536</v>
      </c>
      <c r="L162" s="46">
        <v>4.1356877323420076E-2</v>
      </c>
      <c r="M162" s="47">
        <f t="shared" si="69"/>
        <v>274</v>
      </c>
      <c r="N162" s="49">
        <f t="shared" si="61"/>
        <v>0.48692887939179469</v>
      </c>
      <c r="O162" s="50">
        <v>583</v>
      </c>
      <c r="P162" s="51">
        <v>1.351288707583905E-2</v>
      </c>
      <c r="Q162" s="52">
        <f t="shared" si="53"/>
        <v>160</v>
      </c>
      <c r="R162" s="53">
        <f t="shared" si="62"/>
        <v>1.0249032507349181</v>
      </c>
      <c r="S162" s="51">
        <v>0.27091078066914498</v>
      </c>
      <c r="T162" s="52">
        <f t="shared" si="54"/>
        <v>138</v>
      </c>
      <c r="U162" s="54">
        <f t="shared" si="63"/>
        <v>1.3465386369723169</v>
      </c>
      <c r="V162" s="45">
        <v>416</v>
      </c>
      <c r="W162" s="46">
        <v>9.6421286853328389E-3</v>
      </c>
      <c r="X162" s="47">
        <f t="shared" si="55"/>
        <v>254</v>
      </c>
      <c r="Y162" s="48">
        <f t="shared" si="64"/>
        <v>0.59410448155601858</v>
      </c>
      <c r="Z162" s="46">
        <v>0.19330855018587362</v>
      </c>
      <c r="AA162" s="47">
        <f t="shared" si="56"/>
        <v>311</v>
      </c>
      <c r="AB162" s="49">
        <f t="shared" si="65"/>
        <v>0.78054649376899587</v>
      </c>
      <c r="AC162" s="50">
        <v>1064</v>
      </c>
      <c r="AD162" s="51">
        <v>2.4661598368255145E-2</v>
      </c>
      <c r="AE162" s="52">
        <f t="shared" si="57"/>
        <v>286</v>
      </c>
      <c r="AF162" s="53">
        <f t="shared" si="66"/>
        <v>0.8071884054796753</v>
      </c>
      <c r="AG162" s="51">
        <v>0.49442379182156132</v>
      </c>
      <c r="AH162" s="52">
        <f t="shared" si="58"/>
        <v>346</v>
      </c>
      <c r="AI162" s="54">
        <f t="shared" si="67"/>
        <v>1.0605004662782356</v>
      </c>
      <c r="AJ162" s="45">
        <v>2152</v>
      </c>
      <c r="AK162" s="46">
        <v>4.9879473391433338E-2</v>
      </c>
      <c r="AL162" s="47">
        <f t="shared" si="59"/>
        <v>285</v>
      </c>
      <c r="AM162" s="55">
        <f t="shared" si="68"/>
        <v>0.76113913302881975</v>
      </c>
      <c r="AN162" s="56">
        <v>43144</v>
      </c>
    </row>
    <row r="163" spans="1:40">
      <c r="A163" s="41">
        <f t="shared" si="47"/>
        <v>2</v>
      </c>
      <c r="B163" s="42">
        <f t="shared" si="48"/>
        <v>0</v>
      </c>
      <c r="C163" s="42">
        <f t="shared" si="49"/>
        <v>1</v>
      </c>
      <c r="D163" s="42">
        <f t="shared" si="50"/>
        <v>0</v>
      </c>
      <c r="E163" s="42">
        <f t="shared" si="51"/>
        <v>1</v>
      </c>
      <c r="F163" s="58">
        <v>290</v>
      </c>
      <c r="G163" s="59" t="s">
        <v>259</v>
      </c>
      <c r="H163" s="45">
        <v>98</v>
      </c>
      <c r="I163" s="46">
        <v>2.4923069097937487E-3</v>
      </c>
      <c r="J163" s="47">
        <f t="shared" si="52"/>
        <v>239</v>
      </c>
      <c r="K163" s="48">
        <f t="shared" si="60"/>
        <v>0.44777671549332548</v>
      </c>
      <c r="L163" s="46">
        <v>5.0829875518672199E-2</v>
      </c>
      <c r="M163" s="47">
        <f t="shared" si="69"/>
        <v>221</v>
      </c>
      <c r="N163" s="49">
        <f t="shared" si="61"/>
        <v>0.59846235808319692</v>
      </c>
      <c r="O163" s="50">
        <v>410</v>
      </c>
      <c r="P163" s="51">
        <v>1.0426998296075888E-2</v>
      </c>
      <c r="Q163" s="52">
        <f t="shared" si="53"/>
        <v>227</v>
      </c>
      <c r="R163" s="53">
        <f t="shared" si="62"/>
        <v>0.79084983017162269</v>
      </c>
      <c r="S163" s="51">
        <v>0.21265560165975103</v>
      </c>
      <c r="T163" s="52">
        <f t="shared" si="54"/>
        <v>230</v>
      </c>
      <c r="U163" s="54">
        <f t="shared" si="63"/>
        <v>1.0569863011585292</v>
      </c>
      <c r="V163" s="45">
        <v>241</v>
      </c>
      <c r="W163" s="46">
        <v>6.1290404618397293E-3</v>
      </c>
      <c r="X163" s="47">
        <f t="shared" si="55"/>
        <v>342</v>
      </c>
      <c r="Y163" s="48">
        <f t="shared" si="64"/>
        <v>0.377643829993279</v>
      </c>
      <c r="Z163" s="46">
        <v>0.125</v>
      </c>
      <c r="AA163" s="47">
        <f t="shared" si="56"/>
        <v>423</v>
      </c>
      <c r="AB163" s="49">
        <f t="shared" si="65"/>
        <v>0.50472838178812474</v>
      </c>
      <c r="AC163" s="50">
        <v>1179</v>
      </c>
      <c r="AD163" s="51">
        <v>2.998397802700847E-2</v>
      </c>
      <c r="AE163" s="52">
        <f t="shared" si="57"/>
        <v>220</v>
      </c>
      <c r="AF163" s="53">
        <f t="shared" si="66"/>
        <v>0.9813929759197102</v>
      </c>
      <c r="AG163" s="51">
        <v>0.61151452282157681</v>
      </c>
      <c r="AH163" s="52">
        <f t="shared" si="58"/>
        <v>214</v>
      </c>
      <c r="AI163" s="54">
        <f t="shared" si="67"/>
        <v>1.3116509506934166</v>
      </c>
      <c r="AJ163" s="45">
        <v>1928</v>
      </c>
      <c r="AK163" s="46">
        <v>4.9032323694717835E-2</v>
      </c>
      <c r="AL163" s="47">
        <f t="shared" si="59"/>
        <v>293</v>
      </c>
      <c r="AM163" s="55">
        <f t="shared" si="68"/>
        <v>0.74821199603513999</v>
      </c>
      <c r="AN163" s="56">
        <v>39321</v>
      </c>
    </row>
    <row r="164" spans="1:40">
      <c r="A164" s="41">
        <f t="shared" si="47"/>
        <v>2</v>
      </c>
      <c r="B164" s="42">
        <f t="shared" si="48"/>
        <v>1</v>
      </c>
      <c r="C164" s="42">
        <f t="shared" si="49"/>
        <v>1</v>
      </c>
      <c r="D164" s="42">
        <f t="shared" si="50"/>
        <v>0</v>
      </c>
      <c r="E164" s="42">
        <f t="shared" si="51"/>
        <v>0</v>
      </c>
      <c r="F164" s="58">
        <v>375</v>
      </c>
      <c r="G164" s="59" t="s">
        <v>344</v>
      </c>
      <c r="H164" s="45">
        <v>424</v>
      </c>
      <c r="I164" s="46">
        <v>7.1938784166680802E-3</v>
      </c>
      <c r="J164" s="47">
        <f t="shared" si="52"/>
        <v>73</v>
      </c>
      <c r="K164" s="48">
        <f t="shared" si="60"/>
        <v>1.2924777588248684</v>
      </c>
      <c r="L164" s="46">
        <v>0.14712005551700208</v>
      </c>
      <c r="M164" s="47">
        <f t="shared" si="69"/>
        <v>53</v>
      </c>
      <c r="N164" s="49">
        <f t="shared" si="61"/>
        <v>1.732166652930176</v>
      </c>
      <c r="O164" s="50">
        <v>700</v>
      </c>
      <c r="P164" s="51">
        <v>1.1876686065253907E-2</v>
      </c>
      <c r="Q164" s="52">
        <f t="shared" si="53"/>
        <v>184</v>
      </c>
      <c r="R164" s="53">
        <f t="shared" si="62"/>
        <v>0.90080336555176999</v>
      </c>
      <c r="S164" s="51">
        <v>0.24288688410825815</v>
      </c>
      <c r="T164" s="52">
        <f t="shared" si="54"/>
        <v>169</v>
      </c>
      <c r="U164" s="54">
        <f t="shared" si="63"/>
        <v>1.2072482795175699</v>
      </c>
      <c r="V164" s="45">
        <v>626</v>
      </c>
      <c r="W164" s="46">
        <v>1.062115068121278E-2</v>
      </c>
      <c r="X164" s="47">
        <f t="shared" si="55"/>
        <v>241</v>
      </c>
      <c r="Y164" s="48">
        <f t="shared" si="64"/>
        <v>0.65442740134643351</v>
      </c>
      <c r="Z164" s="46">
        <v>0.21721027064538515</v>
      </c>
      <c r="AA164" s="47">
        <f t="shared" si="56"/>
        <v>267</v>
      </c>
      <c r="AB164" s="49">
        <f t="shared" si="65"/>
        <v>0.87705750728484688</v>
      </c>
      <c r="AC164" s="50">
        <v>1132</v>
      </c>
      <c r="AD164" s="51">
        <v>1.9206298036953461E-2</v>
      </c>
      <c r="AE164" s="52">
        <f t="shared" si="57"/>
        <v>346</v>
      </c>
      <c r="AF164" s="53">
        <f t="shared" si="66"/>
        <v>0.62863326440234923</v>
      </c>
      <c r="AG164" s="51">
        <v>0.3927827897293546</v>
      </c>
      <c r="AH164" s="52">
        <f t="shared" si="58"/>
        <v>470</v>
      </c>
      <c r="AI164" s="54">
        <f t="shared" si="67"/>
        <v>0.84248844522510191</v>
      </c>
      <c r="AJ164" s="45">
        <v>2882</v>
      </c>
      <c r="AK164" s="46">
        <v>4.8898013200088228E-2</v>
      </c>
      <c r="AL164" s="47">
        <f t="shared" si="59"/>
        <v>294</v>
      </c>
      <c r="AM164" s="55">
        <f t="shared" si="68"/>
        <v>0.74616247613269837</v>
      </c>
      <c r="AN164" s="56">
        <v>58939</v>
      </c>
    </row>
    <row r="165" spans="1:40">
      <c r="A165" s="41">
        <f t="shared" si="47"/>
        <v>2</v>
      </c>
      <c r="B165" s="42">
        <f t="shared" si="48"/>
        <v>1</v>
      </c>
      <c r="C165" s="42">
        <f t="shared" si="49"/>
        <v>0</v>
      </c>
      <c r="D165" s="42">
        <f t="shared" si="50"/>
        <v>1</v>
      </c>
      <c r="E165" s="42">
        <f t="shared" si="51"/>
        <v>0</v>
      </c>
      <c r="F165" s="58">
        <v>340</v>
      </c>
      <c r="G165" s="59" t="s">
        <v>309</v>
      </c>
      <c r="H165" s="45">
        <v>123</v>
      </c>
      <c r="I165" s="46">
        <v>1.7669875017957189E-2</v>
      </c>
      <c r="J165" s="47">
        <f t="shared" si="52"/>
        <v>25</v>
      </c>
      <c r="K165" s="48">
        <f t="shared" si="60"/>
        <v>3.1746325332674248</v>
      </c>
      <c r="L165" s="46">
        <v>0.36176470588235293</v>
      </c>
      <c r="M165" s="47">
        <f t="shared" si="69"/>
        <v>13</v>
      </c>
      <c r="N165" s="49">
        <f t="shared" si="61"/>
        <v>4.259356465944828</v>
      </c>
      <c r="O165" s="50">
        <v>33</v>
      </c>
      <c r="P165" s="51">
        <v>4.7406981755494897E-3</v>
      </c>
      <c r="Q165" s="52">
        <f t="shared" si="53"/>
        <v>374</v>
      </c>
      <c r="R165" s="53">
        <f t="shared" si="62"/>
        <v>0.35956468396462749</v>
      </c>
      <c r="S165" s="51">
        <v>9.7058823529411767E-2</v>
      </c>
      <c r="T165" s="52">
        <f t="shared" si="54"/>
        <v>426</v>
      </c>
      <c r="U165" s="54">
        <f t="shared" si="63"/>
        <v>0.4824224994613362</v>
      </c>
      <c r="V165" s="45">
        <v>99</v>
      </c>
      <c r="W165" s="46">
        <v>1.4222094526648471E-2</v>
      </c>
      <c r="X165" s="47">
        <f t="shared" si="55"/>
        <v>173</v>
      </c>
      <c r="Y165" s="48">
        <f t="shared" si="64"/>
        <v>0.87630132008588857</v>
      </c>
      <c r="Z165" s="46">
        <v>0.29117647058823531</v>
      </c>
      <c r="AA165" s="47">
        <f t="shared" si="56"/>
        <v>152</v>
      </c>
      <c r="AB165" s="49">
        <f t="shared" si="65"/>
        <v>1.1757202305182202</v>
      </c>
      <c r="AC165" s="50">
        <v>85</v>
      </c>
      <c r="AD165" s="51">
        <v>1.2210889240051717E-2</v>
      </c>
      <c r="AE165" s="52">
        <f t="shared" si="57"/>
        <v>418</v>
      </c>
      <c r="AF165" s="53">
        <f t="shared" si="66"/>
        <v>0.39966948078489994</v>
      </c>
      <c r="AG165" s="51">
        <v>0.25</v>
      </c>
      <c r="AH165" s="52">
        <f t="shared" si="58"/>
        <v>556</v>
      </c>
      <c r="AI165" s="54">
        <f t="shared" si="67"/>
        <v>0.53623049892640107</v>
      </c>
      <c r="AJ165" s="45">
        <v>340</v>
      </c>
      <c r="AK165" s="46">
        <v>4.8843556960206869E-2</v>
      </c>
      <c r="AL165" s="47">
        <f t="shared" si="59"/>
        <v>296</v>
      </c>
      <c r="AM165" s="55">
        <f t="shared" si="68"/>
        <v>0.74533149752781136</v>
      </c>
      <c r="AN165" s="56">
        <v>6961</v>
      </c>
    </row>
    <row r="166" spans="1:40">
      <c r="A166" s="41">
        <f t="shared" si="47"/>
        <v>3</v>
      </c>
      <c r="B166" s="42">
        <f t="shared" si="48"/>
        <v>1</v>
      </c>
      <c r="C166" s="42">
        <f t="shared" si="49"/>
        <v>1</v>
      </c>
      <c r="D166" s="42">
        <f t="shared" si="50"/>
        <v>1</v>
      </c>
      <c r="E166" s="42">
        <f t="shared" si="51"/>
        <v>0</v>
      </c>
      <c r="F166" s="60">
        <v>38</v>
      </c>
      <c r="G166" s="59" t="s">
        <v>684</v>
      </c>
      <c r="H166" s="45">
        <v>225</v>
      </c>
      <c r="I166" s="46">
        <v>3.173036243125088E-2</v>
      </c>
      <c r="J166" s="47">
        <f t="shared" si="52"/>
        <v>10</v>
      </c>
      <c r="K166" s="48">
        <f t="shared" si="60"/>
        <v>5.7007896640041507</v>
      </c>
      <c r="L166" s="46">
        <v>0.2148997134670487</v>
      </c>
      <c r="M166" s="47">
        <f t="shared" si="69"/>
        <v>28</v>
      </c>
      <c r="N166" s="49">
        <f t="shared" si="61"/>
        <v>2.5301928828381461</v>
      </c>
      <c r="O166" s="50">
        <v>314</v>
      </c>
      <c r="P166" s="51">
        <v>4.4281483570723451E-2</v>
      </c>
      <c r="Q166" s="52">
        <f t="shared" si="53"/>
        <v>18</v>
      </c>
      <c r="R166" s="53">
        <f t="shared" si="62"/>
        <v>3.3585891900292748</v>
      </c>
      <c r="S166" s="51">
        <v>0.29990448901623684</v>
      </c>
      <c r="T166" s="52">
        <f t="shared" si="54"/>
        <v>113</v>
      </c>
      <c r="U166" s="54">
        <f t="shared" si="63"/>
        <v>1.4906493601485411</v>
      </c>
      <c r="V166" s="45">
        <v>336</v>
      </c>
      <c r="W166" s="46">
        <v>4.738400789733465E-2</v>
      </c>
      <c r="X166" s="47">
        <f t="shared" si="55"/>
        <v>28</v>
      </c>
      <c r="Y166" s="48">
        <f t="shared" si="64"/>
        <v>2.9195888547634068</v>
      </c>
      <c r="Z166" s="46">
        <v>0.3209169054441261</v>
      </c>
      <c r="AA166" s="47">
        <f t="shared" si="56"/>
        <v>110</v>
      </c>
      <c r="AB166" s="49">
        <f t="shared" si="65"/>
        <v>1.2958069629861313</v>
      </c>
      <c r="AC166" s="50">
        <v>172</v>
      </c>
      <c r="AD166" s="51">
        <v>2.4256099280778452E-2</v>
      </c>
      <c r="AE166" s="52">
        <f t="shared" si="57"/>
        <v>289</v>
      </c>
      <c r="AF166" s="53">
        <f t="shared" si="66"/>
        <v>0.79391618536822051</v>
      </c>
      <c r="AG166" s="51">
        <v>0.16427889207258833</v>
      </c>
      <c r="AH166" s="52">
        <f t="shared" si="58"/>
        <v>583</v>
      </c>
      <c r="AI166" s="54">
        <f t="shared" si="67"/>
        <v>0.35236540903664171</v>
      </c>
      <c r="AJ166" s="45">
        <v>1047</v>
      </c>
      <c r="AK166" s="46">
        <v>0.14765195318008745</v>
      </c>
      <c r="AL166" s="47">
        <f t="shared" si="59"/>
        <v>32</v>
      </c>
      <c r="AM166" s="55">
        <f t="shared" si="68"/>
        <v>2.2531047742136998</v>
      </c>
      <c r="AN166" s="56">
        <v>7091</v>
      </c>
    </row>
    <row r="167" spans="1:40">
      <c r="A167" s="41">
        <f t="shared" si="47"/>
        <v>2</v>
      </c>
      <c r="B167" s="42">
        <f t="shared" si="48"/>
        <v>0</v>
      </c>
      <c r="C167" s="42">
        <f t="shared" si="49"/>
        <v>1</v>
      </c>
      <c r="D167" s="42">
        <f t="shared" si="50"/>
        <v>0</v>
      </c>
      <c r="E167" s="42">
        <f t="shared" si="51"/>
        <v>1</v>
      </c>
      <c r="F167" s="58">
        <v>479</v>
      </c>
      <c r="G167" s="59" t="s">
        <v>449</v>
      </c>
      <c r="H167" s="45">
        <v>20</v>
      </c>
      <c r="I167" s="46">
        <v>9.0896695905103855E-4</v>
      </c>
      <c r="J167" s="47">
        <f t="shared" si="52"/>
        <v>349</v>
      </c>
      <c r="K167" s="48">
        <f t="shared" si="60"/>
        <v>0.16330823375581488</v>
      </c>
      <c r="L167" s="46">
        <v>1.9083969465648856E-2</v>
      </c>
      <c r="M167" s="47">
        <f t="shared" si="69"/>
        <v>368</v>
      </c>
      <c r="N167" s="49">
        <f t="shared" si="61"/>
        <v>0.22469142903575395</v>
      </c>
      <c r="O167" s="50">
        <v>362</v>
      </c>
      <c r="P167" s="51">
        <v>1.6452301958823797E-2</v>
      </c>
      <c r="Q167" s="52">
        <f t="shared" si="53"/>
        <v>101</v>
      </c>
      <c r="R167" s="53">
        <f t="shared" si="62"/>
        <v>1.2478471599026491</v>
      </c>
      <c r="S167" s="51">
        <v>0.34541984732824427</v>
      </c>
      <c r="T167" s="52">
        <f t="shared" si="54"/>
        <v>89</v>
      </c>
      <c r="U167" s="54">
        <f t="shared" si="63"/>
        <v>1.7168795175139155</v>
      </c>
      <c r="V167" s="45">
        <v>149</v>
      </c>
      <c r="W167" s="46">
        <v>6.7718038449302367E-3</v>
      </c>
      <c r="X167" s="47">
        <f t="shared" si="55"/>
        <v>331</v>
      </c>
      <c r="Y167" s="48">
        <f t="shared" si="64"/>
        <v>0.41724801066087985</v>
      </c>
      <c r="Z167" s="46">
        <v>0.14217557251908397</v>
      </c>
      <c r="AA167" s="47">
        <f t="shared" si="56"/>
        <v>398</v>
      </c>
      <c r="AB167" s="49">
        <f t="shared" si="65"/>
        <v>0.5740803731788594</v>
      </c>
      <c r="AC167" s="50">
        <v>517</v>
      </c>
      <c r="AD167" s="51">
        <v>2.3496795891469344E-2</v>
      </c>
      <c r="AE167" s="52">
        <f t="shared" si="57"/>
        <v>297</v>
      </c>
      <c r="AF167" s="53">
        <f t="shared" si="66"/>
        <v>0.76906374543550837</v>
      </c>
      <c r="AG167" s="51">
        <v>0.49332061068702288</v>
      </c>
      <c r="AH167" s="52">
        <f t="shared" si="58"/>
        <v>349</v>
      </c>
      <c r="AI167" s="54">
        <f t="shared" si="67"/>
        <v>1.0581342287975164</v>
      </c>
      <c r="AJ167" s="45">
        <v>1048</v>
      </c>
      <c r="AK167" s="46">
        <v>4.7629868654274418E-2</v>
      </c>
      <c r="AL167" s="47">
        <f t="shared" si="59"/>
        <v>302</v>
      </c>
      <c r="AM167" s="55">
        <f t="shared" si="68"/>
        <v>0.72681114031202532</v>
      </c>
      <c r="AN167" s="56">
        <v>22003</v>
      </c>
    </row>
    <row r="168" spans="1:40">
      <c r="A168" s="41">
        <f t="shared" si="47"/>
        <v>2</v>
      </c>
      <c r="B168" s="42">
        <f t="shared" si="48"/>
        <v>0</v>
      </c>
      <c r="C168" s="42">
        <f t="shared" si="49"/>
        <v>0</v>
      </c>
      <c r="D168" s="42">
        <f t="shared" si="50"/>
        <v>1</v>
      </c>
      <c r="E168" s="42">
        <f t="shared" si="51"/>
        <v>1</v>
      </c>
      <c r="F168" s="58">
        <v>563</v>
      </c>
      <c r="G168" s="59" t="s">
        <v>534</v>
      </c>
      <c r="H168" s="45">
        <v>7</v>
      </c>
      <c r="I168" s="46">
        <v>2.8624003271314659E-4</v>
      </c>
      <c r="J168" s="47">
        <f t="shared" si="52"/>
        <v>413</v>
      </c>
      <c r="K168" s="48">
        <f t="shared" si="60"/>
        <v>5.1426901392975587E-2</v>
      </c>
      <c r="L168" s="46">
        <v>6.0553633217993079E-3</v>
      </c>
      <c r="M168" s="47">
        <f t="shared" si="69"/>
        <v>429</v>
      </c>
      <c r="N168" s="49">
        <f t="shared" si="61"/>
        <v>7.1294823676742697E-2</v>
      </c>
      <c r="O168" s="50">
        <v>91</v>
      </c>
      <c r="P168" s="51">
        <v>3.7211204252709058E-3</v>
      </c>
      <c r="Q168" s="52">
        <f t="shared" si="53"/>
        <v>398</v>
      </c>
      <c r="R168" s="53">
        <f t="shared" si="62"/>
        <v>0.28223342641967902</v>
      </c>
      <c r="S168" s="51">
        <v>7.8719723183391002E-2</v>
      </c>
      <c r="T168" s="52">
        <f t="shared" si="54"/>
        <v>460</v>
      </c>
      <c r="U168" s="54">
        <f t="shared" si="63"/>
        <v>0.39126958512461313</v>
      </c>
      <c r="V168" s="45">
        <v>480</v>
      </c>
      <c r="W168" s="46">
        <v>1.962788795747291E-2</v>
      </c>
      <c r="X168" s="47">
        <f t="shared" si="55"/>
        <v>120</v>
      </c>
      <c r="Y168" s="48">
        <f t="shared" si="64"/>
        <v>1.2093819300246702</v>
      </c>
      <c r="Z168" s="46">
        <v>0.41522491349480967</v>
      </c>
      <c r="AA168" s="47">
        <f t="shared" si="56"/>
        <v>73</v>
      </c>
      <c r="AB168" s="49">
        <f t="shared" si="65"/>
        <v>1.676606389330795</v>
      </c>
      <c r="AC168" s="50">
        <v>578</v>
      </c>
      <c r="AD168" s="51">
        <v>2.3635248415456962E-2</v>
      </c>
      <c r="AE168" s="52">
        <f t="shared" si="57"/>
        <v>295</v>
      </c>
      <c r="AF168" s="53">
        <f t="shared" si="66"/>
        <v>0.77359537677599999</v>
      </c>
      <c r="AG168" s="51">
        <v>0.5</v>
      </c>
      <c r="AH168" s="52">
        <f t="shared" si="58"/>
        <v>334</v>
      </c>
      <c r="AI168" s="54">
        <f t="shared" si="67"/>
        <v>1.0724609978528021</v>
      </c>
      <c r="AJ168" s="45">
        <v>1156</v>
      </c>
      <c r="AK168" s="46">
        <v>4.7270496830913923E-2</v>
      </c>
      <c r="AL168" s="47">
        <f t="shared" si="59"/>
        <v>305</v>
      </c>
      <c r="AM168" s="55">
        <f t="shared" si="68"/>
        <v>0.72132728213411257</v>
      </c>
      <c r="AN168" s="56">
        <v>24455</v>
      </c>
    </row>
    <row r="169" spans="1:40">
      <c r="A169" s="41">
        <f t="shared" si="47"/>
        <v>1</v>
      </c>
      <c r="B169" s="42">
        <f t="shared" si="48"/>
        <v>0</v>
      </c>
      <c r="C169" s="42">
        <f t="shared" si="49"/>
        <v>0</v>
      </c>
      <c r="D169" s="42">
        <f t="shared" si="50"/>
        <v>0</v>
      </c>
      <c r="E169" s="42">
        <f t="shared" si="51"/>
        <v>1</v>
      </c>
      <c r="F169" s="58">
        <v>641</v>
      </c>
      <c r="G169" s="59" t="s">
        <v>613</v>
      </c>
      <c r="H169" s="45">
        <v>6</v>
      </c>
      <c r="I169" s="46">
        <v>4.1172030467302544E-4</v>
      </c>
      <c r="J169" s="47">
        <f t="shared" si="52"/>
        <v>402</v>
      </c>
      <c r="K169" s="48">
        <f t="shared" si="60"/>
        <v>7.3971132930677155E-2</v>
      </c>
      <c r="L169" s="46">
        <v>9.1324200913242004E-3</v>
      </c>
      <c r="M169" s="47">
        <f t="shared" si="69"/>
        <v>415</v>
      </c>
      <c r="N169" s="49">
        <f t="shared" si="61"/>
        <v>0.10752356969382199</v>
      </c>
      <c r="O169" s="50">
        <v>130</v>
      </c>
      <c r="P169" s="51">
        <v>8.9206066012488851E-3</v>
      </c>
      <c r="Q169" s="52">
        <f t="shared" si="53"/>
        <v>263</v>
      </c>
      <c r="R169" s="53">
        <f t="shared" si="62"/>
        <v>0.67659550863076046</v>
      </c>
      <c r="S169" s="51">
        <v>0.19786910197869101</v>
      </c>
      <c r="T169" s="52">
        <f t="shared" si="54"/>
        <v>256</v>
      </c>
      <c r="U169" s="54">
        <f t="shared" si="63"/>
        <v>0.98349128159176502</v>
      </c>
      <c r="V169" s="45">
        <v>22</v>
      </c>
      <c r="W169" s="46">
        <v>1.5096411171344267E-3</v>
      </c>
      <c r="X169" s="47">
        <f t="shared" si="55"/>
        <v>472</v>
      </c>
      <c r="Y169" s="48">
        <f t="shared" si="64"/>
        <v>9.3017276837955576E-2</v>
      </c>
      <c r="Z169" s="46">
        <v>3.3485540334855401E-2</v>
      </c>
      <c r="AA169" s="47">
        <f t="shared" si="56"/>
        <v>524</v>
      </c>
      <c r="AB169" s="49">
        <f t="shared" si="65"/>
        <v>0.13520882069210038</v>
      </c>
      <c r="AC169" s="50">
        <v>499</v>
      </c>
      <c r="AD169" s="51">
        <v>3.4241405338639952E-2</v>
      </c>
      <c r="AE169" s="52">
        <f t="shared" si="57"/>
        <v>173</v>
      </c>
      <c r="AF169" s="53">
        <f t="shared" si="66"/>
        <v>1.1207410389205668</v>
      </c>
      <c r="AG169" s="51">
        <v>0.75951293759512939</v>
      </c>
      <c r="AH169" s="52">
        <f t="shared" si="58"/>
        <v>119</v>
      </c>
      <c r="AI169" s="54">
        <f t="shared" si="67"/>
        <v>1.6290960058707709</v>
      </c>
      <c r="AJ169" s="45">
        <v>657</v>
      </c>
      <c r="AK169" s="46">
        <v>4.5083373361696287E-2</v>
      </c>
      <c r="AL169" s="47">
        <f t="shared" si="59"/>
        <v>315</v>
      </c>
      <c r="AM169" s="55">
        <f t="shared" si="68"/>
        <v>0.68795272647023487</v>
      </c>
      <c r="AN169" s="56">
        <v>14573</v>
      </c>
    </row>
    <row r="170" spans="1:40">
      <c r="A170" s="41">
        <f t="shared" si="47"/>
        <v>2</v>
      </c>
      <c r="B170" s="42">
        <f t="shared" si="48"/>
        <v>0</v>
      </c>
      <c r="C170" s="42">
        <f t="shared" si="49"/>
        <v>1</v>
      </c>
      <c r="D170" s="42">
        <f t="shared" si="50"/>
        <v>0</v>
      </c>
      <c r="E170" s="42">
        <f t="shared" si="51"/>
        <v>1</v>
      </c>
      <c r="F170" s="58">
        <v>603</v>
      </c>
      <c r="G170" s="59" t="s">
        <v>574</v>
      </c>
      <c r="H170" s="45">
        <v>1303</v>
      </c>
      <c r="I170" s="46">
        <v>2.6616008415806191E-3</v>
      </c>
      <c r="J170" s="47">
        <f t="shared" si="52"/>
        <v>231</v>
      </c>
      <c r="K170" s="48">
        <f t="shared" si="60"/>
        <v>0.47819266484153367</v>
      </c>
      <c r="L170" s="46">
        <v>5.9462419568292797E-2</v>
      </c>
      <c r="M170" s="47">
        <f t="shared" si="69"/>
        <v>190</v>
      </c>
      <c r="N170" s="49">
        <f t="shared" si="61"/>
        <v>0.70010047180030033</v>
      </c>
      <c r="O170" s="50">
        <v>4509</v>
      </c>
      <c r="P170" s="51">
        <v>9.2104053681404535E-3</v>
      </c>
      <c r="Q170" s="52">
        <f t="shared" si="53"/>
        <v>258</v>
      </c>
      <c r="R170" s="53">
        <f t="shared" si="62"/>
        <v>0.69857568922275259</v>
      </c>
      <c r="S170" s="51">
        <v>0.20576826541322502</v>
      </c>
      <c r="T170" s="52">
        <f t="shared" si="54"/>
        <v>246</v>
      </c>
      <c r="U170" s="54">
        <f t="shared" si="63"/>
        <v>1.0227533911987985</v>
      </c>
      <c r="V170" s="45">
        <v>507</v>
      </c>
      <c r="W170" s="46">
        <v>1.0356344026718142E-3</v>
      </c>
      <c r="X170" s="47">
        <f t="shared" si="55"/>
        <v>492</v>
      </c>
      <c r="Y170" s="48">
        <f t="shared" si="64"/>
        <v>6.3811120963034151E-2</v>
      </c>
      <c r="Z170" s="46">
        <v>2.3136950668552914E-2</v>
      </c>
      <c r="AA170" s="47">
        <f t="shared" si="56"/>
        <v>531</v>
      </c>
      <c r="AB170" s="49">
        <f t="shared" si="65"/>
        <v>9.3423005363603068E-2</v>
      </c>
      <c r="AC170" s="50">
        <v>15594</v>
      </c>
      <c r="AD170" s="51">
        <v>3.1853417899929529E-2</v>
      </c>
      <c r="AE170" s="52">
        <f t="shared" si="57"/>
        <v>203</v>
      </c>
      <c r="AF170" s="53">
        <f t="shared" si="66"/>
        <v>1.0425808262621956</v>
      </c>
      <c r="AG170" s="51">
        <v>0.71163236434992927</v>
      </c>
      <c r="AH170" s="52">
        <f t="shared" si="58"/>
        <v>147</v>
      </c>
      <c r="AI170" s="54">
        <f t="shared" si="67"/>
        <v>1.5263959111501479</v>
      </c>
      <c r="AJ170" s="45">
        <v>21913</v>
      </c>
      <c r="AK170" s="46">
        <v>4.4761058512322413E-2</v>
      </c>
      <c r="AL170" s="47">
        <f t="shared" si="59"/>
        <v>317</v>
      </c>
      <c r="AM170" s="55">
        <f t="shared" si="68"/>
        <v>0.68303434164508803</v>
      </c>
      <c r="AN170" s="56">
        <v>489555</v>
      </c>
    </row>
    <row r="171" spans="1:40">
      <c r="A171" s="41">
        <f t="shared" si="47"/>
        <v>1</v>
      </c>
      <c r="B171" s="42">
        <f t="shared" si="48"/>
        <v>0</v>
      </c>
      <c r="C171" s="42">
        <f t="shared" si="49"/>
        <v>1</v>
      </c>
      <c r="D171" s="42">
        <f t="shared" si="50"/>
        <v>0</v>
      </c>
      <c r="E171" s="42">
        <f t="shared" si="51"/>
        <v>0</v>
      </c>
      <c r="F171" s="58">
        <v>646</v>
      </c>
      <c r="G171" s="59" t="s">
        <v>618</v>
      </c>
      <c r="H171" s="45">
        <v>2</v>
      </c>
      <c r="I171" s="46">
        <v>8.8731144631765753E-4</v>
      </c>
      <c r="J171" s="47">
        <f t="shared" si="52"/>
        <v>354</v>
      </c>
      <c r="K171" s="48">
        <f t="shared" si="60"/>
        <v>0.15941752738816303</v>
      </c>
      <c r="L171" s="46">
        <v>2.0408163265306121E-2</v>
      </c>
      <c r="M171" s="47">
        <f t="shared" si="69"/>
        <v>358</v>
      </c>
      <c r="N171" s="49">
        <f t="shared" si="61"/>
        <v>0.24028226288721441</v>
      </c>
      <c r="O171" s="50">
        <v>59</v>
      </c>
      <c r="P171" s="51">
        <v>2.6175687666370896E-2</v>
      </c>
      <c r="Q171" s="52">
        <f t="shared" si="53"/>
        <v>44</v>
      </c>
      <c r="R171" s="53">
        <f t="shared" si="62"/>
        <v>1.9853305388345104</v>
      </c>
      <c r="S171" s="51">
        <v>0.60204081632653061</v>
      </c>
      <c r="T171" s="52">
        <f t="shared" si="54"/>
        <v>34</v>
      </c>
      <c r="U171" s="54">
        <f t="shared" si="63"/>
        <v>2.992391879775635</v>
      </c>
      <c r="V171" s="45">
        <v>24</v>
      </c>
      <c r="W171" s="46">
        <v>1.064773735581189E-2</v>
      </c>
      <c r="X171" s="47">
        <f t="shared" si="55"/>
        <v>239</v>
      </c>
      <c r="Y171" s="48">
        <f t="shared" si="64"/>
        <v>0.65606555232372021</v>
      </c>
      <c r="Z171" s="46">
        <v>0.24489795918367346</v>
      </c>
      <c r="AA171" s="47">
        <f t="shared" si="56"/>
        <v>218</v>
      </c>
      <c r="AB171" s="49">
        <f t="shared" si="65"/>
        <v>0.98885560513591786</v>
      </c>
      <c r="AC171" s="50">
        <v>13</v>
      </c>
      <c r="AD171" s="51">
        <v>5.7675244010647738E-3</v>
      </c>
      <c r="AE171" s="52">
        <f t="shared" si="57"/>
        <v>504</v>
      </c>
      <c r="AF171" s="53">
        <f t="shared" si="66"/>
        <v>0.18877441580806906</v>
      </c>
      <c r="AG171" s="51">
        <v>0.1326530612244898</v>
      </c>
      <c r="AH171" s="52">
        <f t="shared" si="58"/>
        <v>589</v>
      </c>
      <c r="AI171" s="54">
        <f t="shared" si="67"/>
        <v>0.28453046881809035</v>
      </c>
      <c r="AJ171" s="45">
        <v>98</v>
      </c>
      <c r="AK171" s="46">
        <v>4.3478260869565216E-2</v>
      </c>
      <c r="AL171" s="47">
        <f t="shared" si="59"/>
        <v>326</v>
      </c>
      <c r="AM171" s="55">
        <f t="shared" si="68"/>
        <v>0.66345940591957731</v>
      </c>
      <c r="AN171" s="56">
        <v>2254</v>
      </c>
    </row>
    <row r="172" spans="1:40">
      <c r="A172" s="41">
        <f t="shared" si="47"/>
        <v>1</v>
      </c>
      <c r="B172" s="42">
        <f t="shared" si="48"/>
        <v>0</v>
      </c>
      <c r="C172" s="42">
        <f t="shared" si="49"/>
        <v>1</v>
      </c>
      <c r="D172" s="42">
        <f t="shared" si="50"/>
        <v>0</v>
      </c>
      <c r="E172" s="42">
        <f t="shared" si="51"/>
        <v>0</v>
      </c>
      <c r="F172" s="58">
        <v>573</v>
      </c>
      <c r="G172" s="59" t="s">
        <v>544</v>
      </c>
      <c r="H172" s="45">
        <v>15</v>
      </c>
      <c r="I172" s="46">
        <v>2.0480611687602405E-3</v>
      </c>
      <c r="J172" s="47">
        <f t="shared" si="52"/>
        <v>270</v>
      </c>
      <c r="K172" s="48">
        <f t="shared" si="60"/>
        <v>0.36796194709132934</v>
      </c>
      <c r="L172" s="46">
        <v>4.7318611987381701E-2</v>
      </c>
      <c r="M172" s="47">
        <f t="shared" si="69"/>
        <v>245</v>
      </c>
      <c r="N172" s="49">
        <f t="shared" si="61"/>
        <v>0.55712133508549722</v>
      </c>
      <c r="O172" s="50">
        <v>126</v>
      </c>
      <c r="P172" s="51">
        <v>1.7203713817586019E-2</v>
      </c>
      <c r="Q172" s="52">
        <f t="shared" si="53"/>
        <v>92</v>
      </c>
      <c r="R172" s="53">
        <f t="shared" si="62"/>
        <v>1.304839011633812</v>
      </c>
      <c r="S172" s="51">
        <v>0.39747634069400634</v>
      </c>
      <c r="T172" s="52">
        <f t="shared" si="54"/>
        <v>74</v>
      </c>
      <c r="U172" s="54">
        <f t="shared" si="63"/>
        <v>1.9756218217114658</v>
      </c>
      <c r="V172" s="45">
        <v>75</v>
      </c>
      <c r="W172" s="46">
        <v>1.0240305843801201E-2</v>
      </c>
      <c r="X172" s="47">
        <f t="shared" si="55"/>
        <v>250</v>
      </c>
      <c r="Y172" s="48">
        <f t="shared" si="64"/>
        <v>0.63096146015568055</v>
      </c>
      <c r="Z172" s="46">
        <v>0.23659305993690852</v>
      </c>
      <c r="AA172" s="47">
        <f t="shared" si="56"/>
        <v>234</v>
      </c>
      <c r="AB172" s="49">
        <f t="shared" si="65"/>
        <v>0.95532185827405314</v>
      </c>
      <c r="AC172" s="50">
        <v>101</v>
      </c>
      <c r="AD172" s="51">
        <v>1.3790278536318951E-2</v>
      </c>
      <c r="AE172" s="52">
        <f t="shared" si="57"/>
        <v>403</v>
      </c>
      <c r="AF172" s="53">
        <f t="shared" si="66"/>
        <v>0.45136380767518958</v>
      </c>
      <c r="AG172" s="51">
        <v>0.31861198738170349</v>
      </c>
      <c r="AH172" s="52">
        <f t="shared" si="58"/>
        <v>524</v>
      </c>
      <c r="AI172" s="54">
        <f t="shared" si="67"/>
        <v>0.68339785983049217</v>
      </c>
      <c r="AJ172" s="45">
        <v>317</v>
      </c>
      <c r="AK172" s="46">
        <v>4.3282359366466412E-2</v>
      </c>
      <c r="AL172" s="47">
        <f t="shared" si="59"/>
        <v>328</v>
      </c>
      <c r="AM172" s="55">
        <f t="shared" si="68"/>
        <v>0.66047003393768955</v>
      </c>
      <c r="AN172" s="56">
        <v>7324</v>
      </c>
    </row>
    <row r="173" spans="1:40">
      <c r="A173" s="41">
        <f t="shared" si="47"/>
        <v>2</v>
      </c>
      <c r="B173" s="42">
        <f t="shared" si="48"/>
        <v>0</v>
      </c>
      <c r="C173" s="42">
        <f t="shared" si="49"/>
        <v>0</v>
      </c>
      <c r="D173" s="42">
        <f t="shared" si="50"/>
        <v>1</v>
      </c>
      <c r="E173" s="42">
        <f t="shared" si="51"/>
        <v>1</v>
      </c>
      <c r="F173" s="60">
        <v>36</v>
      </c>
      <c r="G173" s="59" t="s">
        <v>682</v>
      </c>
      <c r="H173" s="45">
        <v>1</v>
      </c>
      <c r="I173" s="46">
        <v>1.9493177387914229E-3</v>
      </c>
      <c r="J173" s="47">
        <f t="shared" si="52"/>
        <v>280</v>
      </c>
      <c r="K173" s="48">
        <f t="shared" si="60"/>
        <v>0.35022135159153939</v>
      </c>
      <c r="L173" s="46">
        <v>1.4705882352941176E-2</v>
      </c>
      <c r="M173" s="47">
        <f t="shared" si="69"/>
        <v>389</v>
      </c>
      <c r="N173" s="49">
        <f t="shared" si="61"/>
        <v>0.1731445717863751</v>
      </c>
      <c r="O173" s="50">
        <v>7</v>
      </c>
      <c r="P173" s="51">
        <v>1.364522417153996E-2</v>
      </c>
      <c r="Q173" s="52">
        <f t="shared" si="53"/>
        <v>156</v>
      </c>
      <c r="R173" s="53">
        <f t="shared" si="62"/>
        <v>1.0349405372759408</v>
      </c>
      <c r="S173" s="51">
        <v>0.10294117647058823</v>
      </c>
      <c r="T173" s="52">
        <f t="shared" si="54"/>
        <v>417</v>
      </c>
      <c r="U173" s="54">
        <f t="shared" si="63"/>
        <v>0.51166022670141709</v>
      </c>
      <c r="V173" s="45">
        <v>28</v>
      </c>
      <c r="W173" s="46">
        <v>5.4580896686159841E-2</v>
      </c>
      <c r="X173" s="47">
        <f t="shared" si="55"/>
        <v>20</v>
      </c>
      <c r="Y173" s="48">
        <f t="shared" si="64"/>
        <v>3.363028682444333</v>
      </c>
      <c r="Z173" s="46">
        <v>0.41176470588235292</v>
      </c>
      <c r="AA173" s="47">
        <f t="shared" si="56"/>
        <v>74</v>
      </c>
      <c r="AB173" s="49">
        <f t="shared" si="65"/>
        <v>1.6626346694197049</v>
      </c>
      <c r="AC173" s="50">
        <v>32</v>
      </c>
      <c r="AD173" s="51">
        <v>6.2378167641325533E-2</v>
      </c>
      <c r="AE173" s="52">
        <f t="shared" si="57"/>
        <v>51</v>
      </c>
      <c r="AF173" s="53">
        <f t="shared" si="66"/>
        <v>2.0416735737598444</v>
      </c>
      <c r="AG173" s="51">
        <v>0.47058823529411764</v>
      </c>
      <c r="AH173" s="52">
        <f t="shared" si="58"/>
        <v>378</v>
      </c>
      <c r="AI173" s="54">
        <f t="shared" si="67"/>
        <v>1.0093750568026372</v>
      </c>
      <c r="AJ173" s="45">
        <v>68</v>
      </c>
      <c r="AK173" s="46">
        <v>0.13255360623781676</v>
      </c>
      <c r="AL173" s="47">
        <f t="shared" si="59"/>
        <v>38</v>
      </c>
      <c r="AM173" s="55">
        <f t="shared" si="68"/>
        <v>2.0227105474819083</v>
      </c>
      <c r="AN173" s="56">
        <v>513</v>
      </c>
    </row>
    <row r="174" spans="1:40">
      <c r="A174" s="41">
        <f t="shared" si="47"/>
        <v>2</v>
      </c>
      <c r="B174" s="42">
        <f t="shared" si="48"/>
        <v>0</v>
      </c>
      <c r="C174" s="42">
        <f t="shared" si="49"/>
        <v>1</v>
      </c>
      <c r="D174" s="42">
        <f t="shared" si="50"/>
        <v>1</v>
      </c>
      <c r="E174" s="42">
        <f t="shared" si="51"/>
        <v>0</v>
      </c>
      <c r="F174" s="58">
        <v>135</v>
      </c>
      <c r="G174" s="59" t="s">
        <v>103</v>
      </c>
      <c r="H174" s="45">
        <v>12</v>
      </c>
      <c r="I174" s="46">
        <v>5.2029136316337154E-4</v>
      </c>
      <c r="J174" s="47">
        <f t="shared" si="52"/>
        <v>381</v>
      </c>
      <c r="K174" s="48">
        <f t="shared" si="60"/>
        <v>9.3477395091810481E-2</v>
      </c>
      <c r="L174" s="46">
        <v>1.2158054711246201E-2</v>
      </c>
      <c r="M174" s="47">
        <f t="shared" si="69"/>
        <v>404</v>
      </c>
      <c r="N174" s="49">
        <f t="shared" si="61"/>
        <v>0.14314688001791498</v>
      </c>
      <c r="O174" s="50">
        <v>221</v>
      </c>
      <c r="P174" s="51">
        <v>9.5820326049254247E-3</v>
      </c>
      <c r="Q174" s="52">
        <f t="shared" si="53"/>
        <v>252</v>
      </c>
      <c r="R174" s="53">
        <f t="shared" si="62"/>
        <v>0.72676226111556197</v>
      </c>
      <c r="S174" s="51">
        <v>0.22391084093211752</v>
      </c>
      <c r="T174" s="52">
        <f t="shared" si="54"/>
        <v>201</v>
      </c>
      <c r="U174" s="54">
        <f t="shared" si="63"/>
        <v>1.1129294958559699</v>
      </c>
      <c r="V174" s="45">
        <v>479</v>
      </c>
      <c r="W174" s="46">
        <v>2.0768296912937911E-2</v>
      </c>
      <c r="X174" s="47">
        <f t="shared" si="55"/>
        <v>111</v>
      </c>
      <c r="Y174" s="48">
        <f t="shared" si="64"/>
        <v>1.2796487863754873</v>
      </c>
      <c r="Z174" s="46">
        <v>0.48530901722391084</v>
      </c>
      <c r="AA174" s="47">
        <f t="shared" si="56"/>
        <v>56</v>
      </c>
      <c r="AB174" s="49">
        <f t="shared" si="65"/>
        <v>1.9595938794448775</v>
      </c>
      <c r="AC174" s="50">
        <v>275</v>
      </c>
      <c r="AD174" s="51">
        <v>1.1923343739160597E-2</v>
      </c>
      <c r="AE174" s="52">
        <f t="shared" si="57"/>
        <v>421</v>
      </c>
      <c r="AF174" s="53">
        <f t="shared" si="66"/>
        <v>0.39025794991405721</v>
      </c>
      <c r="AG174" s="51">
        <v>0.2786220871327254</v>
      </c>
      <c r="AH174" s="52">
        <f t="shared" si="58"/>
        <v>545</v>
      </c>
      <c r="AI174" s="54">
        <f t="shared" si="67"/>
        <v>0.59762264318038616</v>
      </c>
      <c r="AJ174" s="45">
        <v>987</v>
      </c>
      <c r="AK174" s="46">
        <v>4.2793964620187308E-2</v>
      </c>
      <c r="AL174" s="47">
        <f t="shared" si="59"/>
        <v>336</v>
      </c>
      <c r="AM174" s="55">
        <f t="shared" si="68"/>
        <v>0.65301734190861627</v>
      </c>
      <c r="AN174" s="56">
        <v>23064</v>
      </c>
    </row>
    <row r="175" spans="1:40">
      <c r="A175" s="41">
        <f t="shared" si="47"/>
        <v>2</v>
      </c>
      <c r="B175" s="42">
        <f t="shared" si="48"/>
        <v>0</v>
      </c>
      <c r="C175" s="42">
        <f t="shared" si="49"/>
        <v>1</v>
      </c>
      <c r="D175" s="42">
        <f t="shared" si="50"/>
        <v>0</v>
      </c>
      <c r="E175" s="42">
        <f t="shared" si="51"/>
        <v>1</v>
      </c>
      <c r="F175" s="60">
        <v>7</v>
      </c>
      <c r="G175" s="59" t="s">
        <v>653</v>
      </c>
      <c r="H175" s="45">
        <v>31</v>
      </c>
      <c r="I175" s="46">
        <v>2.1233022143987289E-4</v>
      </c>
      <c r="J175" s="47">
        <f t="shared" si="52"/>
        <v>426</v>
      </c>
      <c r="K175" s="48">
        <f t="shared" si="60"/>
        <v>3.814800207097481E-2</v>
      </c>
      <c r="L175" s="46">
        <v>1.6684607104413347E-3</v>
      </c>
      <c r="M175" s="47">
        <f t="shared" si="69"/>
        <v>458</v>
      </c>
      <c r="N175" s="49">
        <f t="shared" si="61"/>
        <v>1.9644174237119415E-2</v>
      </c>
      <c r="O175" s="50">
        <v>5456</v>
      </c>
      <c r="P175" s="51">
        <v>3.7370118973417625E-2</v>
      </c>
      <c r="Q175" s="52">
        <f t="shared" si="53"/>
        <v>27</v>
      </c>
      <c r="R175" s="53">
        <f t="shared" si="62"/>
        <v>2.8343873667595325</v>
      </c>
      <c r="S175" s="51">
        <v>0.2936490850376749</v>
      </c>
      <c r="T175" s="52">
        <f t="shared" si="54"/>
        <v>122</v>
      </c>
      <c r="U175" s="54">
        <f t="shared" si="63"/>
        <v>1.4595574149472501</v>
      </c>
      <c r="V175" s="45">
        <v>3753</v>
      </c>
      <c r="W175" s="46">
        <v>2.5705655518188479E-2</v>
      </c>
      <c r="X175" s="47">
        <f t="shared" si="55"/>
        <v>81</v>
      </c>
      <c r="Y175" s="48">
        <f t="shared" si="64"/>
        <v>1.5838665551022775</v>
      </c>
      <c r="Z175" s="46">
        <v>0.20199138858988158</v>
      </c>
      <c r="AA175" s="47">
        <f t="shared" si="56"/>
        <v>292</v>
      </c>
      <c r="AB175" s="49">
        <f t="shared" si="65"/>
        <v>0.8156062935848577</v>
      </c>
      <c r="AC175" s="50">
        <v>9340</v>
      </c>
      <c r="AD175" s="51">
        <v>6.3973040911239121E-2</v>
      </c>
      <c r="AE175" s="52">
        <f t="shared" si="57"/>
        <v>49</v>
      </c>
      <c r="AF175" s="53">
        <f t="shared" si="66"/>
        <v>2.0938747000802223</v>
      </c>
      <c r="AG175" s="51">
        <v>0.50269106566200217</v>
      </c>
      <c r="AH175" s="52">
        <f t="shared" si="58"/>
        <v>330</v>
      </c>
      <c r="AI175" s="54">
        <f t="shared" si="67"/>
        <v>1.0782331237831186</v>
      </c>
      <c r="AJ175" s="45">
        <v>18580</v>
      </c>
      <c r="AK175" s="46">
        <v>0.12726114562428509</v>
      </c>
      <c r="AL175" s="47">
        <f t="shared" si="59"/>
        <v>45</v>
      </c>
      <c r="AM175" s="55">
        <f t="shared" si="68"/>
        <v>1.9419498936682591</v>
      </c>
      <c r="AN175" s="56">
        <v>145999</v>
      </c>
    </row>
    <row r="176" spans="1:40">
      <c r="A176" s="41">
        <f t="shared" si="47"/>
        <v>2</v>
      </c>
      <c r="B176" s="42">
        <f t="shared" si="48"/>
        <v>1</v>
      </c>
      <c r="C176" s="42">
        <f t="shared" si="49"/>
        <v>0</v>
      </c>
      <c r="D176" s="42">
        <f t="shared" si="50"/>
        <v>0</v>
      </c>
      <c r="E176" s="42">
        <f t="shared" si="51"/>
        <v>1</v>
      </c>
      <c r="F176" s="58">
        <v>394</v>
      </c>
      <c r="G176" s="59" t="s">
        <v>363</v>
      </c>
      <c r="H176" s="45">
        <v>342</v>
      </c>
      <c r="I176" s="46">
        <v>1.1073336571151044E-2</v>
      </c>
      <c r="J176" s="47">
        <f t="shared" si="52"/>
        <v>42</v>
      </c>
      <c r="K176" s="48">
        <f t="shared" si="60"/>
        <v>1.9894749959957658</v>
      </c>
      <c r="L176" s="46">
        <v>0.26718750000000002</v>
      </c>
      <c r="M176" s="47">
        <f t="shared" si="69"/>
        <v>20</v>
      </c>
      <c r="N176" s="49">
        <f t="shared" si="61"/>
        <v>3.1458204386437032</v>
      </c>
      <c r="O176" s="50">
        <v>77</v>
      </c>
      <c r="P176" s="51">
        <v>2.4931196373644163E-3</v>
      </c>
      <c r="Q176" s="52">
        <f t="shared" si="53"/>
        <v>435</v>
      </c>
      <c r="R176" s="53">
        <f t="shared" si="62"/>
        <v>0.18909404085634238</v>
      </c>
      <c r="S176" s="51">
        <v>6.0156250000000001E-2</v>
      </c>
      <c r="T176" s="52">
        <f t="shared" si="54"/>
        <v>485</v>
      </c>
      <c r="U176" s="54">
        <f t="shared" si="63"/>
        <v>0.29900144497864067</v>
      </c>
      <c r="V176" s="45">
        <v>141</v>
      </c>
      <c r="W176" s="46">
        <v>4.5653229723166587E-3</v>
      </c>
      <c r="X176" s="47">
        <f t="shared" si="55"/>
        <v>383</v>
      </c>
      <c r="Y176" s="48">
        <f t="shared" si="64"/>
        <v>0.28129461098458103</v>
      </c>
      <c r="Z176" s="46">
        <v>0.11015625</v>
      </c>
      <c r="AA176" s="47">
        <f t="shared" si="56"/>
        <v>440</v>
      </c>
      <c r="AB176" s="49">
        <f t="shared" si="65"/>
        <v>0.44479188645078493</v>
      </c>
      <c r="AC176" s="50">
        <v>720</v>
      </c>
      <c r="AD176" s="51">
        <v>2.3312287518212724E-2</v>
      </c>
      <c r="AE176" s="52">
        <f t="shared" si="57"/>
        <v>300</v>
      </c>
      <c r="AF176" s="53">
        <f t="shared" si="66"/>
        <v>0.76302467946002939</v>
      </c>
      <c r="AG176" s="51">
        <v>0.5625</v>
      </c>
      <c r="AH176" s="52">
        <f t="shared" si="58"/>
        <v>264</v>
      </c>
      <c r="AI176" s="54">
        <f t="shared" si="67"/>
        <v>1.2065186225844022</v>
      </c>
      <c r="AJ176" s="45">
        <v>1280</v>
      </c>
      <c r="AK176" s="46">
        <v>4.1444066699044844E-2</v>
      </c>
      <c r="AL176" s="47">
        <f t="shared" si="59"/>
        <v>349</v>
      </c>
      <c r="AM176" s="55">
        <f t="shared" si="68"/>
        <v>0.63241848503391151</v>
      </c>
      <c r="AN176" s="56">
        <v>30885</v>
      </c>
    </row>
    <row r="177" spans="1:40">
      <c r="A177" s="41">
        <f t="shared" si="47"/>
        <v>2</v>
      </c>
      <c r="B177" s="42">
        <f t="shared" si="48"/>
        <v>0</v>
      </c>
      <c r="C177" s="42">
        <f t="shared" si="49"/>
        <v>1</v>
      </c>
      <c r="D177" s="42">
        <f t="shared" si="50"/>
        <v>0</v>
      </c>
      <c r="E177" s="42">
        <f t="shared" si="51"/>
        <v>1</v>
      </c>
      <c r="F177" s="58">
        <v>488</v>
      </c>
      <c r="G177" s="59" t="s">
        <v>458</v>
      </c>
      <c r="H177" s="45">
        <v>82</v>
      </c>
      <c r="I177" s="46">
        <v>2.618887930759158E-3</v>
      </c>
      <c r="J177" s="47">
        <f t="shared" si="52"/>
        <v>233</v>
      </c>
      <c r="K177" s="48">
        <f t="shared" si="60"/>
        <v>0.47051871150872526</v>
      </c>
      <c r="L177" s="46">
        <v>6.3222821896684656E-2</v>
      </c>
      <c r="M177" s="47">
        <f t="shared" si="69"/>
        <v>177</v>
      </c>
      <c r="N177" s="49">
        <f t="shared" si="61"/>
        <v>0.74437481286108531</v>
      </c>
      <c r="O177" s="50">
        <v>439</v>
      </c>
      <c r="P177" s="51">
        <v>1.4020631726869152E-2</v>
      </c>
      <c r="Q177" s="52">
        <f t="shared" si="53"/>
        <v>151</v>
      </c>
      <c r="R177" s="53">
        <f t="shared" si="62"/>
        <v>1.063413832556805</v>
      </c>
      <c r="S177" s="51">
        <v>0.33847340015420202</v>
      </c>
      <c r="T177" s="52">
        <f t="shared" si="54"/>
        <v>94</v>
      </c>
      <c r="U177" s="54">
        <f t="shared" si="63"/>
        <v>1.6823528017943281</v>
      </c>
      <c r="V177" s="45">
        <v>88</v>
      </c>
      <c r="W177" s="46">
        <v>2.8105138769122674E-3</v>
      </c>
      <c r="X177" s="47">
        <f t="shared" si="55"/>
        <v>433</v>
      </c>
      <c r="Y177" s="48">
        <f t="shared" si="64"/>
        <v>0.17317118908492565</v>
      </c>
      <c r="Z177" s="46">
        <v>6.7848882035466462E-2</v>
      </c>
      <c r="AA177" s="47">
        <f t="shared" si="56"/>
        <v>485</v>
      </c>
      <c r="AB177" s="49">
        <f t="shared" si="65"/>
        <v>0.27396205148715486</v>
      </c>
      <c r="AC177" s="50">
        <v>688</v>
      </c>
      <c r="AD177" s="51">
        <v>2.197310849222318E-2</v>
      </c>
      <c r="AE177" s="52">
        <f t="shared" si="57"/>
        <v>313</v>
      </c>
      <c r="AF177" s="53">
        <f t="shared" si="66"/>
        <v>0.71919257391281677</v>
      </c>
      <c r="AG177" s="51">
        <v>0.53045489591364692</v>
      </c>
      <c r="AH177" s="52">
        <f t="shared" si="58"/>
        <v>305</v>
      </c>
      <c r="AI177" s="54">
        <f t="shared" si="67"/>
        <v>1.1377843739749081</v>
      </c>
      <c r="AJ177" s="45">
        <v>1297</v>
      </c>
      <c r="AK177" s="46">
        <v>4.1423142026763754E-2</v>
      </c>
      <c r="AL177" s="47">
        <f t="shared" si="59"/>
        <v>350</v>
      </c>
      <c r="AM177" s="55">
        <f t="shared" si="68"/>
        <v>0.63209918360917605</v>
      </c>
      <c r="AN177" s="56">
        <v>31311</v>
      </c>
    </row>
    <row r="178" spans="1:40">
      <c r="A178" s="41">
        <f t="shared" si="47"/>
        <v>2</v>
      </c>
      <c r="B178" s="42">
        <f t="shared" si="48"/>
        <v>0</v>
      </c>
      <c r="C178" s="42">
        <f t="shared" si="49"/>
        <v>1</v>
      </c>
      <c r="D178" s="42">
        <f t="shared" si="50"/>
        <v>1</v>
      </c>
      <c r="E178" s="42">
        <f t="shared" si="51"/>
        <v>0</v>
      </c>
      <c r="F178" s="58">
        <v>339</v>
      </c>
      <c r="G178" s="59" t="s">
        <v>308</v>
      </c>
      <c r="H178" s="45">
        <v>231</v>
      </c>
      <c r="I178" s="46">
        <v>1.2357038162385389E-3</v>
      </c>
      <c r="J178" s="47">
        <f t="shared" si="52"/>
        <v>319</v>
      </c>
      <c r="K178" s="48">
        <f t="shared" si="60"/>
        <v>0.22201093853391066</v>
      </c>
      <c r="L178" s="46">
        <v>3.0965147453083111E-2</v>
      </c>
      <c r="M178" s="47">
        <f t="shared" si="69"/>
        <v>322</v>
      </c>
      <c r="N178" s="49">
        <f t="shared" si="61"/>
        <v>0.36457840933249064</v>
      </c>
      <c r="O178" s="50">
        <v>2209</v>
      </c>
      <c r="P178" s="51">
        <v>1.1816752078229145E-2</v>
      </c>
      <c r="Q178" s="52">
        <f t="shared" si="53"/>
        <v>187</v>
      </c>
      <c r="R178" s="53">
        <f t="shared" si="62"/>
        <v>0.89625759100437419</v>
      </c>
      <c r="S178" s="51">
        <v>0.29611260053619304</v>
      </c>
      <c r="T178" s="52">
        <f t="shared" si="54"/>
        <v>119</v>
      </c>
      <c r="U178" s="54">
        <f t="shared" si="63"/>
        <v>1.4718021059608057</v>
      </c>
      <c r="V178" s="45">
        <v>2841</v>
      </c>
      <c r="W178" s="46">
        <v>1.519755212958307E-2</v>
      </c>
      <c r="X178" s="47">
        <f t="shared" si="55"/>
        <v>164</v>
      </c>
      <c r="Y178" s="48">
        <f t="shared" si="64"/>
        <v>0.93640461805917541</v>
      </c>
      <c r="Z178" s="46">
        <v>0.38083109919571045</v>
      </c>
      <c r="AA178" s="47">
        <f t="shared" si="56"/>
        <v>80</v>
      </c>
      <c r="AB178" s="49">
        <f t="shared" si="65"/>
        <v>1.53773011545315</v>
      </c>
      <c r="AC178" s="50">
        <v>2179</v>
      </c>
      <c r="AD178" s="51">
        <v>1.1656271063133231E-2</v>
      </c>
      <c r="AE178" s="52">
        <f t="shared" si="57"/>
        <v>424</v>
      </c>
      <c r="AF178" s="53">
        <f t="shared" si="66"/>
        <v>0.38151650646458413</v>
      </c>
      <c r="AG178" s="51">
        <v>0.29209115281501341</v>
      </c>
      <c r="AH178" s="52">
        <f t="shared" si="58"/>
        <v>539</v>
      </c>
      <c r="AI178" s="54">
        <f t="shared" si="67"/>
        <v>0.62651273842392918</v>
      </c>
      <c r="AJ178" s="45">
        <v>7460</v>
      </c>
      <c r="AK178" s="46">
        <v>3.9906279087183985E-2</v>
      </c>
      <c r="AL178" s="47">
        <f t="shared" si="59"/>
        <v>356</v>
      </c>
      <c r="AM178" s="55">
        <f t="shared" si="68"/>
        <v>0.60895251295981068</v>
      </c>
      <c r="AN178" s="56">
        <v>186938</v>
      </c>
    </row>
    <row r="179" spans="1:40">
      <c r="A179" s="41">
        <f t="shared" si="47"/>
        <v>2</v>
      </c>
      <c r="B179" s="42">
        <f t="shared" si="48"/>
        <v>1</v>
      </c>
      <c r="C179" s="42">
        <f t="shared" si="49"/>
        <v>0</v>
      </c>
      <c r="D179" s="42">
        <f t="shared" si="50"/>
        <v>0</v>
      </c>
      <c r="E179" s="42">
        <f t="shared" si="51"/>
        <v>1</v>
      </c>
      <c r="F179" s="60">
        <v>30</v>
      </c>
      <c r="G179" s="59" t="s">
        <v>676</v>
      </c>
      <c r="H179" s="45">
        <v>71</v>
      </c>
      <c r="I179" s="46">
        <v>1.1747187293183322E-2</v>
      </c>
      <c r="J179" s="47">
        <f t="shared" si="52"/>
        <v>39</v>
      </c>
      <c r="K179" s="48">
        <f t="shared" si="60"/>
        <v>2.1105414111546392</v>
      </c>
      <c r="L179" s="46">
        <v>9.6075778078484442E-2</v>
      </c>
      <c r="M179" s="47">
        <f t="shared" si="69"/>
        <v>97</v>
      </c>
      <c r="N179" s="49">
        <f t="shared" si="61"/>
        <v>1.1311799629020556</v>
      </c>
      <c r="O179" s="50">
        <v>66</v>
      </c>
      <c r="P179" s="51">
        <v>1.0919920582395765E-2</v>
      </c>
      <c r="Q179" s="52">
        <f t="shared" si="53"/>
        <v>215</v>
      </c>
      <c r="R179" s="53">
        <f t="shared" si="62"/>
        <v>0.82823618963526546</v>
      </c>
      <c r="S179" s="51">
        <v>8.9309878213802429E-2</v>
      </c>
      <c r="T179" s="52">
        <f t="shared" si="54"/>
        <v>442</v>
      </c>
      <c r="U179" s="54">
        <f t="shared" si="63"/>
        <v>0.44390703604020104</v>
      </c>
      <c r="V179" s="45">
        <v>115</v>
      </c>
      <c r="W179" s="46">
        <v>1.9027134348113831E-2</v>
      </c>
      <c r="X179" s="47">
        <f t="shared" si="55"/>
        <v>125</v>
      </c>
      <c r="Y179" s="48">
        <f t="shared" si="64"/>
        <v>1.1723662021414591</v>
      </c>
      <c r="Z179" s="46">
        <v>0.15561569688768606</v>
      </c>
      <c r="AA179" s="47">
        <f t="shared" si="56"/>
        <v>373</v>
      </c>
      <c r="AB179" s="49">
        <f t="shared" si="65"/>
        <v>0.62834927096762483</v>
      </c>
      <c r="AC179" s="50">
        <v>487</v>
      </c>
      <c r="AD179" s="51">
        <v>8.057577763070814E-2</v>
      </c>
      <c r="AE179" s="52">
        <f t="shared" si="57"/>
        <v>30</v>
      </c>
      <c r="AF179" s="53">
        <f t="shared" si="66"/>
        <v>2.6372918938513181</v>
      </c>
      <c r="AG179" s="51">
        <v>0.65899864682002707</v>
      </c>
      <c r="AH179" s="52">
        <f t="shared" si="58"/>
        <v>180</v>
      </c>
      <c r="AI179" s="54">
        <f t="shared" si="67"/>
        <v>1.4135006927045051</v>
      </c>
      <c r="AJ179" s="45">
        <v>739</v>
      </c>
      <c r="AK179" s="46">
        <v>0.12227001985440106</v>
      </c>
      <c r="AL179" s="47">
        <f t="shared" si="59"/>
        <v>52</v>
      </c>
      <c r="AM179" s="55">
        <f t="shared" si="68"/>
        <v>1.8657874788906446</v>
      </c>
      <c r="AN179" s="56">
        <v>6044</v>
      </c>
    </row>
    <row r="180" spans="1:40">
      <c r="A180" s="41">
        <f t="shared" si="47"/>
        <v>2</v>
      </c>
      <c r="B180" s="42">
        <f t="shared" si="48"/>
        <v>1</v>
      </c>
      <c r="C180" s="42">
        <f t="shared" si="49"/>
        <v>0</v>
      </c>
      <c r="D180" s="42">
        <f t="shared" si="50"/>
        <v>0</v>
      </c>
      <c r="E180" s="42">
        <f t="shared" si="51"/>
        <v>1</v>
      </c>
      <c r="F180" s="58">
        <v>650</v>
      </c>
      <c r="G180" s="59" t="s">
        <v>622</v>
      </c>
      <c r="H180" s="45">
        <v>13</v>
      </c>
      <c r="I180" s="46">
        <v>1.0788381742738589E-2</v>
      </c>
      <c r="J180" s="47">
        <f t="shared" si="52"/>
        <v>44</v>
      </c>
      <c r="K180" s="48">
        <f t="shared" si="60"/>
        <v>1.9382789989742542</v>
      </c>
      <c r="L180" s="46">
        <v>0.29545454545454547</v>
      </c>
      <c r="M180" s="47">
        <f t="shared" si="69"/>
        <v>18</v>
      </c>
      <c r="N180" s="49">
        <f t="shared" si="61"/>
        <v>3.4786318513444456</v>
      </c>
      <c r="O180" s="50">
        <v>8</v>
      </c>
      <c r="P180" s="51">
        <v>6.6390041493775932E-3</v>
      </c>
      <c r="Q180" s="52">
        <f t="shared" si="53"/>
        <v>322</v>
      </c>
      <c r="R180" s="53">
        <f t="shared" si="62"/>
        <v>0.50354427563490944</v>
      </c>
      <c r="S180" s="51">
        <v>0.18181818181818182</v>
      </c>
      <c r="T180" s="52">
        <f t="shared" si="54"/>
        <v>290</v>
      </c>
      <c r="U180" s="54">
        <f t="shared" si="63"/>
        <v>0.90371156923886664</v>
      </c>
      <c r="V180" s="45">
        <v>1</v>
      </c>
      <c r="W180" s="46">
        <v>8.2987551867219915E-4</v>
      </c>
      <c r="X180" s="47">
        <f t="shared" si="55"/>
        <v>500</v>
      </c>
      <c r="Y180" s="48">
        <f t="shared" si="64"/>
        <v>5.1133186546945555E-2</v>
      </c>
      <c r="Z180" s="46">
        <v>2.2727272727272728E-2</v>
      </c>
      <c r="AA180" s="47">
        <f t="shared" si="56"/>
        <v>532</v>
      </c>
      <c r="AB180" s="49">
        <f t="shared" si="65"/>
        <v>9.176879668874996E-2</v>
      </c>
      <c r="AC180" s="50">
        <v>22</v>
      </c>
      <c r="AD180" s="51">
        <v>1.8257261410788383E-2</v>
      </c>
      <c r="AE180" s="52">
        <f t="shared" si="57"/>
        <v>354</v>
      </c>
      <c r="AF180" s="53">
        <f t="shared" si="66"/>
        <v>0.59757074568085089</v>
      </c>
      <c r="AG180" s="51">
        <v>0.5</v>
      </c>
      <c r="AH180" s="52">
        <f t="shared" si="58"/>
        <v>334</v>
      </c>
      <c r="AI180" s="54">
        <f t="shared" si="67"/>
        <v>1.0724609978528021</v>
      </c>
      <c r="AJ180" s="45">
        <v>44</v>
      </c>
      <c r="AK180" s="46">
        <v>3.6514522821576766E-2</v>
      </c>
      <c r="AL180" s="47">
        <f t="shared" si="59"/>
        <v>370</v>
      </c>
      <c r="AM180" s="55">
        <f t="shared" si="68"/>
        <v>0.55719578322872387</v>
      </c>
      <c r="AN180" s="56">
        <v>1205</v>
      </c>
    </row>
    <row r="181" spans="1:40">
      <c r="A181" s="41">
        <f t="shared" si="47"/>
        <v>2</v>
      </c>
      <c r="B181" s="42">
        <f t="shared" si="48"/>
        <v>1</v>
      </c>
      <c r="C181" s="42">
        <f t="shared" si="49"/>
        <v>1</v>
      </c>
      <c r="D181" s="42">
        <f t="shared" si="50"/>
        <v>0</v>
      </c>
      <c r="E181" s="42">
        <f t="shared" si="51"/>
        <v>0</v>
      </c>
      <c r="F181" s="58">
        <v>411</v>
      </c>
      <c r="G181" s="59" t="s">
        <v>380</v>
      </c>
      <c r="H181" s="45">
        <v>1443</v>
      </c>
      <c r="I181" s="46">
        <v>9.237150886267179E-3</v>
      </c>
      <c r="J181" s="47">
        <f t="shared" si="52"/>
        <v>50</v>
      </c>
      <c r="K181" s="48">
        <f t="shared" si="60"/>
        <v>1.6595793512089039</v>
      </c>
      <c r="L181" s="46">
        <v>0.25472197705207417</v>
      </c>
      <c r="M181" s="47">
        <f t="shared" si="69"/>
        <v>23</v>
      </c>
      <c r="N181" s="49">
        <f t="shared" si="61"/>
        <v>2.9990534796056969</v>
      </c>
      <c r="O181" s="50">
        <v>1737</v>
      </c>
      <c r="P181" s="51">
        <v>1.1119148364134504E-2</v>
      </c>
      <c r="Q181" s="52">
        <f t="shared" si="53"/>
        <v>207</v>
      </c>
      <c r="R181" s="53">
        <f t="shared" si="62"/>
        <v>0.84334689099721416</v>
      </c>
      <c r="S181" s="51">
        <v>0.3066195939982348</v>
      </c>
      <c r="T181" s="52">
        <f t="shared" si="54"/>
        <v>110</v>
      </c>
      <c r="U181" s="54">
        <f t="shared" si="63"/>
        <v>1.5240262094834092</v>
      </c>
      <c r="V181" s="45">
        <v>571</v>
      </c>
      <c r="W181" s="46">
        <v>3.655171972320554E-3</v>
      </c>
      <c r="X181" s="47">
        <f t="shared" si="55"/>
        <v>404</v>
      </c>
      <c r="Y181" s="48">
        <f t="shared" si="64"/>
        <v>0.22521521133780972</v>
      </c>
      <c r="Z181" s="46">
        <v>0.10079435127978817</v>
      </c>
      <c r="AA181" s="47">
        <f t="shared" si="56"/>
        <v>450</v>
      </c>
      <c r="AB181" s="49">
        <f t="shared" si="65"/>
        <v>0.40699015851865028</v>
      </c>
      <c r="AC181" s="50">
        <v>1914</v>
      </c>
      <c r="AD181" s="51">
        <v>1.2252187662034222E-2</v>
      </c>
      <c r="AE181" s="52">
        <f t="shared" si="57"/>
        <v>416</v>
      </c>
      <c r="AF181" s="53">
        <f t="shared" si="66"/>
        <v>0.40102120206796954</v>
      </c>
      <c r="AG181" s="51">
        <v>0.3378640776699029</v>
      </c>
      <c r="AH181" s="52">
        <f t="shared" si="58"/>
        <v>516</v>
      </c>
      <c r="AI181" s="54">
        <f t="shared" si="67"/>
        <v>0.72469209175296134</v>
      </c>
      <c r="AJ181" s="45">
        <v>5665</v>
      </c>
      <c r="AK181" s="46">
        <v>3.626365888475646E-2</v>
      </c>
      <c r="AL181" s="47">
        <f t="shared" si="59"/>
        <v>371</v>
      </c>
      <c r="AM181" s="55">
        <f t="shared" si="68"/>
        <v>0.5533677083434666</v>
      </c>
      <c r="AN181" s="56">
        <v>156217</v>
      </c>
    </row>
    <row r="182" spans="1:40">
      <c r="A182" s="41">
        <f t="shared" si="47"/>
        <v>2</v>
      </c>
      <c r="B182" s="42">
        <f t="shared" si="48"/>
        <v>1</v>
      </c>
      <c r="C182" s="42">
        <f t="shared" si="49"/>
        <v>0</v>
      </c>
      <c r="D182" s="42">
        <f t="shared" si="50"/>
        <v>0</v>
      </c>
      <c r="E182" s="42">
        <f t="shared" si="51"/>
        <v>1</v>
      </c>
      <c r="F182" s="58">
        <v>341</v>
      </c>
      <c r="G182" s="59" t="s">
        <v>310</v>
      </c>
      <c r="H182" s="45">
        <v>66</v>
      </c>
      <c r="I182" s="46">
        <v>7.1397663349199482E-3</v>
      </c>
      <c r="J182" s="47">
        <f t="shared" si="52"/>
        <v>75</v>
      </c>
      <c r="K182" s="48">
        <f t="shared" si="60"/>
        <v>1.2827557899379427</v>
      </c>
      <c r="L182" s="46">
        <v>0.20754716981132076</v>
      </c>
      <c r="M182" s="47">
        <f t="shared" si="69"/>
        <v>32</v>
      </c>
      <c r="N182" s="49">
        <f t="shared" si="61"/>
        <v>2.4436252772869547</v>
      </c>
      <c r="O182" s="50">
        <v>0</v>
      </c>
      <c r="P182" s="51">
        <v>0</v>
      </c>
      <c r="Q182" s="52">
        <f t="shared" si="53"/>
        <v>559</v>
      </c>
      <c r="R182" s="53">
        <f t="shared" si="62"/>
        <v>0</v>
      </c>
      <c r="S182" s="51">
        <v>0</v>
      </c>
      <c r="T182" s="52">
        <f t="shared" si="54"/>
        <v>559</v>
      </c>
      <c r="U182" s="54">
        <f t="shared" si="63"/>
        <v>0</v>
      </c>
      <c r="V182" s="45">
        <v>67</v>
      </c>
      <c r="W182" s="46">
        <v>7.2479446127217658E-3</v>
      </c>
      <c r="X182" s="47">
        <f t="shared" si="55"/>
        <v>319</v>
      </c>
      <c r="Y182" s="48">
        <f t="shared" si="64"/>
        <v>0.44658565727689847</v>
      </c>
      <c r="Z182" s="46">
        <v>0.21069182389937108</v>
      </c>
      <c r="AA182" s="47">
        <f t="shared" si="56"/>
        <v>280</v>
      </c>
      <c r="AB182" s="49">
        <f t="shared" si="65"/>
        <v>0.85073714666174483</v>
      </c>
      <c r="AC182" s="50">
        <v>185</v>
      </c>
      <c r="AD182" s="51">
        <v>2.0012981393336217E-2</v>
      </c>
      <c r="AE182" s="52">
        <f t="shared" si="57"/>
        <v>338</v>
      </c>
      <c r="AF182" s="53">
        <f t="shared" si="66"/>
        <v>0.65503647811309373</v>
      </c>
      <c r="AG182" s="51">
        <v>0.58176100628930816</v>
      </c>
      <c r="AH182" s="52">
        <f t="shared" si="58"/>
        <v>241</v>
      </c>
      <c r="AI182" s="54">
        <f t="shared" si="67"/>
        <v>1.2478319786337633</v>
      </c>
      <c r="AJ182" s="45">
        <v>318</v>
      </c>
      <c r="AK182" s="46">
        <v>3.440069234097793E-2</v>
      </c>
      <c r="AL182" s="47">
        <f t="shared" si="59"/>
        <v>380</v>
      </c>
      <c r="AM182" s="55">
        <f t="shared" si="68"/>
        <v>0.52493964678664962</v>
      </c>
      <c r="AN182" s="56">
        <v>9244</v>
      </c>
    </row>
    <row r="183" spans="1:40">
      <c r="A183" s="41">
        <f t="shared" si="47"/>
        <v>2</v>
      </c>
      <c r="B183" s="42">
        <f t="shared" si="48"/>
        <v>1</v>
      </c>
      <c r="C183" s="42">
        <f t="shared" si="49"/>
        <v>1</v>
      </c>
      <c r="D183" s="42">
        <f t="shared" si="50"/>
        <v>0</v>
      </c>
      <c r="E183" s="42">
        <f t="shared" si="51"/>
        <v>0</v>
      </c>
      <c r="F183" s="58">
        <v>524</v>
      </c>
      <c r="G183" s="59" t="s">
        <v>494</v>
      </c>
      <c r="H183" s="45">
        <v>5</v>
      </c>
      <c r="I183" s="46">
        <v>3.1867431485022306E-3</v>
      </c>
      <c r="J183" s="47">
        <f t="shared" si="52"/>
        <v>203</v>
      </c>
      <c r="K183" s="48">
        <f t="shared" si="60"/>
        <v>0.57254159772613034</v>
      </c>
      <c r="L183" s="46">
        <v>0.13157894736842105</v>
      </c>
      <c r="M183" s="47">
        <f t="shared" si="69"/>
        <v>64</v>
      </c>
      <c r="N183" s="49">
        <f t="shared" si="61"/>
        <v>1.5491882738780931</v>
      </c>
      <c r="O183" s="50">
        <v>20</v>
      </c>
      <c r="P183" s="51">
        <v>1.2746972594008922E-2</v>
      </c>
      <c r="Q183" s="52">
        <f t="shared" si="53"/>
        <v>168</v>
      </c>
      <c r="R183" s="53">
        <f t="shared" si="62"/>
        <v>0.96681142788410757</v>
      </c>
      <c r="S183" s="51">
        <v>0.52631578947368418</v>
      </c>
      <c r="T183" s="52">
        <f t="shared" si="54"/>
        <v>43</v>
      </c>
      <c r="U183" s="54">
        <f t="shared" si="63"/>
        <v>2.6160071741125086</v>
      </c>
      <c r="V183" s="45">
        <v>8</v>
      </c>
      <c r="W183" s="46">
        <v>5.098789037603569E-3</v>
      </c>
      <c r="X183" s="47">
        <f t="shared" si="55"/>
        <v>365</v>
      </c>
      <c r="Y183" s="48">
        <f t="shared" si="64"/>
        <v>0.31416438388308165</v>
      </c>
      <c r="Z183" s="46">
        <v>0.21052631578947367</v>
      </c>
      <c r="AA183" s="47">
        <f t="shared" si="56"/>
        <v>282</v>
      </c>
      <c r="AB183" s="49">
        <f t="shared" si="65"/>
        <v>0.8500688535378943</v>
      </c>
      <c r="AC183" s="50">
        <v>5</v>
      </c>
      <c r="AD183" s="51">
        <v>3.1867431485022306E-3</v>
      </c>
      <c r="AE183" s="52">
        <f t="shared" si="57"/>
        <v>539</v>
      </c>
      <c r="AF183" s="53">
        <f t="shared" si="66"/>
        <v>0.10430394990228652</v>
      </c>
      <c r="AG183" s="51">
        <v>0.13157894736842105</v>
      </c>
      <c r="AH183" s="52">
        <f t="shared" si="58"/>
        <v>590</v>
      </c>
      <c r="AI183" s="54">
        <f t="shared" si="67"/>
        <v>0.2822265783823163</v>
      </c>
      <c r="AJ183" s="45">
        <v>38</v>
      </c>
      <c r="AK183" s="46">
        <v>2.4219247928616953E-2</v>
      </c>
      <c r="AL183" s="47">
        <f t="shared" si="59"/>
        <v>439</v>
      </c>
      <c r="AM183" s="55">
        <f t="shared" si="68"/>
        <v>0.36957522037840063</v>
      </c>
      <c r="AN183" s="56">
        <v>1569</v>
      </c>
    </row>
    <row r="184" spans="1:40">
      <c r="A184" s="41">
        <f t="shared" si="47"/>
        <v>2</v>
      </c>
      <c r="B184" s="42">
        <f t="shared" si="48"/>
        <v>0</v>
      </c>
      <c r="C184" s="42">
        <f t="shared" si="49"/>
        <v>1</v>
      </c>
      <c r="D184" s="42">
        <f t="shared" si="50"/>
        <v>1</v>
      </c>
      <c r="E184" s="42">
        <f t="shared" si="51"/>
        <v>0</v>
      </c>
      <c r="F184" s="58">
        <v>316</v>
      </c>
      <c r="G184" s="59" t="s">
        <v>717</v>
      </c>
      <c r="H184" s="45">
        <v>0</v>
      </c>
      <c r="I184" s="46">
        <v>0</v>
      </c>
      <c r="J184" s="47">
        <f t="shared" si="52"/>
        <v>467</v>
      </c>
      <c r="K184" s="48">
        <f t="shared" si="60"/>
        <v>0</v>
      </c>
      <c r="L184" s="46">
        <v>0</v>
      </c>
      <c r="M184" s="47">
        <f t="shared" si="69"/>
        <v>467</v>
      </c>
      <c r="N184" s="49">
        <f t="shared" si="61"/>
        <v>0</v>
      </c>
      <c r="O184" s="50">
        <v>67</v>
      </c>
      <c r="P184" s="51">
        <v>1.6996448503297817E-2</v>
      </c>
      <c r="Q184" s="52">
        <f t="shared" si="53"/>
        <v>97</v>
      </c>
      <c r="R184" s="53">
        <f t="shared" si="62"/>
        <v>1.2891186927125957</v>
      </c>
      <c r="S184" s="51">
        <v>0.71276595744680848</v>
      </c>
      <c r="T184" s="52">
        <f t="shared" si="54"/>
        <v>21</v>
      </c>
      <c r="U184" s="54">
        <f t="shared" si="63"/>
        <v>3.5427416304736421</v>
      </c>
      <c r="V184" s="45">
        <v>24</v>
      </c>
      <c r="W184" s="46">
        <v>6.0882800608828003E-3</v>
      </c>
      <c r="X184" s="47">
        <f t="shared" si="55"/>
        <v>345</v>
      </c>
      <c r="Y184" s="48">
        <f t="shared" si="64"/>
        <v>0.37513235792431898</v>
      </c>
      <c r="Z184" s="46">
        <v>0.25531914893617019</v>
      </c>
      <c r="AA184" s="47">
        <f t="shared" si="56"/>
        <v>204</v>
      </c>
      <c r="AB184" s="49">
        <f t="shared" si="65"/>
        <v>1.030934567056595</v>
      </c>
      <c r="AC184" s="50">
        <v>3</v>
      </c>
      <c r="AD184" s="51">
        <v>7.6103500761035003E-4</v>
      </c>
      <c r="AE184" s="52">
        <f t="shared" si="57"/>
        <v>596</v>
      </c>
      <c r="AF184" s="53">
        <f t="shared" si="66"/>
        <v>2.4909116803148789E-2</v>
      </c>
      <c r="AG184" s="51">
        <v>3.1914893617021274E-2</v>
      </c>
      <c r="AH184" s="52">
        <f t="shared" si="58"/>
        <v>608</v>
      </c>
      <c r="AI184" s="54">
        <f t="shared" si="67"/>
        <v>6.8454957309753317E-2</v>
      </c>
      <c r="AJ184" s="45">
        <v>94</v>
      </c>
      <c r="AK184" s="46">
        <v>2.3845763571790968E-2</v>
      </c>
      <c r="AL184" s="47">
        <f t="shared" si="59"/>
        <v>442</v>
      </c>
      <c r="AM184" s="55">
        <f t="shared" si="68"/>
        <v>0.36387601105990008</v>
      </c>
      <c r="AN184" s="56">
        <v>3942</v>
      </c>
    </row>
    <row r="185" spans="1:40">
      <c r="A185" s="41">
        <f t="shared" si="47"/>
        <v>2</v>
      </c>
      <c r="B185" s="42">
        <f t="shared" si="48"/>
        <v>1</v>
      </c>
      <c r="C185" s="42">
        <f t="shared" si="49"/>
        <v>1</v>
      </c>
      <c r="D185" s="42">
        <f t="shared" si="50"/>
        <v>0</v>
      </c>
      <c r="E185" s="42">
        <f t="shared" si="51"/>
        <v>0</v>
      </c>
      <c r="F185" s="60">
        <v>34</v>
      </c>
      <c r="G185" s="59" t="s">
        <v>680</v>
      </c>
      <c r="H185" s="45">
        <v>825</v>
      </c>
      <c r="I185" s="46">
        <v>2.1411886841422267E-2</v>
      </c>
      <c r="J185" s="47">
        <f t="shared" si="52"/>
        <v>18</v>
      </c>
      <c r="K185" s="48">
        <f t="shared" si="60"/>
        <v>3.8469356742104659</v>
      </c>
      <c r="L185" s="46">
        <v>0.30353200883002207</v>
      </c>
      <c r="M185" s="47">
        <f t="shared" si="69"/>
        <v>17</v>
      </c>
      <c r="N185" s="49">
        <f t="shared" si="61"/>
        <v>3.5737345390786031</v>
      </c>
      <c r="O185" s="50">
        <v>1080</v>
      </c>
      <c r="P185" s="51">
        <v>2.8030106410589152E-2</v>
      </c>
      <c r="Q185" s="52">
        <f t="shared" si="53"/>
        <v>40</v>
      </c>
      <c r="R185" s="53">
        <f t="shared" si="62"/>
        <v>2.1259814440412383</v>
      </c>
      <c r="S185" s="51">
        <v>0.39735099337748342</v>
      </c>
      <c r="T185" s="52">
        <f t="shared" si="54"/>
        <v>75</v>
      </c>
      <c r="U185" s="54">
        <f t="shared" si="63"/>
        <v>1.9749987937008342</v>
      </c>
      <c r="V185" s="45">
        <v>611</v>
      </c>
      <c r="W185" s="46">
        <v>1.585777316376849E-2</v>
      </c>
      <c r="X185" s="47">
        <f t="shared" si="55"/>
        <v>154</v>
      </c>
      <c r="Y185" s="48">
        <f t="shared" si="64"/>
        <v>0.9770844604495561</v>
      </c>
      <c r="Z185" s="46">
        <v>0.22479764532744664</v>
      </c>
      <c r="AA185" s="47">
        <f t="shared" si="56"/>
        <v>251</v>
      </c>
      <c r="AB185" s="49">
        <f t="shared" si="65"/>
        <v>0.90769401404722361</v>
      </c>
      <c r="AC185" s="50">
        <v>202</v>
      </c>
      <c r="AD185" s="51">
        <v>5.2426680508694526E-3</v>
      </c>
      <c r="AE185" s="52">
        <f t="shared" si="57"/>
        <v>515</v>
      </c>
      <c r="AF185" s="53">
        <f t="shared" si="66"/>
        <v>0.1715955633227661</v>
      </c>
      <c r="AG185" s="51">
        <v>7.4319352465047825E-2</v>
      </c>
      <c r="AH185" s="52">
        <f t="shared" si="58"/>
        <v>602</v>
      </c>
      <c r="AI185" s="54">
        <f t="shared" si="67"/>
        <v>0.1594092138088786</v>
      </c>
      <c r="AJ185" s="45">
        <v>2718</v>
      </c>
      <c r="AK185" s="46">
        <v>7.0542434466649359E-2</v>
      </c>
      <c r="AL185" s="47">
        <f t="shared" si="59"/>
        <v>158</v>
      </c>
      <c r="AM185" s="55">
        <f t="shared" si="68"/>
        <v>1.0764469582573697</v>
      </c>
      <c r="AN185" s="56">
        <v>38530</v>
      </c>
    </row>
    <row r="186" spans="1:40">
      <c r="A186" s="41">
        <f t="shared" si="47"/>
        <v>2</v>
      </c>
      <c r="B186" s="42">
        <f t="shared" si="48"/>
        <v>1</v>
      </c>
      <c r="C186" s="42">
        <f t="shared" si="49"/>
        <v>0</v>
      </c>
      <c r="D186" s="42">
        <f t="shared" si="50"/>
        <v>0</v>
      </c>
      <c r="E186" s="42">
        <f t="shared" si="51"/>
        <v>1</v>
      </c>
      <c r="F186" s="58">
        <v>167</v>
      </c>
      <c r="G186" s="59" t="s">
        <v>135</v>
      </c>
      <c r="H186" s="45">
        <v>73</v>
      </c>
      <c r="I186" s="46">
        <v>8.5210692190965335E-3</v>
      </c>
      <c r="J186" s="47">
        <f t="shared" si="52"/>
        <v>57</v>
      </c>
      <c r="K186" s="48">
        <f t="shared" si="60"/>
        <v>1.5309255743844472</v>
      </c>
      <c r="L186" s="46">
        <v>0.43452380952380953</v>
      </c>
      <c r="M186" s="47">
        <f t="shared" si="69"/>
        <v>8</v>
      </c>
      <c r="N186" s="49">
        <f t="shared" si="61"/>
        <v>5.1160098473069411</v>
      </c>
      <c r="O186" s="50">
        <v>0</v>
      </c>
      <c r="P186" s="51">
        <v>0</v>
      </c>
      <c r="Q186" s="52">
        <f t="shared" si="53"/>
        <v>559</v>
      </c>
      <c r="R186" s="53">
        <f t="shared" si="62"/>
        <v>0</v>
      </c>
      <c r="S186" s="51">
        <v>0</v>
      </c>
      <c r="T186" s="52">
        <f t="shared" si="54"/>
        <v>559</v>
      </c>
      <c r="U186" s="54">
        <f t="shared" si="63"/>
        <v>0</v>
      </c>
      <c r="V186" s="45">
        <v>0</v>
      </c>
      <c r="W186" s="46">
        <v>0</v>
      </c>
      <c r="X186" s="47">
        <f t="shared" si="55"/>
        <v>563</v>
      </c>
      <c r="Y186" s="48">
        <f t="shared" si="64"/>
        <v>0</v>
      </c>
      <c r="Z186" s="46">
        <v>0</v>
      </c>
      <c r="AA186" s="47">
        <f t="shared" si="56"/>
        <v>563</v>
      </c>
      <c r="AB186" s="49">
        <f t="shared" si="65"/>
        <v>0</v>
      </c>
      <c r="AC186" s="50">
        <v>95</v>
      </c>
      <c r="AD186" s="51">
        <v>1.10890626823859E-2</v>
      </c>
      <c r="AE186" s="52">
        <f t="shared" si="57"/>
        <v>433</v>
      </c>
      <c r="AF186" s="53">
        <f t="shared" si="66"/>
        <v>0.36295144747718727</v>
      </c>
      <c r="AG186" s="51">
        <v>0.56547619047619047</v>
      </c>
      <c r="AH186" s="52">
        <f t="shared" si="58"/>
        <v>261</v>
      </c>
      <c r="AI186" s="54">
        <f t="shared" si="67"/>
        <v>1.2129023190001929</v>
      </c>
      <c r="AJ186" s="45">
        <v>168</v>
      </c>
      <c r="AK186" s="46">
        <v>1.9610131901482433E-2</v>
      </c>
      <c r="AL186" s="47">
        <f t="shared" si="59"/>
        <v>468</v>
      </c>
      <c r="AM186" s="55">
        <f t="shared" si="68"/>
        <v>0.29924210861132799</v>
      </c>
      <c r="AN186" s="56">
        <v>8567</v>
      </c>
    </row>
    <row r="187" spans="1:40">
      <c r="A187" s="41">
        <f t="shared" si="47"/>
        <v>2</v>
      </c>
      <c r="B187" s="42">
        <f t="shared" si="48"/>
        <v>1</v>
      </c>
      <c r="C187" s="42">
        <f t="shared" si="49"/>
        <v>0</v>
      </c>
      <c r="D187" s="42">
        <f t="shared" si="50"/>
        <v>1</v>
      </c>
      <c r="E187" s="42">
        <f t="shared" si="51"/>
        <v>0</v>
      </c>
      <c r="F187" s="58">
        <v>191</v>
      </c>
      <c r="G187" s="59" t="s">
        <v>159</v>
      </c>
      <c r="H187" s="45">
        <v>71</v>
      </c>
      <c r="I187" s="46">
        <v>7.7919227392449514E-3</v>
      </c>
      <c r="J187" s="47">
        <f t="shared" si="52"/>
        <v>69</v>
      </c>
      <c r="K187" s="48">
        <f t="shared" si="60"/>
        <v>1.3999245268896663</v>
      </c>
      <c r="L187" s="46">
        <v>0.44374999999999998</v>
      </c>
      <c r="M187" s="47">
        <f t="shared" si="69"/>
        <v>7</v>
      </c>
      <c r="N187" s="49">
        <f t="shared" si="61"/>
        <v>5.2246374536538687</v>
      </c>
      <c r="O187" s="50">
        <v>0</v>
      </c>
      <c r="P187" s="51">
        <v>0</v>
      </c>
      <c r="Q187" s="52">
        <f t="shared" si="53"/>
        <v>559</v>
      </c>
      <c r="R187" s="53">
        <f t="shared" si="62"/>
        <v>0</v>
      </c>
      <c r="S187" s="51">
        <v>0</v>
      </c>
      <c r="T187" s="52">
        <f t="shared" si="54"/>
        <v>559</v>
      </c>
      <c r="U187" s="54">
        <f t="shared" si="63"/>
        <v>0</v>
      </c>
      <c r="V187" s="45">
        <v>57</v>
      </c>
      <c r="W187" s="46">
        <v>6.2554872695346798E-3</v>
      </c>
      <c r="X187" s="47">
        <f t="shared" si="55"/>
        <v>338</v>
      </c>
      <c r="Y187" s="48">
        <f t="shared" si="64"/>
        <v>0.38543491198166763</v>
      </c>
      <c r="Z187" s="46">
        <v>0.35625000000000001</v>
      </c>
      <c r="AA187" s="47">
        <f t="shared" si="56"/>
        <v>87</v>
      </c>
      <c r="AB187" s="49">
        <f t="shared" si="65"/>
        <v>1.4384758880961555</v>
      </c>
      <c r="AC187" s="50">
        <v>32</v>
      </c>
      <c r="AD187" s="51">
        <v>3.5118525021949078E-3</v>
      </c>
      <c r="AE187" s="52">
        <f t="shared" si="57"/>
        <v>532</v>
      </c>
      <c r="AF187" s="53">
        <f t="shared" si="66"/>
        <v>0.11494496744280074</v>
      </c>
      <c r="AG187" s="51">
        <v>0.2</v>
      </c>
      <c r="AH187" s="52">
        <f t="shared" si="58"/>
        <v>571</v>
      </c>
      <c r="AI187" s="54">
        <f t="shared" si="67"/>
        <v>0.42898439914112085</v>
      </c>
      <c r="AJ187" s="45">
        <v>160</v>
      </c>
      <c r="AK187" s="46">
        <v>1.755926251097454E-2</v>
      </c>
      <c r="AL187" s="47">
        <f t="shared" si="59"/>
        <v>484</v>
      </c>
      <c r="AM187" s="55">
        <f t="shared" si="68"/>
        <v>0.26794673110009271</v>
      </c>
      <c r="AN187" s="56">
        <v>9112</v>
      </c>
    </row>
    <row r="188" spans="1:40">
      <c r="A188" s="41">
        <f t="shared" si="47"/>
        <v>2</v>
      </c>
      <c r="B188" s="42">
        <f t="shared" si="48"/>
        <v>1</v>
      </c>
      <c r="C188" s="42">
        <f t="shared" si="49"/>
        <v>0</v>
      </c>
      <c r="D188" s="42">
        <f t="shared" si="50"/>
        <v>1</v>
      </c>
      <c r="E188" s="42">
        <f t="shared" si="51"/>
        <v>0</v>
      </c>
      <c r="F188" s="58">
        <v>317</v>
      </c>
      <c r="G188" s="59" t="s">
        <v>286</v>
      </c>
      <c r="H188" s="45">
        <v>6</v>
      </c>
      <c r="I188" s="46">
        <v>9.4786729857819912E-3</v>
      </c>
      <c r="J188" s="47">
        <f t="shared" si="52"/>
        <v>49</v>
      </c>
      <c r="K188" s="48">
        <f t="shared" si="60"/>
        <v>1.7029720698242627</v>
      </c>
      <c r="L188" s="46">
        <v>0.75</v>
      </c>
      <c r="M188" s="47">
        <f t="shared" si="69"/>
        <v>3</v>
      </c>
      <c r="N188" s="49">
        <f t="shared" si="61"/>
        <v>8.8303731611051308</v>
      </c>
      <c r="O188" s="50">
        <v>0</v>
      </c>
      <c r="P188" s="51">
        <v>0</v>
      </c>
      <c r="Q188" s="52">
        <f t="shared" si="53"/>
        <v>559</v>
      </c>
      <c r="R188" s="53">
        <f t="shared" si="62"/>
        <v>0</v>
      </c>
      <c r="S188" s="51">
        <v>0</v>
      </c>
      <c r="T188" s="52">
        <f t="shared" si="54"/>
        <v>559</v>
      </c>
      <c r="U188" s="54">
        <f t="shared" si="63"/>
        <v>0</v>
      </c>
      <c r="V188" s="45">
        <v>2</v>
      </c>
      <c r="W188" s="46">
        <v>3.1595576619273301E-3</v>
      </c>
      <c r="X188" s="47">
        <f t="shared" si="55"/>
        <v>422</v>
      </c>
      <c r="Y188" s="48">
        <f t="shared" si="64"/>
        <v>0.19467769285645939</v>
      </c>
      <c r="Z188" s="46">
        <v>0.25</v>
      </c>
      <c r="AA188" s="47">
        <f t="shared" si="56"/>
        <v>212</v>
      </c>
      <c r="AB188" s="49">
        <f t="shared" si="65"/>
        <v>1.0094567635762495</v>
      </c>
      <c r="AC188" s="50">
        <v>0</v>
      </c>
      <c r="AD188" s="51">
        <v>0</v>
      </c>
      <c r="AE188" s="52">
        <f t="shared" si="57"/>
        <v>620</v>
      </c>
      <c r="AF188" s="53">
        <f t="shared" si="66"/>
        <v>0</v>
      </c>
      <c r="AG188" s="51">
        <v>0</v>
      </c>
      <c r="AH188" s="52">
        <f t="shared" si="58"/>
        <v>620</v>
      </c>
      <c r="AI188" s="54">
        <f t="shared" si="67"/>
        <v>0</v>
      </c>
      <c r="AJ188" s="45">
        <v>8</v>
      </c>
      <c r="AK188" s="46">
        <v>1.2638230647709321E-2</v>
      </c>
      <c r="AL188" s="47">
        <f t="shared" si="59"/>
        <v>517</v>
      </c>
      <c r="AM188" s="55">
        <f t="shared" si="68"/>
        <v>0.19285391894028789</v>
      </c>
      <c r="AN188" s="56">
        <v>633</v>
      </c>
    </row>
    <row r="189" spans="1:40">
      <c r="A189" s="41">
        <f t="shared" si="47"/>
        <v>2</v>
      </c>
      <c r="B189" s="42">
        <f t="shared" si="48"/>
        <v>1</v>
      </c>
      <c r="C189" s="42">
        <f t="shared" si="49"/>
        <v>0</v>
      </c>
      <c r="D189" s="42">
        <f t="shared" si="50"/>
        <v>0</v>
      </c>
      <c r="E189" s="42">
        <f t="shared" si="51"/>
        <v>1</v>
      </c>
      <c r="F189" s="58">
        <v>410</v>
      </c>
      <c r="G189" s="59" t="s">
        <v>379</v>
      </c>
      <c r="H189" s="45">
        <v>2023</v>
      </c>
      <c r="I189" s="46">
        <v>5.1769848094009741E-3</v>
      </c>
      <c r="J189" s="47">
        <f t="shared" si="52"/>
        <v>110</v>
      </c>
      <c r="K189" s="48">
        <f t="shared" si="60"/>
        <v>0.93011548658116316</v>
      </c>
      <c r="L189" s="46">
        <v>8.9727667879002923E-2</v>
      </c>
      <c r="M189" s="47">
        <f t="shared" si="69"/>
        <v>112</v>
      </c>
      <c r="N189" s="49">
        <f t="shared" si="61"/>
        <v>1.0564383869964031</v>
      </c>
      <c r="O189" s="50">
        <v>4327</v>
      </c>
      <c r="P189" s="51">
        <v>1.1073066371862589E-2</v>
      </c>
      <c r="Q189" s="52">
        <f t="shared" si="53"/>
        <v>210</v>
      </c>
      <c r="R189" s="53">
        <f t="shared" si="62"/>
        <v>0.83985173978232142</v>
      </c>
      <c r="S189" s="51">
        <v>0.19191874390135721</v>
      </c>
      <c r="T189" s="52">
        <f t="shared" si="54"/>
        <v>272</v>
      </c>
      <c r="U189" s="54">
        <f t="shared" si="63"/>
        <v>0.95391554069596229</v>
      </c>
      <c r="V189" s="45">
        <v>5227</v>
      </c>
      <c r="W189" s="46">
        <v>1.3376223232199157E-2</v>
      </c>
      <c r="X189" s="47">
        <f t="shared" si="55"/>
        <v>190</v>
      </c>
      <c r="Y189" s="48">
        <f t="shared" si="64"/>
        <v>0.82418254597987994</v>
      </c>
      <c r="Z189" s="46">
        <v>0.23183713297258937</v>
      </c>
      <c r="AA189" s="47">
        <f t="shared" si="56"/>
        <v>242</v>
      </c>
      <c r="AB189" s="49">
        <f t="shared" si="65"/>
        <v>0.93611824770922669</v>
      </c>
      <c r="AC189" s="50">
        <v>10969</v>
      </c>
      <c r="AD189" s="51">
        <v>2.8070364001146462E-2</v>
      </c>
      <c r="AE189" s="52">
        <f t="shared" si="57"/>
        <v>241</v>
      </c>
      <c r="AF189" s="53">
        <f t="shared" si="66"/>
        <v>0.91875927995345874</v>
      </c>
      <c r="AG189" s="51">
        <v>0.48651645524705045</v>
      </c>
      <c r="AH189" s="52">
        <f t="shared" si="58"/>
        <v>356</v>
      </c>
      <c r="AI189" s="54">
        <f t="shared" si="67"/>
        <v>1.0435398461321197</v>
      </c>
      <c r="AJ189" s="45">
        <v>22546</v>
      </c>
      <c r="AK189" s="46">
        <v>5.7696638414609182E-2</v>
      </c>
      <c r="AL189" s="47">
        <f t="shared" si="59"/>
        <v>234</v>
      </c>
      <c r="AM189" s="55">
        <f t="shared" si="68"/>
        <v>0.88042568126060528</v>
      </c>
      <c r="AN189" s="56">
        <v>390768</v>
      </c>
    </row>
    <row r="190" spans="1:40">
      <c r="A190" s="41">
        <f t="shared" si="47"/>
        <v>3</v>
      </c>
      <c r="B190" s="42">
        <f t="shared" si="48"/>
        <v>1</v>
      </c>
      <c r="C190" s="42">
        <f t="shared" si="49"/>
        <v>1</v>
      </c>
      <c r="D190" s="42">
        <f t="shared" si="50"/>
        <v>0</v>
      </c>
      <c r="E190" s="42">
        <f t="shared" si="51"/>
        <v>1</v>
      </c>
      <c r="F190" s="58">
        <v>477</v>
      </c>
      <c r="G190" s="59" t="s">
        <v>447</v>
      </c>
      <c r="H190" s="45">
        <v>235</v>
      </c>
      <c r="I190" s="46">
        <v>4.5154100376604408E-3</v>
      </c>
      <c r="J190" s="47">
        <f t="shared" si="52"/>
        <v>132</v>
      </c>
      <c r="K190" s="48">
        <f t="shared" si="60"/>
        <v>0.8112546122726545</v>
      </c>
      <c r="L190" s="46">
        <v>8.611212898497618E-2</v>
      </c>
      <c r="M190" s="47">
        <f t="shared" si="69"/>
        <v>118</v>
      </c>
      <c r="N190" s="49">
        <f t="shared" si="61"/>
        <v>1.0138696435127426</v>
      </c>
      <c r="O190" s="50">
        <v>601</v>
      </c>
      <c r="P190" s="51">
        <v>1.1547920989931596E-2</v>
      </c>
      <c r="Q190" s="52">
        <f t="shared" si="53"/>
        <v>197</v>
      </c>
      <c r="R190" s="53">
        <f t="shared" si="62"/>
        <v>0.87586773243836857</v>
      </c>
      <c r="S190" s="51">
        <v>0.22022718944668376</v>
      </c>
      <c r="T190" s="52">
        <f t="shared" si="54"/>
        <v>210</v>
      </c>
      <c r="U190" s="54">
        <f t="shared" si="63"/>
        <v>1.0946202243016028</v>
      </c>
      <c r="V190" s="45">
        <v>438</v>
      </c>
      <c r="W190" s="46">
        <v>8.4159557297671193E-3</v>
      </c>
      <c r="X190" s="47">
        <f t="shared" si="55"/>
        <v>292</v>
      </c>
      <c r="Y190" s="48">
        <f t="shared" si="64"/>
        <v>0.51855323433272604</v>
      </c>
      <c r="Z190" s="46">
        <v>0.16049835104433857</v>
      </c>
      <c r="AA190" s="47">
        <f t="shared" si="56"/>
        <v>368</v>
      </c>
      <c r="AB190" s="49">
        <f t="shared" si="65"/>
        <v>0.64806458401817113</v>
      </c>
      <c r="AC190" s="50">
        <v>1455</v>
      </c>
      <c r="AD190" s="51">
        <v>2.7957113211897627E-2</v>
      </c>
      <c r="AE190" s="52">
        <f t="shared" si="57"/>
        <v>242</v>
      </c>
      <c r="AF190" s="53">
        <f t="shared" si="66"/>
        <v>0.91505251599485204</v>
      </c>
      <c r="AG190" s="51">
        <v>0.53316233052400142</v>
      </c>
      <c r="AH190" s="52">
        <f t="shared" si="58"/>
        <v>301</v>
      </c>
      <c r="AI190" s="54">
        <f t="shared" si="67"/>
        <v>1.143591610022592</v>
      </c>
      <c r="AJ190" s="45">
        <v>2729</v>
      </c>
      <c r="AK190" s="46">
        <v>5.2436399969256781E-2</v>
      </c>
      <c r="AL190" s="47">
        <f t="shared" si="59"/>
        <v>264</v>
      </c>
      <c r="AM190" s="55">
        <f t="shared" si="68"/>
        <v>0.80015672375978231</v>
      </c>
      <c r="AN190" s="56">
        <v>52044</v>
      </c>
    </row>
    <row r="191" spans="1:40">
      <c r="A191" s="41">
        <f t="shared" si="47"/>
        <v>2</v>
      </c>
      <c r="B191" s="42">
        <f t="shared" si="48"/>
        <v>0</v>
      </c>
      <c r="C191" s="42">
        <f t="shared" si="49"/>
        <v>0</v>
      </c>
      <c r="D191" s="42">
        <f t="shared" si="50"/>
        <v>1</v>
      </c>
      <c r="E191" s="42">
        <f t="shared" si="51"/>
        <v>1</v>
      </c>
      <c r="F191" s="58">
        <v>431</v>
      </c>
      <c r="G191" s="59" t="s">
        <v>400</v>
      </c>
      <c r="H191" s="45">
        <v>462</v>
      </c>
      <c r="I191" s="46">
        <v>3.5631377206715976E-3</v>
      </c>
      <c r="J191" s="47">
        <f t="shared" si="52"/>
        <v>186</v>
      </c>
      <c r="K191" s="48">
        <f t="shared" si="60"/>
        <v>0.64016598402992719</v>
      </c>
      <c r="L191" s="46">
        <v>6.9830713422007251E-2</v>
      </c>
      <c r="M191" s="47">
        <f t="shared" si="69"/>
        <v>159</v>
      </c>
      <c r="N191" s="49">
        <f t="shared" si="61"/>
        <v>0.82217501016335548</v>
      </c>
      <c r="O191" s="50">
        <v>1328</v>
      </c>
      <c r="P191" s="51">
        <v>1.024209284210364E-2</v>
      </c>
      <c r="Q191" s="52">
        <f t="shared" si="53"/>
        <v>232</v>
      </c>
      <c r="R191" s="53">
        <f t="shared" si="62"/>
        <v>0.77682542518761188</v>
      </c>
      <c r="S191" s="51">
        <v>0.20072551390568319</v>
      </c>
      <c r="T191" s="52">
        <f t="shared" si="54"/>
        <v>253</v>
      </c>
      <c r="U191" s="54">
        <f t="shared" si="63"/>
        <v>0.99768883036890599</v>
      </c>
      <c r="V191" s="45">
        <v>1731</v>
      </c>
      <c r="W191" s="46">
        <v>1.335019782355527E-2</v>
      </c>
      <c r="X191" s="47">
        <f t="shared" si="55"/>
        <v>192</v>
      </c>
      <c r="Y191" s="48">
        <f t="shared" si="64"/>
        <v>0.8225789776793262</v>
      </c>
      <c r="Z191" s="46">
        <v>0.26163845223700122</v>
      </c>
      <c r="AA191" s="47">
        <f t="shared" si="56"/>
        <v>185</v>
      </c>
      <c r="AB191" s="49">
        <f t="shared" si="65"/>
        <v>1.0564508208890495</v>
      </c>
      <c r="AC191" s="50">
        <v>3095</v>
      </c>
      <c r="AD191" s="51">
        <v>2.3869937760776179E-2</v>
      </c>
      <c r="AE191" s="52">
        <f t="shared" si="57"/>
        <v>294</v>
      </c>
      <c r="AF191" s="53">
        <f t="shared" si="66"/>
        <v>0.78127689504592435</v>
      </c>
      <c r="AG191" s="51">
        <v>0.46780532043530837</v>
      </c>
      <c r="AH191" s="52">
        <f t="shared" si="58"/>
        <v>382</v>
      </c>
      <c r="AI191" s="54">
        <f t="shared" si="67"/>
        <v>1.0034059215098012</v>
      </c>
      <c r="AJ191" s="45">
        <v>6616</v>
      </c>
      <c r="AK191" s="46">
        <v>5.1025366147106684E-2</v>
      </c>
      <c r="AL191" s="47">
        <f t="shared" si="59"/>
        <v>274</v>
      </c>
      <c r="AM191" s="55">
        <f t="shared" si="68"/>
        <v>0.77862495954813127</v>
      </c>
      <c r="AN191" s="56">
        <v>129661</v>
      </c>
    </row>
    <row r="192" spans="1:40">
      <c r="A192" s="41">
        <f t="shared" si="47"/>
        <v>2</v>
      </c>
      <c r="B192" s="42">
        <f t="shared" si="48"/>
        <v>0</v>
      </c>
      <c r="C192" s="42">
        <f t="shared" si="49"/>
        <v>1</v>
      </c>
      <c r="D192" s="42">
        <f t="shared" si="50"/>
        <v>0</v>
      </c>
      <c r="E192" s="42">
        <f t="shared" si="51"/>
        <v>1</v>
      </c>
      <c r="F192" s="58">
        <v>442</v>
      </c>
      <c r="G192" s="59" t="s">
        <v>411</v>
      </c>
      <c r="H192" s="45">
        <v>17</v>
      </c>
      <c r="I192" s="46">
        <v>2.4134014764338445E-3</v>
      </c>
      <c r="J192" s="47">
        <f t="shared" si="52"/>
        <v>245</v>
      </c>
      <c r="K192" s="48">
        <f t="shared" si="60"/>
        <v>0.4336002849559647</v>
      </c>
      <c r="L192" s="46">
        <v>4.788732394366197E-2</v>
      </c>
      <c r="M192" s="47">
        <f t="shared" si="69"/>
        <v>242</v>
      </c>
      <c r="N192" s="49">
        <f t="shared" si="61"/>
        <v>0.56381725347901301</v>
      </c>
      <c r="O192" s="50">
        <v>80</v>
      </c>
      <c r="P192" s="51">
        <v>1.1357183418512209E-2</v>
      </c>
      <c r="Q192" s="52">
        <f t="shared" si="53"/>
        <v>202</v>
      </c>
      <c r="R192" s="53">
        <f t="shared" si="62"/>
        <v>0.86140098259521003</v>
      </c>
      <c r="S192" s="51">
        <v>0.22535211267605634</v>
      </c>
      <c r="T192" s="52">
        <f t="shared" si="54"/>
        <v>198</v>
      </c>
      <c r="U192" s="54">
        <f t="shared" si="63"/>
        <v>1.1200932125777503</v>
      </c>
      <c r="V192" s="45">
        <v>57</v>
      </c>
      <c r="W192" s="46">
        <v>8.0919931856899482E-3</v>
      </c>
      <c r="X192" s="47">
        <f t="shared" si="55"/>
        <v>298</v>
      </c>
      <c r="Y192" s="48">
        <f t="shared" si="64"/>
        <v>0.49859212350609811</v>
      </c>
      <c r="Z192" s="46">
        <v>0.16056338028169015</v>
      </c>
      <c r="AA192" s="47">
        <f t="shared" si="56"/>
        <v>366</v>
      </c>
      <c r="AB192" s="49">
        <f t="shared" si="65"/>
        <v>0.64832716083207009</v>
      </c>
      <c r="AC192" s="50">
        <v>201</v>
      </c>
      <c r="AD192" s="51">
        <v>2.8534923339011926E-2</v>
      </c>
      <c r="AE192" s="52">
        <f t="shared" si="57"/>
        <v>234</v>
      </c>
      <c r="AF192" s="53">
        <f t="shared" si="66"/>
        <v>0.93396457628433271</v>
      </c>
      <c r="AG192" s="51">
        <v>0.56619718309859157</v>
      </c>
      <c r="AH192" s="52">
        <f t="shared" si="58"/>
        <v>260</v>
      </c>
      <c r="AI192" s="54">
        <f t="shared" si="67"/>
        <v>1.2144487919347224</v>
      </c>
      <c r="AJ192" s="45">
        <v>355</v>
      </c>
      <c r="AK192" s="46">
        <v>5.0397501419647925E-2</v>
      </c>
      <c r="AL192" s="47">
        <f t="shared" si="59"/>
        <v>281</v>
      </c>
      <c r="AM192" s="55">
        <f t="shared" si="68"/>
        <v>0.76904401608934536</v>
      </c>
      <c r="AN192" s="56">
        <v>7044</v>
      </c>
    </row>
    <row r="193" spans="1:40">
      <c r="A193" s="41">
        <f t="shared" si="47"/>
        <v>2</v>
      </c>
      <c r="B193" s="42">
        <f t="shared" si="48"/>
        <v>0</v>
      </c>
      <c r="C193" s="42">
        <f t="shared" si="49"/>
        <v>1</v>
      </c>
      <c r="D193" s="42">
        <f t="shared" si="50"/>
        <v>0</v>
      </c>
      <c r="E193" s="42">
        <f t="shared" si="51"/>
        <v>1</v>
      </c>
      <c r="F193" s="58">
        <v>636</v>
      </c>
      <c r="G193" s="59" t="s">
        <v>608</v>
      </c>
      <c r="H193" s="45">
        <v>166</v>
      </c>
      <c r="I193" s="46">
        <v>2.4816492502728318E-3</v>
      </c>
      <c r="J193" s="47">
        <f t="shared" si="52"/>
        <v>240</v>
      </c>
      <c r="K193" s="48">
        <f t="shared" si="60"/>
        <v>0.44586192251322765</v>
      </c>
      <c r="L193" s="46">
        <v>4.9790041991601683E-2</v>
      </c>
      <c r="M193" s="47">
        <f t="shared" si="69"/>
        <v>229</v>
      </c>
      <c r="N193" s="49">
        <f t="shared" si="61"/>
        <v>0.58621953399058258</v>
      </c>
      <c r="O193" s="50">
        <v>730</v>
      </c>
      <c r="P193" s="51">
        <v>1.0913276823488959E-2</v>
      </c>
      <c r="Q193" s="52">
        <f t="shared" si="53"/>
        <v>216</v>
      </c>
      <c r="R193" s="53">
        <f t="shared" si="62"/>
        <v>0.8277322847286035</v>
      </c>
      <c r="S193" s="51">
        <v>0.21895620875824834</v>
      </c>
      <c r="T193" s="52">
        <f t="shared" si="54"/>
        <v>213</v>
      </c>
      <c r="U193" s="54">
        <f t="shared" si="63"/>
        <v>1.0883029245633022</v>
      </c>
      <c r="V193" s="45">
        <v>632</v>
      </c>
      <c r="W193" s="46">
        <v>9.4482067841712633E-3</v>
      </c>
      <c r="X193" s="47">
        <f t="shared" si="55"/>
        <v>258</v>
      </c>
      <c r="Y193" s="48">
        <f t="shared" si="64"/>
        <v>0.58215588863512069</v>
      </c>
      <c r="Z193" s="46">
        <v>0.1895620875824835</v>
      </c>
      <c r="AA193" s="47">
        <f t="shared" si="56"/>
        <v>314</v>
      </c>
      <c r="AB193" s="49">
        <f t="shared" si="65"/>
        <v>0.76541892571108539</v>
      </c>
      <c r="AC193" s="50">
        <v>1806</v>
      </c>
      <c r="AD193" s="51">
        <v>2.6999147867426111E-2</v>
      </c>
      <c r="AE193" s="52">
        <f t="shared" si="57"/>
        <v>256</v>
      </c>
      <c r="AF193" s="53">
        <f t="shared" si="66"/>
        <v>0.88369775514917615</v>
      </c>
      <c r="AG193" s="51">
        <v>0.54169166166766647</v>
      </c>
      <c r="AH193" s="52">
        <f t="shared" si="58"/>
        <v>292</v>
      </c>
      <c r="AI193" s="54">
        <f t="shared" si="67"/>
        <v>1.1618863600012961</v>
      </c>
      <c r="AJ193" s="45">
        <v>3334</v>
      </c>
      <c r="AK193" s="46">
        <v>4.9842280725359164E-2</v>
      </c>
      <c r="AL193" s="47">
        <f t="shared" si="59"/>
        <v>286</v>
      </c>
      <c r="AM193" s="55">
        <f t="shared" si="68"/>
        <v>0.76057158907364264</v>
      </c>
      <c r="AN193" s="56">
        <v>66891</v>
      </c>
    </row>
    <row r="194" spans="1:40">
      <c r="A194" s="41">
        <f t="shared" si="47"/>
        <v>1</v>
      </c>
      <c r="B194" s="42">
        <f t="shared" si="48"/>
        <v>0</v>
      </c>
      <c r="C194" s="42">
        <f t="shared" si="49"/>
        <v>0</v>
      </c>
      <c r="D194" s="42">
        <f t="shared" si="50"/>
        <v>0</v>
      </c>
      <c r="E194" s="42">
        <f t="shared" si="51"/>
        <v>1</v>
      </c>
      <c r="F194" s="58">
        <v>440</v>
      </c>
      <c r="G194" s="59" t="s">
        <v>409</v>
      </c>
      <c r="H194" s="45">
        <v>84</v>
      </c>
      <c r="I194" s="46">
        <v>2.0481810201892128E-3</v>
      </c>
      <c r="J194" s="47">
        <f t="shared" si="52"/>
        <v>269</v>
      </c>
      <c r="K194" s="48">
        <f t="shared" si="60"/>
        <v>0.36798348002493453</v>
      </c>
      <c r="L194" s="46">
        <v>4.1543026706231452E-2</v>
      </c>
      <c r="M194" s="47">
        <f t="shared" si="69"/>
        <v>273</v>
      </c>
      <c r="N194" s="49">
        <f t="shared" si="61"/>
        <v>0.48912057074370652</v>
      </c>
      <c r="O194" s="50">
        <v>402</v>
      </c>
      <c r="P194" s="51">
        <v>9.802009168048376E-3</v>
      </c>
      <c r="Q194" s="52">
        <f t="shared" si="53"/>
        <v>246</v>
      </c>
      <c r="R194" s="53">
        <f t="shared" si="62"/>
        <v>0.74344668194768149</v>
      </c>
      <c r="S194" s="51">
        <v>0.19881305637982197</v>
      </c>
      <c r="T194" s="52">
        <f t="shared" si="54"/>
        <v>255</v>
      </c>
      <c r="U194" s="54">
        <f t="shared" si="63"/>
        <v>0.98818312541401299</v>
      </c>
      <c r="V194" s="45">
        <v>379</v>
      </c>
      <c r="W194" s="46">
        <v>9.2411976982346624E-3</v>
      </c>
      <c r="X194" s="47">
        <f t="shared" si="55"/>
        <v>264</v>
      </c>
      <c r="Y194" s="48">
        <f t="shared" si="64"/>
        <v>0.56940092241434948</v>
      </c>
      <c r="Z194" s="46">
        <v>0.18743818001978238</v>
      </c>
      <c r="AA194" s="47">
        <f t="shared" si="56"/>
        <v>320</v>
      </c>
      <c r="AB194" s="49">
        <f t="shared" si="65"/>
        <v>0.75684295429356785</v>
      </c>
      <c r="AC194" s="50">
        <v>1157</v>
      </c>
      <c r="AD194" s="51">
        <v>2.8211255242368088E-2</v>
      </c>
      <c r="AE194" s="52">
        <f t="shared" si="57"/>
        <v>239</v>
      </c>
      <c r="AF194" s="53">
        <f t="shared" si="66"/>
        <v>0.92337073192220576</v>
      </c>
      <c r="AG194" s="51">
        <v>0.57220573689416421</v>
      </c>
      <c r="AH194" s="52">
        <f t="shared" si="58"/>
        <v>257</v>
      </c>
      <c r="AI194" s="54">
        <f t="shared" si="67"/>
        <v>1.2273366711332265</v>
      </c>
      <c r="AJ194" s="45">
        <v>2022</v>
      </c>
      <c r="AK194" s="46">
        <v>4.9302643128840341E-2</v>
      </c>
      <c r="AL194" s="47">
        <f t="shared" si="59"/>
        <v>290</v>
      </c>
      <c r="AM194" s="55">
        <f t="shared" si="68"/>
        <v>0.75233695337208295</v>
      </c>
      <c r="AN194" s="56">
        <v>41012</v>
      </c>
    </row>
    <row r="195" spans="1:40">
      <c r="A195" s="41">
        <f t="shared" si="47"/>
        <v>3</v>
      </c>
      <c r="B195" s="42">
        <f t="shared" si="48"/>
        <v>1</v>
      </c>
      <c r="C195" s="42">
        <f t="shared" si="49"/>
        <v>1</v>
      </c>
      <c r="D195" s="42">
        <f t="shared" si="50"/>
        <v>0</v>
      </c>
      <c r="E195" s="42">
        <f t="shared" si="51"/>
        <v>1</v>
      </c>
      <c r="F195" s="58">
        <v>562</v>
      </c>
      <c r="G195" s="59" t="s">
        <v>533</v>
      </c>
      <c r="H195" s="45">
        <v>176</v>
      </c>
      <c r="I195" s="46">
        <v>4.2180946674655485E-3</v>
      </c>
      <c r="J195" s="47">
        <f t="shared" si="52"/>
        <v>145</v>
      </c>
      <c r="K195" s="48">
        <f t="shared" si="60"/>
        <v>0.75783787639297573</v>
      </c>
      <c r="L195" s="46">
        <v>8.5811799122379323E-2</v>
      </c>
      <c r="M195" s="47">
        <f t="shared" si="69"/>
        <v>119</v>
      </c>
      <c r="N195" s="49">
        <f t="shared" si="61"/>
        <v>1.010333610501871</v>
      </c>
      <c r="O195" s="50">
        <v>505</v>
      </c>
      <c r="P195" s="51">
        <v>1.2103055721989215E-2</v>
      </c>
      <c r="Q195" s="52">
        <f t="shared" si="53"/>
        <v>179</v>
      </c>
      <c r="R195" s="53">
        <f t="shared" si="62"/>
        <v>0.91797267924126214</v>
      </c>
      <c r="S195" s="51">
        <v>0.2462213554363725</v>
      </c>
      <c r="T195" s="52">
        <f t="shared" si="54"/>
        <v>166</v>
      </c>
      <c r="U195" s="54">
        <f t="shared" si="63"/>
        <v>1.2238219812583873</v>
      </c>
      <c r="V195" s="45">
        <v>228</v>
      </c>
      <c r="W195" s="46">
        <v>5.464349910125824E-3</v>
      </c>
      <c r="X195" s="47">
        <f t="shared" si="55"/>
        <v>358</v>
      </c>
      <c r="Y195" s="48">
        <f t="shared" si="64"/>
        <v>0.33668859609125995</v>
      </c>
      <c r="Z195" s="46">
        <v>0.11116528522671867</v>
      </c>
      <c r="AA195" s="47">
        <f t="shared" si="56"/>
        <v>439</v>
      </c>
      <c r="AB195" s="49">
        <f t="shared" si="65"/>
        <v>0.44886619618797635</v>
      </c>
      <c r="AC195" s="50">
        <v>1142</v>
      </c>
      <c r="AD195" s="51">
        <v>2.7369682444577593E-2</v>
      </c>
      <c r="AE195" s="52">
        <f t="shared" si="57"/>
        <v>250</v>
      </c>
      <c r="AF195" s="53">
        <f t="shared" si="66"/>
        <v>0.8958255665764755</v>
      </c>
      <c r="AG195" s="51">
        <v>0.55680156021452953</v>
      </c>
      <c r="AH195" s="52">
        <f t="shared" si="58"/>
        <v>273</v>
      </c>
      <c r="AI195" s="54">
        <f t="shared" si="67"/>
        <v>1.1942959137473428</v>
      </c>
      <c r="AJ195" s="45">
        <v>2051</v>
      </c>
      <c r="AK195" s="46">
        <v>4.9155182744158178E-2</v>
      </c>
      <c r="AL195" s="47">
        <f t="shared" si="59"/>
        <v>292</v>
      </c>
      <c r="AM195" s="55">
        <f t="shared" si="68"/>
        <v>0.75008677185007122</v>
      </c>
      <c r="AN195" s="56">
        <v>41725</v>
      </c>
    </row>
    <row r="196" spans="1:40">
      <c r="A196" s="41">
        <f t="shared" si="47"/>
        <v>1</v>
      </c>
      <c r="B196" s="42">
        <f t="shared" si="48"/>
        <v>0</v>
      </c>
      <c r="C196" s="42">
        <f t="shared" si="49"/>
        <v>0</v>
      </c>
      <c r="D196" s="42">
        <f t="shared" si="50"/>
        <v>0</v>
      </c>
      <c r="E196" s="42">
        <f t="shared" si="51"/>
        <v>1</v>
      </c>
      <c r="F196" s="58">
        <v>301</v>
      </c>
      <c r="G196" s="59" t="s">
        <v>270</v>
      </c>
      <c r="H196" s="45">
        <v>108</v>
      </c>
      <c r="I196" s="46">
        <v>2.9925187032418953E-3</v>
      </c>
      <c r="J196" s="47">
        <f t="shared" si="52"/>
        <v>208</v>
      </c>
      <c r="K196" s="48">
        <f t="shared" si="60"/>
        <v>0.53764654374002907</v>
      </c>
      <c r="L196" s="46">
        <v>6.1259217243335225E-2</v>
      </c>
      <c r="M196" s="47">
        <f t="shared" si="69"/>
        <v>184</v>
      </c>
      <c r="N196" s="49">
        <f t="shared" si="61"/>
        <v>0.7212556637544747</v>
      </c>
      <c r="O196" s="50">
        <v>209</v>
      </c>
      <c r="P196" s="51">
        <v>5.7910778609032969E-3</v>
      </c>
      <c r="Q196" s="52">
        <f t="shared" si="53"/>
        <v>346</v>
      </c>
      <c r="R196" s="53">
        <f t="shared" si="62"/>
        <v>0.43923215605872046</v>
      </c>
      <c r="S196" s="51">
        <v>0.11854792966534317</v>
      </c>
      <c r="T196" s="52">
        <f t="shared" si="54"/>
        <v>400</v>
      </c>
      <c r="U196" s="54">
        <f t="shared" si="63"/>
        <v>0.58923224551337339</v>
      </c>
      <c r="V196" s="45">
        <v>425</v>
      </c>
      <c r="W196" s="46">
        <v>1.1776115267387088E-2</v>
      </c>
      <c r="X196" s="47">
        <f t="shared" si="55"/>
        <v>214</v>
      </c>
      <c r="Y196" s="48">
        <f t="shared" si="64"/>
        <v>0.72559111001259335</v>
      </c>
      <c r="Z196" s="46">
        <v>0.2410663641520136</v>
      </c>
      <c r="AA196" s="47">
        <f t="shared" si="56"/>
        <v>226</v>
      </c>
      <c r="AB196" s="49">
        <f t="shared" si="65"/>
        <v>0.97338428705594104</v>
      </c>
      <c r="AC196" s="50">
        <v>1021</v>
      </c>
      <c r="AD196" s="51">
        <v>2.8290385148240511E-2</v>
      </c>
      <c r="AE196" s="52">
        <f t="shared" si="57"/>
        <v>237</v>
      </c>
      <c r="AF196" s="53">
        <f t="shared" si="66"/>
        <v>0.92596069959555549</v>
      </c>
      <c r="AG196" s="51">
        <v>0.57912648893930796</v>
      </c>
      <c r="AH196" s="52">
        <f t="shared" si="58"/>
        <v>246</v>
      </c>
      <c r="AI196" s="54">
        <f t="shared" si="67"/>
        <v>1.2421811444216799</v>
      </c>
      <c r="AJ196" s="45">
        <v>1763</v>
      </c>
      <c r="AK196" s="46">
        <v>4.8850096979772793E-2</v>
      </c>
      <c r="AL196" s="47">
        <f t="shared" si="59"/>
        <v>295</v>
      </c>
      <c r="AM196" s="55">
        <f t="shared" si="68"/>
        <v>0.74543129539021735</v>
      </c>
      <c r="AN196" s="56">
        <v>36090</v>
      </c>
    </row>
    <row r="197" spans="1:40">
      <c r="A197" s="41">
        <f t="shared" si="47"/>
        <v>2</v>
      </c>
      <c r="B197" s="42">
        <f t="shared" si="48"/>
        <v>0</v>
      </c>
      <c r="C197" s="42">
        <f t="shared" si="49"/>
        <v>1</v>
      </c>
      <c r="D197" s="42">
        <f t="shared" si="50"/>
        <v>0</v>
      </c>
      <c r="E197" s="42">
        <f t="shared" si="51"/>
        <v>1</v>
      </c>
      <c r="F197" s="58">
        <v>499</v>
      </c>
      <c r="G197" s="59" t="s">
        <v>469</v>
      </c>
      <c r="H197" s="45">
        <v>256</v>
      </c>
      <c r="I197" s="46">
        <v>3.6471912353435625E-3</v>
      </c>
      <c r="J197" s="47">
        <f t="shared" si="52"/>
        <v>179</v>
      </c>
      <c r="K197" s="48">
        <f t="shared" si="60"/>
        <v>0.65526733714883223</v>
      </c>
      <c r="L197" s="46">
        <v>7.5762059781000299E-2</v>
      </c>
      <c r="M197" s="47">
        <f t="shared" si="69"/>
        <v>146</v>
      </c>
      <c r="N197" s="49">
        <f t="shared" si="61"/>
        <v>0.89200967909358331</v>
      </c>
      <c r="O197" s="50">
        <v>684</v>
      </c>
      <c r="P197" s="51">
        <v>9.7448390819335814E-3</v>
      </c>
      <c r="Q197" s="52">
        <f t="shared" si="53"/>
        <v>249</v>
      </c>
      <c r="R197" s="53">
        <f t="shared" si="62"/>
        <v>0.7391105392140821</v>
      </c>
      <c r="S197" s="51">
        <v>0.20242675347736017</v>
      </c>
      <c r="T197" s="52">
        <f t="shared" si="54"/>
        <v>251</v>
      </c>
      <c r="U197" s="54">
        <f t="shared" si="63"/>
        <v>1.006144694725249</v>
      </c>
      <c r="V197" s="45">
        <v>786</v>
      </c>
      <c r="W197" s="46">
        <v>1.1198016839765781E-2</v>
      </c>
      <c r="X197" s="47">
        <f t="shared" si="55"/>
        <v>226</v>
      </c>
      <c r="Y197" s="48">
        <f t="shared" si="64"/>
        <v>0.68997129224841558</v>
      </c>
      <c r="Z197" s="46">
        <v>0.23261319917135248</v>
      </c>
      <c r="AA197" s="47">
        <f t="shared" si="56"/>
        <v>240</v>
      </c>
      <c r="AB197" s="49">
        <f t="shared" si="65"/>
        <v>0.93925186880252398</v>
      </c>
      <c r="AC197" s="50">
        <v>1653</v>
      </c>
      <c r="AD197" s="51">
        <v>2.3550027781339487E-2</v>
      </c>
      <c r="AE197" s="52">
        <f t="shared" si="57"/>
        <v>296</v>
      </c>
      <c r="AF197" s="53">
        <f t="shared" si="66"/>
        <v>0.77080605603773844</v>
      </c>
      <c r="AG197" s="51">
        <v>0.48919798757028704</v>
      </c>
      <c r="AH197" s="52">
        <f t="shared" si="58"/>
        <v>354</v>
      </c>
      <c r="AI197" s="54">
        <f t="shared" si="67"/>
        <v>1.0492915237944254</v>
      </c>
      <c r="AJ197" s="45">
        <v>3379</v>
      </c>
      <c r="AK197" s="46">
        <v>4.8140074938382411E-2</v>
      </c>
      <c r="AL197" s="47">
        <f t="shared" si="59"/>
        <v>299</v>
      </c>
      <c r="AM197" s="55">
        <f t="shared" si="68"/>
        <v>0.73459666694949199</v>
      </c>
      <c r="AN197" s="56">
        <v>70191</v>
      </c>
    </row>
    <row r="198" spans="1:40">
      <c r="A198" s="41">
        <f t="shared" si="47"/>
        <v>2</v>
      </c>
      <c r="B198" s="42">
        <f t="shared" si="48"/>
        <v>0</v>
      </c>
      <c r="C198" s="42">
        <f t="shared" si="49"/>
        <v>0</v>
      </c>
      <c r="D198" s="42">
        <f t="shared" si="50"/>
        <v>1</v>
      </c>
      <c r="E198" s="42">
        <f t="shared" si="51"/>
        <v>1</v>
      </c>
      <c r="F198" s="58">
        <v>544</v>
      </c>
      <c r="G198" s="59" t="s">
        <v>514</v>
      </c>
      <c r="H198" s="45">
        <v>273</v>
      </c>
      <c r="I198" s="46">
        <v>3.1947012427738898E-3</v>
      </c>
      <c r="J198" s="47">
        <f t="shared" si="52"/>
        <v>201</v>
      </c>
      <c r="K198" s="48">
        <f t="shared" si="60"/>
        <v>0.57397137722100189</v>
      </c>
      <c r="L198" s="46">
        <v>6.7792401291283833E-2</v>
      </c>
      <c r="M198" s="47">
        <f t="shared" si="69"/>
        <v>167</v>
      </c>
      <c r="N198" s="49">
        <f t="shared" si="61"/>
        <v>0.79817626785256202</v>
      </c>
      <c r="O198" s="50">
        <v>524</v>
      </c>
      <c r="P198" s="51">
        <v>6.1319540337491513E-3</v>
      </c>
      <c r="Q198" s="52">
        <f t="shared" si="53"/>
        <v>337</v>
      </c>
      <c r="R198" s="53">
        <f t="shared" si="62"/>
        <v>0.4650863717927109</v>
      </c>
      <c r="S198" s="51">
        <v>0.13012167866898436</v>
      </c>
      <c r="T198" s="52">
        <f t="shared" si="54"/>
        <v>380</v>
      </c>
      <c r="U198" s="54">
        <f t="shared" si="63"/>
        <v>0.64675856532068876</v>
      </c>
      <c r="V198" s="45">
        <v>1030</v>
      </c>
      <c r="W198" s="46">
        <v>1.2053268425117607E-2</v>
      </c>
      <c r="X198" s="47">
        <f t="shared" si="55"/>
        <v>206</v>
      </c>
      <c r="Y198" s="48">
        <f t="shared" si="64"/>
        <v>0.74266803757274646</v>
      </c>
      <c r="Z198" s="46">
        <v>0.25577352868140052</v>
      </c>
      <c r="AA198" s="47">
        <f t="shared" si="56"/>
        <v>202</v>
      </c>
      <c r="AB198" s="49">
        <f t="shared" si="65"/>
        <v>1.0327692738848144</v>
      </c>
      <c r="AC198" s="50">
        <v>2200</v>
      </c>
      <c r="AD198" s="51">
        <v>2.5744845179862849E-2</v>
      </c>
      <c r="AE198" s="52">
        <f t="shared" si="57"/>
        <v>275</v>
      </c>
      <c r="AF198" s="53">
        <f t="shared" si="66"/>
        <v>0.84264370134274014</v>
      </c>
      <c r="AG198" s="51">
        <v>0.54631239135833132</v>
      </c>
      <c r="AH198" s="52">
        <f t="shared" si="58"/>
        <v>288</v>
      </c>
      <c r="AI198" s="54">
        <f t="shared" si="67"/>
        <v>1.171797464751013</v>
      </c>
      <c r="AJ198" s="45">
        <v>4027</v>
      </c>
      <c r="AK198" s="46">
        <v>4.71247688815035E-2</v>
      </c>
      <c r="AL198" s="47">
        <f t="shared" si="59"/>
        <v>306</v>
      </c>
      <c r="AM198" s="55">
        <f t="shared" si="68"/>
        <v>0.71910353682305306</v>
      </c>
      <c r="AN198" s="56">
        <v>85454</v>
      </c>
    </row>
    <row r="199" spans="1:40">
      <c r="A199" s="41">
        <f t="shared" ref="A199:A262" si="70">SUM(B199:E199)</f>
        <v>2</v>
      </c>
      <c r="B199" s="42">
        <f t="shared" ref="B199:B262" si="71">IF(N199&gt;1,1,0)</f>
        <v>1</v>
      </c>
      <c r="C199" s="42">
        <f t="shared" ref="C199:C262" si="72">IF(U199&gt;1,1,0)</f>
        <v>0</v>
      </c>
      <c r="D199" s="42">
        <f t="shared" ref="D199:D262" si="73">IF(AB199&gt;1,1,0)</f>
        <v>0</v>
      </c>
      <c r="E199" s="42">
        <f t="shared" ref="E199:E262" si="74">IF(AI199&gt;1,1,0)</f>
        <v>1</v>
      </c>
      <c r="F199" s="58">
        <v>554</v>
      </c>
      <c r="G199" s="59" t="s">
        <v>524</v>
      </c>
      <c r="H199" s="45">
        <v>197</v>
      </c>
      <c r="I199" s="46">
        <v>4.1180651365023621E-3</v>
      </c>
      <c r="J199" s="47">
        <f t="shared" ref="J199:J262" si="75">RANK(I199,$I$7:$I$642)</f>
        <v>153</v>
      </c>
      <c r="K199" s="48">
        <f t="shared" si="60"/>
        <v>0.73986621541854936</v>
      </c>
      <c r="L199" s="46">
        <v>9.1161499305876914E-2</v>
      </c>
      <c r="M199" s="47">
        <f t="shared" si="69"/>
        <v>108</v>
      </c>
      <c r="N199" s="49">
        <f t="shared" si="61"/>
        <v>1.0733200757289594</v>
      </c>
      <c r="O199" s="50">
        <v>421</v>
      </c>
      <c r="P199" s="51">
        <v>8.8005351394289059E-3</v>
      </c>
      <c r="Q199" s="52">
        <f t="shared" ref="Q199:Q262" si="76">RANK(P199,P$7:P$642)</f>
        <v>267</v>
      </c>
      <c r="R199" s="53">
        <f t="shared" si="62"/>
        <v>0.66748852572998396</v>
      </c>
      <c r="S199" s="51">
        <v>0.1948172142526608</v>
      </c>
      <c r="T199" s="52">
        <f t="shared" ref="T199:T262" si="77">RANK(S199,S$7:S$642)</f>
        <v>264</v>
      </c>
      <c r="U199" s="54">
        <f t="shared" si="63"/>
        <v>0.96832213723859129</v>
      </c>
      <c r="V199" s="45">
        <v>331</v>
      </c>
      <c r="W199" s="46">
        <v>6.9191855846816343E-3</v>
      </c>
      <c r="X199" s="47">
        <f t="shared" ref="X199:X262" si="78">RANK(W199,W$7:W$642)</f>
        <v>330</v>
      </c>
      <c r="Y199" s="48">
        <f t="shared" si="64"/>
        <v>0.42632900874162738</v>
      </c>
      <c r="Z199" s="46">
        <v>0.15316982878297083</v>
      </c>
      <c r="AA199" s="47">
        <f t="shared" ref="AA199:AA262" si="79">RANK(Z199,Z$7:Z$642)</f>
        <v>379</v>
      </c>
      <c r="AB199" s="49">
        <f t="shared" si="65"/>
        <v>0.61847327856314405</v>
      </c>
      <c r="AC199" s="50">
        <v>1212</v>
      </c>
      <c r="AD199" s="51">
        <v>2.5335507337263263E-2</v>
      </c>
      <c r="AE199" s="52">
        <f t="shared" ref="AE199:AE262" si="80">RANK(AD199,AD$7:AD$642)</f>
        <v>280</v>
      </c>
      <c r="AF199" s="53">
        <f t="shared" si="66"/>
        <v>0.82924583655163386</v>
      </c>
      <c r="AG199" s="51">
        <v>0.56085145765849143</v>
      </c>
      <c r="AH199" s="52">
        <f t="shared" ref="AH199:AH262" si="81">RANK(AG199,AG$7:AG$642)</f>
        <v>268</v>
      </c>
      <c r="AI199" s="54">
        <f t="shared" si="67"/>
        <v>1.2029826278552487</v>
      </c>
      <c r="AJ199" s="45">
        <v>2161</v>
      </c>
      <c r="AK199" s="46">
        <v>4.5173293197876163E-2</v>
      </c>
      <c r="AL199" s="47">
        <f t="shared" ref="AL199:AL262" si="82">RANK(AK199,AK$7:AK$642)</f>
        <v>314</v>
      </c>
      <c r="AM199" s="55">
        <f t="shared" si="68"/>
        <v>0.68932486417535754</v>
      </c>
      <c r="AN199" s="56">
        <v>47838</v>
      </c>
    </row>
    <row r="200" spans="1:40">
      <c r="A200" s="41">
        <f t="shared" si="70"/>
        <v>1</v>
      </c>
      <c r="B200" s="42">
        <f t="shared" si="71"/>
        <v>0</v>
      </c>
      <c r="C200" s="42">
        <f t="shared" si="72"/>
        <v>0</v>
      </c>
      <c r="D200" s="42">
        <f t="shared" si="73"/>
        <v>0</v>
      </c>
      <c r="E200" s="42">
        <f t="shared" si="74"/>
        <v>1</v>
      </c>
      <c r="F200" s="58">
        <v>550</v>
      </c>
      <c r="G200" s="59" t="s">
        <v>520</v>
      </c>
      <c r="H200" s="45">
        <v>93</v>
      </c>
      <c r="I200" s="46">
        <v>2.1555220767180438E-3</v>
      </c>
      <c r="J200" s="47">
        <f t="shared" si="75"/>
        <v>261</v>
      </c>
      <c r="K200" s="48">
        <f t="shared" ref="K200:K263" si="83">I200/I$4</f>
        <v>0.38726875566301433</v>
      </c>
      <c r="L200" s="46">
        <v>4.8488008342022944E-2</v>
      </c>
      <c r="M200" s="47">
        <f t="shared" si="69"/>
        <v>239</v>
      </c>
      <c r="N200" s="49">
        <f t="shared" ref="N200:N263" si="84">L200/L$4</f>
        <v>0.57088960999845473</v>
      </c>
      <c r="O200" s="50">
        <v>199</v>
      </c>
      <c r="P200" s="51">
        <v>4.6123536910418353E-3</v>
      </c>
      <c r="Q200" s="52">
        <f t="shared" si="76"/>
        <v>376</v>
      </c>
      <c r="R200" s="53">
        <f t="shared" ref="R200:R263" si="85">P200/P$4</f>
        <v>0.34983022243560413</v>
      </c>
      <c r="S200" s="51">
        <v>0.10375391032325339</v>
      </c>
      <c r="T200" s="52">
        <f t="shared" si="77"/>
        <v>416</v>
      </c>
      <c r="U200" s="54">
        <f t="shared" ref="U200:U263" si="86">S200/S$4</f>
        <v>0.51569985012092778</v>
      </c>
      <c r="V200" s="45">
        <v>455</v>
      </c>
      <c r="W200" s="46">
        <v>1.0545833816201182E-2</v>
      </c>
      <c r="X200" s="47">
        <f t="shared" si="78"/>
        <v>244</v>
      </c>
      <c r="Y200" s="48">
        <f t="shared" ref="Y200:Y263" si="87">W200/W$4</f>
        <v>0.64978671581936664</v>
      </c>
      <c r="Z200" s="46">
        <v>0.23722627737226276</v>
      </c>
      <c r="AA200" s="47">
        <f t="shared" si="79"/>
        <v>232</v>
      </c>
      <c r="AB200" s="49">
        <f t="shared" ref="AB200:AB263" si="88">Z200/Z$4</f>
        <v>0.95787868076578409</v>
      </c>
      <c r="AC200" s="50">
        <v>1171</v>
      </c>
      <c r="AD200" s="51">
        <v>2.7141036041256228E-2</v>
      </c>
      <c r="AE200" s="52">
        <f t="shared" si="80"/>
        <v>254</v>
      </c>
      <c r="AF200" s="53">
        <f t="shared" ref="AF200:AF263" si="89">AD200/AD$4</f>
        <v>0.8883418372999009</v>
      </c>
      <c r="AG200" s="51">
        <v>0.61053180396246087</v>
      </c>
      <c r="AH200" s="52">
        <f t="shared" si="81"/>
        <v>217</v>
      </c>
      <c r="AI200" s="54">
        <f t="shared" ref="AI200:AI263" si="90">AG200/AG$4</f>
        <v>1.3095430953969043</v>
      </c>
      <c r="AJ200" s="45">
        <v>1918</v>
      </c>
      <c r="AK200" s="46">
        <v>4.4454745625217292E-2</v>
      </c>
      <c r="AL200" s="47">
        <f t="shared" si="82"/>
        <v>319</v>
      </c>
      <c r="AM200" s="55">
        <f t="shared" ref="AM200:AM263" si="91">AK200/AK$4</f>
        <v>0.67836013982468968</v>
      </c>
      <c r="AN200" s="56">
        <v>43145</v>
      </c>
    </row>
    <row r="201" spans="1:40">
      <c r="A201" s="41">
        <f t="shared" si="70"/>
        <v>2</v>
      </c>
      <c r="B201" s="42">
        <f t="shared" si="71"/>
        <v>0</v>
      </c>
      <c r="C201" s="42">
        <f t="shared" si="72"/>
        <v>1</v>
      </c>
      <c r="D201" s="42">
        <f t="shared" si="73"/>
        <v>0</v>
      </c>
      <c r="E201" s="42">
        <f t="shared" si="74"/>
        <v>1</v>
      </c>
      <c r="F201" s="58">
        <v>658</v>
      </c>
      <c r="G201" s="59" t="s">
        <v>630</v>
      </c>
      <c r="H201" s="45">
        <v>158</v>
      </c>
      <c r="I201" s="46">
        <v>3.4736726393316476E-3</v>
      </c>
      <c r="J201" s="47">
        <f t="shared" si="75"/>
        <v>190</v>
      </c>
      <c r="K201" s="48">
        <f t="shared" si="83"/>
        <v>0.62409236961417247</v>
      </c>
      <c r="L201" s="46">
        <v>7.9596977329974811E-2</v>
      </c>
      <c r="M201" s="47">
        <f t="shared" si="69"/>
        <v>140</v>
      </c>
      <c r="N201" s="49">
        <f t="shared" si="84"/>
        <v>0.93716134975960408</v>
      </c>
      <c r="O201" s="50">
        <v>496</v>
      </c>
      <c r="P201" s="51">
        <v>1.0904693855117071E-2</v>
      </c>
      <c r="Q201" s="52">
        <f t="shared" si="76"/>
        <v>217</v>
      </c>
      <c r="R201" s="53">
        <f t="shared" si="85"/>
        <v>0.82708129784949069</v>
      </c>
      <c r="S201" s="51">
        <v>0.24987405541561714</v>
      </c>
      <c r="T201" s="52">
        <f t="shared" si="77"/>
        <v>160</v>
      </c>
      <c r="U201" s="54">
        <f t="shared" si="86"/>
        <v>1.2419774110244979</v>
      </c>
      <c r="V201" s="45">
        <v>269</v>
      </c>
      <c r="W201" s="46">
        <v>5.9140375948114766E-3</v>
      </c>
      <c r="X201" s="47">
        <f t="shared" si="78"/>
        <v>348</v>
      </c>
      <c r="Y201" s="48">
        <f t="shared" si="87"/>
        <v>0.36439632303527902</v>
      </c>
      <c r="Z201" s="46">
        <v>0.13551637279596979</v>
      </c>
      <c r="AA201" s="47">
        <f t="shared" si="79"/>
        <v>411</v>
      </c>
      <c r="AB201" s="49">
        <f t="shared" si="88"/>
        <v>0.54719167637684862</v>
      </c>
      <c r="AC201" s="50">
        <v>1062</v>
      </c>
      <c r="AD201" s="51">
        <v>2.3348356601077279E-2</v>
      </c>
      <c r="AE201" s="52">
        <f t="shared" si="80"/>
        <v>298</v>
      </c>
      <c r="AF201" s="53">
        <f t="shared" si="89"/>
        <v>0.76420524144347446</v>
      </c>
      <c r="AG201" s="51">
        <v>0.5350125944584383</v>
      </c>
      <c r="AH201" s="52">
        <f t="shared" si="81"/>
        <v>297</v>
      </c>
      <c r="AI201" s="54">
        <f t="shared" si="90"/>
        <v>1.1475602818334265</v>
      </c>
      <c r="AJ201" s="45">
        <v>1985</v>
      </c>
      <c r="AK201" s="46">
        <v>4.3640760690337475E-2</v>
      </c>
      <c r="AL201" s="47">
        <f t="shared" si="82"/>
        <v>325</v>
      </c>
      <c r="AM201" s="55">
        <f t="shared" si="91"/>
        <v>0.66593908271426416</v>
      </c>
      <c r="AN201" s="56">
        <v>45485</v>
      </c>
    </row>
    <row r="202" spans="1:40">
      <c r="A202" s="41">
        <f t="shared" si="70"/>
        <v>1</v>
      </c>
      <c r="B202" s="42">
        <f t="shared" si="71"/>
        <v>0</v>
      </c>
      <c r="C202" s="42">
        <f t="shared" si="72"/>
        <v>0</v>
      </c>
      <c r="D202" s="42">
        <f t="shared" si="73"/>
        <v>0</v>
      </c>
      <c r="E202" s="42">
        <f t="shared" si="74"/>
        <v>1</v>
      </c>
      <c r="F202" s="58">
        <v>601</v>
      </c>
      <c r="G202" s="59" t="s">
        <v>572</v>
      </c>
      <c r="H202" s="45">
        <v>492</v>
      </c>
      <c r="I202" s="46">
        <v>2.0194971780400205E-3</v>
      </c>
      <c r="J202" s="47">
        <f t="shared" si="75"/>
        <v>272</v>
      </c>
      <c r="K202" s="48">
        <f t="shared" si="83"/>
        <v>0.36283003902020805</v>
      </c>
      <c r="L202" s="46">
        <v>4.6741402242067263E-2</v>
      </c>
      <c r="M202" s="47">
        <f t="shared" si="69"/>
        <v>250</v>
      </c>
      <c r="N202" s="49">
        <f t="shared" si="84"/>
        <v>0.55032536516102659</v>
      </c>
      <c r="O202" s="50">
        <v>1552</v>
      </c>
      <c r="P202" s="51">
        <v>6.3704463827603903E-3</v>
      </c>
      <c r="Q202" s="52">
        <f t="shared" si="76"/>
        <v>331</v>
      </c>
      <c r="R202" s="53">
        <f t="shared" si="85"/>
        <v>0.48317514752251534</v>
      </c>
      <c r="S202" s="51">
        <v>0.14744442333269997</v>
      </c>
      <c r="T202" s="52">
        <f t="shared" si="77"/>
        <v>355</v>
      </c>
      <c r="U202" s="54">
        <f t="shared" si="86"/>
        <v>0.73285977152032733</v>
      </c>
      <c r="V202" s="45">
        <v>2536</v>
      </c>
      <c r="W202" s="46">
        <v>1.0409440738840431E-2</v>
      </c>
      <c r="X202" s="47">
        <f t="shared" si="78"/>
        <v>246</v>
      </c>
      <c r="Y202" s="48">
        <f t="shared" si="87"/>
        <v>0.64138278955394545</v>
      </c>
      <c r="Z202" s="46">
        <v>0.24092722781683451</v>
      </c>
      <c r="AA202" s="47">
        <f t="shared" si="79"/>
        <v>227</v>
      </c>
      <c r="AB202" s="49">
        <f t="shared" si="88"/>
        <v>0.97282247859751803</v>
      </c>
      <c r="AC202" s="50">
        <v>5946</v>
      </c>
      <c r="AD202" s="51">
        <v>2.4406362237044638E-2</v>
      </c>
      <c r="AE202" s="52">
        <f t="shared" si="80"/>
        <v>288</v>
      </c>
      <c r="AF202" s="53">
        <f t="shared" si="89"/>
        <v>0.79883437900109111</v>
      </c>
      <c r="AG202" s="51">
        <v>0.56488694660839822</v>
      </c>
      <c r="AH202" s="52">
        <f t="shared" si="81"/>
        <v>263</v>
      </c>
      <c r="AI202" s="54">
        <f t="shared" si="90"/>
        <v>1.2116384368673305</v>
      </c>
      <c r="AJ202" s="45">
        <v>10526</v>
      </c>
      <c r="AK202" s="46">
        <v>4.3205746536685477E-2</v>
      </c>
      <c r="AL202" s="47">
        <f t="shared" si="82"/>
        <v>329</v>
      </c>
      <c r="AM202" s="55">
        <f t="shared" si="91"/>
        <v>0.65930095537944722</v>
      </c>
      <c r="AN202" s="56">
        <v>243625</v>
      </c>
    </row>
    <row r="203" spans="1:40">
      <c r="A203" s="41">
        <f t="shared" si="70"/>
        <v>3</v>
      </c>
      <c r="B203" s="42">
        <f t="shared" si="71"/>
        <v>0</v>
      </c>
      <c r="C203" s="42">
        <f t="shared" si="72"/>
        <v>1</v>
      </c>
      <c r="D203" s="42">
        <f t="shared" si="73"/>
        <v>1</v>
      </c>
      <c r="E203" s="42">
        <f t="shared" si="74"/>
        <v>1</v>
      </c>
      <c r="F203" s="58">
        <v>605</v>
      </c>
      <c r="G203" s="59" t="s">
        <v>576</v>
      </c>
      <c r="H203" s="45">
        <v>217</v>
      </c>
      <c r="I203" s="46">
        <v>2.2407170294494239E-3</v>
      </c>
      <c r="J203" s="47">
        <f t="shared" si="75"/>
        <v>255</v>
      </c>
      <c r="K203" s="48">
        <f t="shared" si="83"/>
        <v>0.40257518359962169</v>
      </c>
      <c r="L203" s="46">
        <v>5.1876643557255561E-2</v>
      </c>
      <c r="M203" s="47">
        <f t="shared" si="69"/>
        <v>217</v>
      </c>
      <c r="N203" s="49">
        <f t="shared" si="84"/>
        <v>0.61078682794160921</v>
      </c>
      <c r="O203" s="50">
        <v>887</v>
      </c>
      <c r="P203" s="51">
        <v>9.1590599314361233E-3</v>
      </c>
      <c r="Q203" s="52">
        <f t="shared" si="76"/>
        <v>259</v>
      </c>
      <c r="R203" s="53">
        <f t="shared" si="85"/>
        <v>0.69468132492492884</v>
      </c>
      <c r="S203" s="51">
        <v>0.2120487688262013</v>
      </c>
      <c r="T203" s="52">
        <f t="shared" si="77"/>
        <v>233</v>
      </c>
      <c r="U203" s="54">
        <f t="shared" si="86"/>
        <v>1.0539700909710283</v>
      </c>
      <c r="V203" s="45">
        <v>1122</v>
      </c>
      <c r="W203" s="46">
        <v>1.1585642889595639E-2</v>
      </c>
      <c r="X203" s="47">
        <f t="shared" si="78"/>
        <v>219</v>
      </c>
      <c r="Y203" s="48">
        <f t="shared" si="87"/>
        <v>0.71385506116368447</v>
      </c>
      <c r="Z203" s="46">
        <v>0.26822854410710018</v>
      </c>
      <c r="AA203" s="47">
        <f t="shared" si="79"/>
        <v>178</v>
      </c>
      <c r="AB203" s="49">
        <f t="shared" si="88"/>
        <v>1.0830604721324906</v>
      </c>
      <c r="AC203" s="50">
        <v>1957</v>
      </c>
      <c r="AD203" s="51">
        <v>2.0207756804758167E-2</v>
      </c>
      <c r="AE203" s="52">
        <f t="shared" si="80"/>
        <v>333</v>
      </c>
      <c r="AF203" s="53">
        <f t="shared" si="89"/>
        <v>0.66141159019726059</v>
      </c>
      <c r="AG203" s="51">
        <v>0.46784604350944298</v>
      </c>
      <c r="AH203" s="52">
        <f t="shared" si="81"/>
        <v>381</v>
      </c>
      <c r="AI203" s="54">
        <f t="shared" si="90"/>
        <v>1.0034932693272454</v>
      </c>
      <c r="AJ203" s="45">
        <v>4183</v>
      </c>
      <c r="AK203" s="46">
        <v>4.3193176655239356E-2</v>
      </c>
      <c r="AL203" s="47">
        <f t="shared" si="82"/>
        <v>330</v>
      </c>
      <c r="AM203" s="55">
        <f t="shared" si="91"/>
        <v>0.6591091444396826</v>
      </c>
      <c r="AN203" s="56">
        <v>96844</v>
      </c>
    </row>
    <row r="204" spans="1:40">
      <c r="A204" s="41">
        <f t="shared" si="70"/>
        <v>2</v>
      </c>
      <c r="B204" s="42">
        <f t="shared" si="71"/>
        <v>0</v>
      </c>
      <c r="C204" s="42">
        <f t="shared" si="72"/>
        <v>1</v>
      </c>
      <c r="D204" s="42">
        <f t="shared" si="73"/>
        <v>0</v>
      </c>
      <c r="E204" s="42">
        <f t="shared" si="74"/>
        <v>1</v>
      </c>
      <c r="F204" s="58">
        <v>555</v>
      </c>
      <c r="G204" s="59" t="s">
        <v>525</v>
      </c>
      <c r="H204" s="45">
        <v>99</v>
      </c>
      <c r="I204" s="46">
        <v>2.0686196665134354E-3</v>
      </c>
      <c r="J204" s="47">
        <f t="shared" si="75"/>
        <v>265</v>
      </c>
      <c r="K204" s="48">
        <f t="shared" si="83"/>
        <v>0.37165555984954468</v>
      </c>
      <c r="L204" s="46">
        <v>4.7918683446272994E-2</v>
      </c>
      <c r="M204" s="47">
        <f t="shared" si="69"/>
        <v>241</v>
      </c>
      <c r="N204" s="49">
        <f t="shared" si="84"/>
        <v>0.56418647495928231</v>
      </c>
      <c r="O204" s="50">
        <v>468</v>
      </c>
      <c r="P204" s="51">
        <v>9.7789293326089686E-3</v>
      </c>
      <c r="Q204" s="52">
        <f t="shared" si="76"/>
        <v>248</v>
      </c>
      <c r="R204" s="53">
        <f t="shared" si="85"/>
        <v>0.74169616052057874</v>
      </c>
      <c r="S204" s="51">
        <v>0.22652468538238141</v>
      </c>
      <c r="T204" s="52">
        <f t="shared" si="77"/>
        <v>194</v>
      </c>
      <c r="U204" s="54">
        <f t="shared" si="86"/>
        <v>1.1259213839403885</v>
      </c>
      <c r="V204" s="45">
        <v>351</v>
      </c>
      <c r="W204" s="46">
        <v>7.334196999456726E-3</v>
      </c>
      <c r="X204" s="47">
        <f t="shared" si="78"/>
        <v>315</v>
      </c>
      <c r="Y204" s="48">
        <f t="shared" si="87"/>
        <v>0.4519001403310493</v>
      </c>
      <c r="Z204" s="46">
        <v>0.16989351403678607</v>
      </c>
      <c r="AA204" s="47">
        <f t="shared" si="79"/>
        <v>351</v>
      </c>
      <c r="AB204" s="49">
        <f t="shared" si="88"/>
        <v>0.68600062732868072</v>
      </c>
      <c r="AC204" s="50">
        <v>1148</v>
      </c>
      <c r="AD204" s="51">
        <v>2.3987630072297213E-2</v>
      </c>
      <c r="AE204" s="52">
        <f t="shared" si="80"/>
        <v>292</v>
      </c>
      <c r="AF204" s="53">
        <f t="shared" si="89"/>
        <v>0.78512903260227052</v>
      </c>
      <c r="AG204" s="51">
        <v>0.55566311713455951</v>
      </c>
      <c r="AH204" s="52">
        <f t="shared" si="81"/>
        <v>276</v>
      </c>
      <c r="AI204" s="54">
        <f t="shared" si="90"/>
        <v>1.1918540421442563</v>
      </c>
      <c r="AJ204" s="45">
        <v>2066</v>
      </c>
      <c r="AK204" s="46">
        <v>4.3169376070876342E-2</v>
      </c>
      <c r="AL204" s="47">
        <f t="shared" si="82"/>
        <v>331</v>
      </c>
      <c r="AM204" s="55">
        <f t="shared" si="91"/>
        <v>0.658745957843756</v>
      </c>
      <c r="AN204" s="56">
        <v>47858</v>
      </c>
    </row>
    <row r="205" spans="1:40">
      <c r="A205" s="41">
        <f t="shared" si="70"/>
        <v>2</v>
      </c>
      <c r="B205" s="42">
        <f t="shared" si="71"/>
        <v>0</v>
      </c>
      <c r="C205" s="42">
        <f t="shared" si="72"/>
        <v>1</v>
      </c>
      <c r="D205" s="42">
        <f t="shared" si="73"/>
        <v>0</v>
      </c>
      <c r="E205" s="42">
        <f t="shared" si="74"/>
        <v>1</v>
      </c>
      <c r="F205" s="58">
        <v>666</v>
      </c>
      <c r="G205" s="59" t="s">
        <v>638</v>
      </c>
      <c r="H205" s="45">
        <v>19</v>
      </c>
      <c r="I205" s="46">
        <v>1.7381758302076663E-3</v>
      </c>
      <c r="J205" s="47">
        <f t="shared" si="75"/>
        <v>292</v>
      </c>
      <c r="K205" s="48">
        <f t="shared" si="83"/>
        <v>0.31228684603080548</v>
      </c>
      <c r="L205" s="46">
        <v>4.042553191489362E-2</v>
      </c>
      <c r="M205" s="47">
        <f t="shared" si="69"/>
        <v>279</v>
      </c>
      <c r="N205" s="49">
        <f t="shared" si="84"/>
        <v>0.47596337605956734</v>
      </c>
      <c r="O205" s="50">
        <v>113</v>
      </c>
      <c r="P205" s="51">
        <v>1.0337572042814016E-2</v>
      </c>
      <c r="Q205" s="52">
        <f t="shared" si="76"/>
        <v>229</v>
      </c>
      <c r="R205" s="53">
        <f t="shared" si="85"/>
        <v>0.78406717468469789</v>
      </c>
      <c r="S205" s="51">
        <v>0.2404255319148936</v>
      </c>
      <c r="T205" s="52">
        <f t="shared" si="77"/>
        <v>173</v>
      </c>
      <c r="U205" s="54">
        <f t="shared" si="86"/>
        <v>1.1950143410254375</v>
      </c>
      <c r="V205" s="45">
        <v>100</v>
      </c>
      <c r="W205" s="46">
        <v>9.1482938431982439E-3</v>
      </c>
      <c r="X205" s="47">
        <f t="shared" si="78"/>
        <v>268</v>
      </c>
      <c r="Y205" s="48">
        <f t="shared" si="87"/>
        <v>0.56367660588298785</v>
      </c>
      <c r="Z205" s="46">
        <v>0.21276595744680851</v>
      </c>
      <c r="AA205" s="47">
        <f t="shared" si="79"/>
        <v>273</v>
      </c>
      <c r="AB205" s="49">
        <f t="shared" si="88"/>
        <v>0.85911213921382934</v>
      </c>
      <c r="AC205" s="50">
        <v>238</v>
      </c>
      <c r="AD205" s="51">
        <v>2.177293934681182E-2</v>
      </c>
      <c r="AE205" s="52">
        <f t="shared" si="80"/>
        <v>315</v>
      </c>
      <c r="AF205" s="53">
        <f t="shared" si="89"/>
        <v>0.71264092178961924</v>
      </c>
      <c r="AG205" s="51">
        <v>0.50638297872340421</v>
      </c>
      <c r="AH205" s="52">
        <f t="shared" si="81"/>
        <v>327</v>
      </c>
      <c r="AI205" s="54">
        <f t="shared" si="90"/>
        <v>1.0861519893147527</v>
      </c>
      <c r="AJ205" s="45">
        <v>470</v>
      </c>
      <c r="AK205" s="46">
        <v>4.2996981063031743E-2</v>
      </c>
      <c r="AL205" s="47">
        <f t="shared" si="82"/>
        <v>332</v>
      </c>
      <c r="AM205" s="55">
        <f t="shared" si="91"/>
        <v>0.65611528478553027</v>
      </c>
      <c r="AN205" s="56">
        <v>10931</v>
      </c>
    </row>
    <row r="206" spans="1:40">
      <c r="A206" s="41">
        <f t="shared" si="70"/>
        <v>2</v>
      </c>
      <c r="B206" s="42">
        <f t="shared" si="71"/>
        <v>0</v>
      </c>
      <c r="C206" s="42">
        <f t="shared" si="72"/>
        <v>1</v>
      </c>
      <c r="D206" s="42">
        <f t="shared" si="73"/>
        <v>0</v>
      </c>
      <c r="E206" s="42">
        <f t="shared" si="74"/>
        <v>1</v>
      </c>
      <c r="F206" s="58">
        <v>631</v>
      </c>
      <c r="G206" s="59" t="s">
        <v>603</v>
      </c>
      <c r="H206" s="45">
        <v>2733</v>
      </c>
      <c r="I206" s="46">
        <v>2.3916724642627425E-3</v>
      </c>
      <c r="J206" s="47">
        <f t="shared" si="75"/>
        <v>247</v>
      </c>
      <c r="K206" s="48">
        <f t="shared" si="83"/>
        <v>0.42969637341816147</v>
      </c>
      <c r="L206" s="46">
        <v>5.5643782066943565E-2</v>
      </c>
      <c r="M206" s="47">
        <f t="shared" si="69"/>
        <v>206</v>
      </c>
      <c r="N206" s="49">
        <f t="shared" si="84"/>
        <v>0.65514047966176192</v>
      </c>
      <c r="O206" s="50">
        <v>11757</v>
      </c>
      <c r="P206" s="51">
        <v>1.028865465142227E-2</v>
      </c>
      <c r="Q206" s="52">
        <f t="shared" si="76"/>
        <v>231</v>
      </c>
      <c r="R206" s="53">
        <f t="shared" si="85"/>
        <v>0.78035696877729299</v>
      </c>
      <c r="S206" s="51">
        <v>0.23937209870510628</v>
      </c>
      <c r="T206" s="52">
        <f t="shared" si="77"/>
        <v>175</v>
      </c>
      <c r="U206" s="54">
        <f t="shared" si="86"/>
        <v>1.1897783422403587</v>
      </c>
      <c r="V206" s="45">
        <v>10800</v>
      </c>
      <c r="W206" s="46">
        <v>9.4511754899515629E-3</v>
      </c>
      <c r="X206" s="47">
        <f t="shared" si="78"/>
        <v>257</v>
      </c>
      <c r="Y206" s="48">
        <f t="shared" si="87"/>
        <v>0.58233880689581341</v>
      </c>
      <c r="Z206" s="46">
        <v>0.21988761299780113</v>
      </c>
      <c r="AA206" s="47">
        <f t="shared" si="79"/>
        <v>260</v>
      </c>
      <c r="AB206" s="49">
        <f t="shared" si="88"/>
        <v>0.88786815266906871</v>
      </c>
      <c r="AC206" s="50">
        <v>23826</v>
      </c>
      <c r="AD206" s="51">
        <v>2.0850343261443142E-2</v>
      </c>
      <c r="AE206" s="52">
        <f t="shared" si="80"/>
        <v>325</v>
      </c>
      <c r="AF206" s="53">
        <f t="shared" si="89"/>
        <v>0.68244381729013404</v>
      </c>
      <c r="AG206" s="51">
        <v>0.48509650623014905</v>
      </c>
      <c r="AH206" s="52">
        <f t="shared" si="81"/>
        <v>358</v>
      </c>
      <c r="AI206" s="54">
        <f t="shared" si="90"/>
        <v>1.0404941662529874</v>
      </c>
      <c r="AJ206" s="45">
        <v>49116</v>
      </c>
      <c r="AK206" s="46">
        <v>4.2981845867079718E-2</v>
      </c>
      <c r="AL206" s="47">
        <f t="shared" si="82"/>
        <v>333</v>
      </c>
      <c r="AM206" s="55">
        <f t="shared" si="91"/>
        <v>0.65588432825888965</v>
      </c>
      <c r="AN206" s="56">
        <v>1142715</v>
      </c>
    </row>
    <row r="207" spans="1:40">
      <c r="A207" s="41">
        <f t="shared" si="70"/>
        <v>2</v>
      </c>
      <c r="B207" s="42">
        <f t="shared" si="71"/>
        <v>0</v>
      </c>
      <c r="C207" s="42">
        <f t="shared" si="72"/>
        <v>1</v>
      </c>
      <c r="D207" s="42">
        <f t="shared" si="73"/>
        <v>0</v>
      </c>
      <c r="E207" s="42">
        <f t="shared" si="74"/>
        <v>1</v>
      </c>
      <c r="F207" s="58">
        <v>412</v>
      </c>
      <c r="G207" s="59" t="s">
        <v>381</v>
      </c>
      <c r="H207" s="45">
        <v>638</v>
      </c>
      <c r="I207" s="46">
        <v>2.0219434743200503E-3</v>
      </c>
      <c r="J207" s="47">
        <f t="shared" si="75"/>
        <v>271</v>
      </c>
      <c r="K207" s="48">
        <f t="shared" si="83"/>
        <v>0.3632695493024653</v>
      </c>
      <c r="L207" s="46">
        <v>4.717888042594099E-2</v>
      </c>
      <c r="M207" s="47">
        <f t="shared" si="69"/>
        <v>246</v>
      </c>
      <c r="N207" s="49">
        <f t="shared" si="84"/>
        <v>0.55547615931229</v>
      </c>
      <c r="O207" s="50">
        <v>3059</v>
      </c>
      <c r="P207" s="51">
        <v>9.69455342938093E-3</v>
      </c>
      <c r="Q207" s="52">
        <f t="shared" si="76"/>
        <v>250</v>
      </c>
      <c r="R207" s="53">
        <f t="shared" si="85"/>
        <v>0.73529655568285823</v>
      </c>
      <c r="S207" s="51">
        <v>0.22620720254381424</v>
      </c>
      <c r="T207" s="52">
        <f t="shared" si="77"/>
        <v>196</v>
      </c>
      <c r="U207" s="54">
        <f t="shared" si="86"/>
        <v>1.1243433629120247</v>
      </c>
      <c r="V207" s="45">
        <v>2754</v>
      </c>
      <c r="W207" s="46">
        <v>8.7279503578015956E-3</v>
      </c>
      <c r="X207" s="47">
        <f t="shared" si="78"/>
        <v>279</v>
      </c>
      <c r="Y207" s="48">
        <f t="shared" si="87"/>
        <v>0.53777693615062871</v>
      </c>
      <c r="Z207" s="46">
        <v>0.20365303556903053</v>
      </c>
      <c r="AA207" s="47">
        <f t="shared" si="79"/>
        <v>288</v>
      </c>
      <c r="AB207" s="49">
        <f t="shared" si="88"/>
        <v>0.82231573671196945</v>
      </c>
      <c r="AC207" s="50">
        <v>7072</v>
      </c>
      <c r="AD207" s="51">
        <v>2.2412514499046073E-2</v>
      </c>
      <c r="AE207" s="52">
        <f t="shared" si="80"/>
        <v>311</v>
      </c>
      <c r="AF207" s="53">
        <f t="shared" si="89"/>
        <v>0.73357458714283186</v>
      </c>
      <c r="AG207" s="51">
        <v>0.52296088146121422</v>
      </c>
      <c r="AH207" s="52">
        <f t="shared" si="81"/>
        <v>312</v>
      </c>
      <c r="AI207" s="54">
        <f t="shared" si="90"/>
        <v>1.1217102975397495</v>
      </c>
      <c r="AJ207" s="45">
        <v>13523</v>
      </c>
      <c r="AK207" s="46">
        <v>4.2856961760548651E-2</v>
      </c>
      <c r="AL207" s="47">
        <f t="shared" si="82"/>
        <v>334</v>
      </c>
      <c r="AM207" s="55">
        <f t="shared" si="91"/>
        <v>0.65397865095094798</v>
      </c>
      <c r="AN207" s="56">
        <v>315538</v>
      </c>
    </row>
    <row r="208" spans="1:40">
      <c r="A208" s="41">
        <f t="shared" si="70"/>
        <v>2</v>
      </c>
      <c r="B208" s="42">
        <f t="shared" si="71"/>
        <v>0</v>
      </c>
      <c r="C208" s="42">
        <f t="shared" si="72"/>
        <v>1</v>
      </c>
      <c r="D208" s="42">
        <f t="shared" si="73"/>
        <v>0</v>
      </c>
      <c r="E208" s="42">
        <f t="shared" si="74"/>
        <v>1</v>
      </c>
      <c r="F208" s="58">
        <v>347</v>
      </c>
      <c r="G208" s="59" t="s">
        <v>316</v>
      </c>
      <c r="H208" s="45">
        <v>278</v>
      </c>
      <c r="I208" s="46">
        <v>1.5447963147161299E-3</v>
      </c>
      <c r="J208" s="47">
        <f t="shared" si="75"/>
        <v>301</v>
      </c>
      <c r="K208" s="48">
        <f t="shared" si="83"/>
        <v>0.2775435951293117</v>
      </c>
      <c r="L208" s="46">
        <v>3.678221751786187E-2</v>
      </c>
      <c r="M208" s="47">
        <f t="shared" si="69"/>
        <v>293</v>
      </c>
      <c r="N208" s="49">
        <f t="shared" si="84"/>
        <v>0.43306760850087789</v>
      </c>
      <c r="O208" s="50">
        <v>1826</v>
      </c>
      <c r="P208" s="51">
        <v>1.0146755649898032E-2</v>
      </c>
      <c r="Q208" s="52">
        <f t="shared" si="76"/>
        <v>233</v>
      </c>
      <c r="R208" s="53">
        <f t="shared" si="85"/>
        <v>0.76959444651820719</v>
      </c>
      <c r="S208" s="51">
        <v>0.24159830643027255</v>
      </c>
      <c r="T208" s="52">
        <f t="shared" si="77"/>
        <v>171</v>
      </c>
      <c r="U208" s="54">
        <f t="shared" si="86"/>
        <v>1.2008435154625481</v>
      </c>
      <c r="V208" s="45">
        <v>1058</v>
      </c>
      <c r="W208" s="46">
        <v>5.8791169099628249E-3</v>
      </c>
      <c r="X208" s="47">
        <f t="shared" si="78"/>
        <v>350</v>
      </c>
      <c r="Y208" s="48">
        <f t="shared" si="87"/>
        <v>0.36224466793455962</v>
      </c>
      <c r="Z208" s="46">
        <v>0.13998412278380523</v>
      </c>
      <c r="AA208" s="47">
        <f t="shared" si="79"/>
        <v>401</v>
      </c>
      <c r="AB208" s="49">
        <f t="shared" si="88"/>
        <v>0.5652316781496014</v>
      </c>
      <c r="AC208" s="50">
        <v>4396</v>
      </c>
      <c r="AD208" s="51">
        <v>2.4427786329108296E-2</v>
      </c>
      <c r="AE208" s="52">
        <f t="shared" si="80"/>
        <v>287</v>
      </c>
      <c r="AF208" s="53">
        <f t="shared" si="89"/>
        <v>0.79953560194915341</v>
      </c>
      <c r="AG208" s="51">
        <v>0.58163535326806037</v>
      </c>
      <c r="AH208" s="52">
        <f t="shared" si="81"/>
        <v>242</v>
      </c>
      <c r="AI208" s="54">
        <f t="shared" si="90"/>
        <v>1.2475624627046622</v>
      </c>
      <c r="AJ208" s="45">
        <v>7558</v>
      </c>
      <c r="AK208" s="46">
        <v>4.1998455203685281E-2</v>
      </c>
      <c r="AL208" s="47">
        <f t="shared" si="82"/>
        <v>344</v>
      </c>
      <c r="AM208" s="55">
        <f t="shared" si="91"/>
        <v>0.64087821319647142</v>
      </c>
      <c r="AN208" s="56">
        <v>179959</v>
      </c>
    </row>
    <row r="209" spans="1:40">
      <c r="A209" s="41">
        <f t="shared" si="70"/>
        <v>2</v>
      </c>
      <c r="B209" s="42">
        <f t="shared" si="71"/>
        <v>0</v>
      </c>
      <c r="C209" s="42">
        <f t="shared" si="72"/>
        <v>1</v>
      </c>
      <c r="D209" s="42">
        <f t="shared" si="73"/>
        <v>1</v>
      </c>
      <c r="E209" s="42">
        <f t="shared" si="74"/>
        <v>0</v>
      </c>
      <c r="F209" s="58">
        <v>556</v>
      </c>
      <c r="G209" s="59" t="s">
        <v>526</v>
      </c>
      <c r="H209" s="45">
        <v>211</v>
      </c>
      <c r="I209" s="46">
        <v>2.3956310955186937E-3</v>
      </c>
      <c r="J209" s="47">
        <f t="shared" si="75"/>
        <v>246</v>
      </c>
      <c r="K209" s="48">
        <f t="shared" si="83"/>
        <v>0.43040759517607319</v>
      </c>
      <c r="L209" s="46">
        <v>5.7057869118442399E-2</v>
      </c>
      <c r="M209" s="47">
        <f t="shared" si="69"/>
        <v>203</v>
      </c>
      <c r="N209" s="49">
        <f t="shared" si="84"/>
        <v>0.67178970145779071</v>
      </c>
      <c r="O209" s="50">
        <v>918</v>
      </c>
      <c r="P209" s="51">
        <v>1.0422698320787493E-2</v>
      </c>
      <c r="Q209" s="52">
        <f t="shared" si="76"/>
        <v>228</v>
      </c>
      <c r="R209" s="53">
        <f t="shared" si="85"/>
        <v>0.7905236927128827</v>
      </c>
      <c r="S209" s="51">
        <v>0.2482422931314224</v>
      </c>
      <c r="T209" s="52">
        <f t="shared" si="77"/>
        <v>162</v>
      </c>
      <c r="U209" s="54">
        <f t="shared" si="86"/>
        <v>1.2338668775248887</v>
      </c>
      <c r="V209" s="45">
        <v>966</v>
      </c>
      <c r="W209" s="46">
        <v>1.096767601076331E-2</v>
      </c>
      <c r="X209" s="47">
        <f t="shared" si="78"/>
        <v>229</v>
      </c>
      <c r="Y209" s="48">
        <f t="shared" si="87"/>
        <v>0.67577872925100801</v>
      </c>
      <c r="Z209" s="46">
        <v>0.26122228231476474</v>
      </c>
      <c r="AA209" s="47">
        <f t="shared" si="79"/>
        <v>186</v>
      </c>
      <c r="AB209" s="49">
        <f t="shared" si="88"/>
        <v>1.0547703987178552</v>
      </c>
      <c r="AC209" s="50">
        <v>1603</v>
      </c>
      <c r="AD209" s="51">
        <v>1.8199984104817376E-2</v>
      </c>
      <c r="AE209" s="52">
        <f t="shared" si="80"/>
        <v>355</v>
      </c>
      <c r="AF209" s="53">
        <f t="shared" si="89"/>
        <v>0.59569602626540441</v>
      </c>
      <c r="AG209" s="51">
        <v>0.43347755543537048</v>
      </c>
      <c r="AH209" s="52">
        <f t="shared" si="81"/>
        <v>423</v>
      </c>
      <c r="AI209" s="54">
        <f t="shared" si="90"/>
        <v>0.92977554329802148</v>
      </c>
      <c r="AJ209" s="45">
        <v>3698</v>
      </c>
      <c r="AK209" s="46">
        <v>4.1985989531886869E-2</v>
      </c>
      <c r="AL209" s="47">
        <f t="shared" si="82"/>
        <v>345</v>
      </c>
      <c r="AM209" s="55">
        <f t="shared" si="91"/>
        <v>0.64068799245073893</v>
      </c>
      <c r="AN209" s="56">
        <v>88077</v>
      </c>
    </row>
    <row r="210" spans="1:40">
      <c r="A210" s="41">
        <f t="shared" si="70"/>
        <v>2</v>
      </c>
      <c r="B210" s="42">
        <f t="shared" si="71"/>
        <v>0</v>
      </c>
      <c r="C210" s="42">
        <f t="shared" si="72"/>
        <v>0</v>
      </c>
      <c r="D210" s="42">
        <f t="shared" si="73"/>
        <v>1</v>
      </c>
      <c r="E210" s="42">
        <f t="shared" si="74"/>
        <v>1</v>
      </c>
      <c r="F210" s="58">
        <v>466</v>
      </c>
      <c r="G210" s="59" t="s">
        <v>436</v>
      </c>
      <c r="H210" s="45">
        <v>40</v>
      </c>
      <c r="I210" s="46">
        <v>8.3757354942730908E-4</v>
      </c>
      <c r="J210" s="47">
        <f t="shared" si="75"/>
        <v>357</v>
      </c>
      <c r="K210" s="48">
        <f t="shared" si="83"/>
        <v>0.15048144009586842</v>
      </c>
      <c r="L210" s="46">
        <v>2.0618556701030927E-2</v>
      </c>
      <c r="M210" s="47">
        <f t="shared" si="69"/>
        <v>356</v>
      </c>
      <c r="N210" s="49">
        <f t="shared" si="84"/>
        <v>0.24275939961801046</v>
      </c>
      <c r="O210" s="50">
        <v>332</v>
      </c>
      <c r="P210" s="51">
        <v>6.9518604602466652E-3</v>
      </c>
      <c r="Q210" s="52">
        <f t="shared" si="76"/>
        <v>317</v>
      </c>
      <c r="R210" s="53">
        <f t="shared" si="85"/>
        <v>0.52727328692783748</v>
      </c>
      <c r="S210" s="51">
        <v>0.1711340206185567</v>
      </c>
      <c r="T210" s="52">
        <f t="shared" si="77"/>
        <v>308</v>
      </c>
      <c r="U210" s="54">
        <f t="shared" si="86"/>
        <v>0.85060686877843839</v>
      </c>
      <c r="V210" s="45">
        <v>555</v>
      </c>
      <c r="W210" s="46">
        <v>1.1621332998303913E-2</v>
      </c>
      <c r="X210" s="47">
        <f t="shared" si="78"/>
        <v>218</v>
      </c>
      <c r="Y210" s="48">
        <f t="shared" si="87"/>
        <v>0.71605412469236995</v>
      </c>
      <c r="Z210" s="46">
        <v>0.28608247422680411</v>
      </c>
      <c r="AA210" s="47">
        <f t="shared" si="79"/>
        <v>156</v>
      </c>
      <c r="AB210" s="49">
        <f t="shared" si="88"/>
        <v>1.155151554195502</v>
      </c>
      <c r="AC210" s="50">
        <v>1013</v>
      </c>
      <c r="AD210" s="51">
        <v>2.1211550139246603E-2</v>
      </c>
      <c r="AE210" s="52">
        <f t="shared" si="80"/>
        <v>317</v>
      </c>
      <c r="AF210" s="53">
        <f t="shared" si="89"/>
        <v>0.69426632771256358</v>
      </c>
      <c r="AG210" s="51">
        <v>0.52216494845360828</v>
      </c>
      <c r="AH210" s="52">
        <f t="shared" si="81"/>
        <v>313</v>
      </c>
      <c r="AI210" s="54">
        <f t="shared" si="90"/>
        <v>1.1200030833246273</v>
      </c>
      <c r="AJ210" s="45">
        <v>1940</v>
      </c>
      <c r="AK210" s="46">
        <v>4.0622317147224488E-2</v>
      </c>
      <c r="AL210" s="47">
        <f t="shared" si="82"/>
        <v>354</v>
      </c>
      <c r="AM210" s="55">
        <f t="shared" si="91"/>
        <v>0.61987894323620707</v>
      </c>
      <c r="AN210" s="56">
        <v>47757</v>
      </c>
    </row>
    <row r="211" spans="1:40">
      <c r="A211" s="41">
        <f t="shared" si="70"/>
        <v>2</v>
      </c>
      <c r="B211" s="42">
        <f t="shared" si="71"/>
        <v>0</v>
      </c>
      <c r="C211" s="42">
        <f t="shared" si="72"/>
        <v>1</v>
      </c>
      <c r="D211" s="42">
        <f t="shared" si="73"/>
        <v>0</v>
      </c>
      <c r="E211" s="42">
        <f t="shared" si="74"/>
        <v>1</v>
      </c>
      <c r="F211" s="58">
        <v>517</v>
      </c>
      <c r="G211" s="59" t="s">
        <v>487</v>
      </c>
      <c r="H211" s="45">
        <v>1290</v>
      </c>
      <c r="I211" s="46">
        <v>3.1927136828818572E-3</v>
      </c>
      <c r="J211" s="47">
        <f t="shared" si="75"/>
        <v>202</v>
      </c>
      <c r="K211" s="48">
        <f t="shared" si="83"/>
        <v>0.57361428514827073</v>
      </c>
      <c r="L211" s="46">
        <v>8.1930771673547162E-2</v>
      </c>
      <c r="M211" s="47">
        <f t="shared" si="69"/>
        <v>131</v>
      </c>
      <c r="N211" s="49">
        <f t="shared" si="84"/>
        <v>0.96463904967296443</v>
      </c>
      <c r="O211" s="50">
        <v>3205</v>
      </c>
      <c r="P211" s="51">
        <v>7.9322847702607384E-3</v>
      </c>
      <c r="Q211" s="52">
        <f t="shared" si="76"/>
        <v>286</v>
      </c>
      <c r="R211" s="53">
        <f t="shared" si="85"/>
        <v>0.60163489868359699</v>
      </c>
      <c r="S211" s="51">
        <v>0.20355668466179738</v>
      </c>
      <c r="T211" s="52">
        <f t="shared" si="77"/>
        <v>250</v>
      </c>
      <c r="U211" s="54">
        <f t="shared" si="86"/>
        <v>1.0117609200862572</v>
      </c>
      <c r="V211" s="45">
        <v>3734</v>
      </c>
      <c r="W211" s="46">
        <v>9.241544877427019E-3</v>
      </c>
      <c r="X211" s="47">
        <f t="shared" si="78"/>
        <v>263</v>
      </c>
      <c r="Y211" s="48">
        <f t="shared" si="87"/>
        <v>0.56942231403033106</v>
      </c>
      <c r="Z211" s="46">
        <v>0.23715465227056209</v>
      </c>
      <c r="AA211" s="47">
        <f t="shared" si="79"/>
        <v>233</v>
      </c>
      <c r="AB211" s="49">
        <f t="shared" si="88"/>
        <v>0.9575894709923698</v>
      </c>
      <c r="AC211" s="50">
        <v>7516</v>
      </c>
      <c r="AD211" s="51">
        <v>1.8601888403519409E-2</v>
      </c>
      <c r="AE211" s="52">
        <f t="shared" si="80"/>
        <v>352</v>
      </c>
      <c r="AF211" s="53">
        <f t="shared" si="89"/>
        <v>0.60885058685715876</v>
      </c>
      <c r="AG211" s="51">
        <v>0.47735789139409335</v>
      </c>
      <c r="AH211" s="52">
        <f t="shared" si="81"/>
        <v>370</v>
      </c>
      <c r="AI211" s="54">
        <f t="shared" si="90"/>
        <v>1.0238954410748378</v>
      </c>
      <c r="AJ211" s="45">
        <v>15745</v>
      </c>
      <c r="AK211" s="46">
        <v>3.8968431734089023E-2</v>
      </c>
      <c r="AL211" s="47">
        <f t="shared" si="82"/>
        <v>359</v>
      </c>
      <c r="AM211" s="55">
        <f t="shared" si="91"/>
        <v>0.5946413690620751</v>
      </c>
      <c r="AN211" s="56">
        <v>404045</v>
      </c>
    </row>
    <row r="212" spans="1:40">
      <c r="A212" s="41">
        <f t="shared" si="70"/>
        <v>2</v>
      </c>
      <c r="B212" s="42">
        <f t="shared" si="71"/>
        <v>0</v>
      </c>
      <c r="C212" s="42">
        <f t="shared" si="72"/>
        <v>1</v>
      </c>
      <c r="D212" s="42">
        <f t="shared" si="73"/>
        <v>0</v>
      </c>
      <c r="E212" s="42">
        <f t="shared" si="74"/>
        <v>1</v>
      </c>
      <c r="F212" s="58">
        <v>321</v>
      </c>
      <c r="G212" s="59" t="s">
        <v>290</v>
      </c>
      <c r="H212" s="45">
        <v>144</v>
      </c>
      <c r="I212" s="46">
        <v>1.0544969902898402E-3</v>
      </c>
      <c r="J212" s="47">
        <f t="shared" si="75"/>
        <v>336</v>
      </c>
      <c r="K212" s="48">
        <f t="shared" si="83"/>
        <v>0.18945467628970986</v>
      </c>
      <c r="L212" s="46">
        <v>2.7252081756245269E-2</v>
      </c>
      <c r="M212" s="47">
        <f t="shared" si="69"/>
        <v>335</v>
      </c>
      <c r="N212" s="49">
        <f t="shared" si="84"/>
        <v>0.32086140176612132</v>
      </c>
      <c r="O212" s="50">
        <v>1565</v>
      </c>
      <c r="P212" s="51">
        <v>1.146033187363611E-2</v>
      </c>
      <c r="Q212" s="52">
        <f t="shared" si="76"/>
        <v>199</v>
      </c>
      <c r="R212" s="53">
        <f t="shared" si="85"/>
        <v>0.86922441709676768</v>
      </c>
      <c r="S212" s="51">
        <v>0.29617713853141558</v>
      </c>
      <c r="T212" s="52">
        <f t="shared" si="77"/>
        <v>118</v>
      </c>
      <c r="U212" s="54">
        <f t="shared" si="86"/>
        <v>1.4721228864919653</v>
      </c>
      <c r="V212" s="45">
        <v>689</v>
      </c>
      <c r="W212" s="46">
        <v>5.0454751827062492E-3</v>
      </c>
      <c r="X212" s="47">
        <f t="shared" si="78"/>
        <v>369</v>
      </c>
      <c r="Y212" s="48">
        <f t="shared" si="87"/>
        <v>0.31087942460103996</v>
      </c>
      <c r="Z212" s="46">
        <v>0.13039364118092353</v>
      </c>
      <c r="AA212" s="47">
        <f t="shared" si="79"/>
        <v>418</v>
      </c>
      <c r="AB212" s="49">
        <f t="shared" si="88"/>
        <v>0.52650697206967134</v>
      </c>
      <c r="AC212" s="50">
        <v>2886</v>
      </c>
      <c r="AD212" s="51">
        <v>2.1133877180392214E-2</v>
      </c>
      <c r="AE212" s="52">
        <f t="shared" si="80"/>
        <v>320</v>
      </c>
      <c r="AF212" s="53">
        <f t="shared" si="89"/>
        <v>0.6917240467593847</v>
      </c>
      <c r="AG212" s="51">
        <v>0.54617713853141558</v>
      </c>
      <c r="AH212" s="52">
        <f t="shared" si="81"/>
        <v>289</v>
      </c>
      <c r="AI212" s="54">
        <f t="shared" si="90"/>
        <v>1.1715073579875801</v>
      </c>
      <c r="AJ212" s="45">
        <v>5284</v>
      </c>
      <c r="AK212" s="46">
        <v>3.8694181227024414E-2</v>
      </c>
      <c r="AL212" s="47">
        <f t="shared" si="82"/>
        <v>361</v>
      </c>
      <c r="AM212" s="55">
        <f t="shared" si="91"/>
        <v>0.59045642525679987</v>
      </c>
      <c r="AN212" s="56">
        <v>136558</v>
      </c>
    </row>
    <row r="213" spans="1:40">
      <c r="A213" s="41">
        <f t="shared" si="70"/>
        <v>2</v>
      </c>
      <c r="B213" s="42">
        <f t="shared" si="71"/>
        <v>1</v>
      </c>
      <c r="C213" s="42">
        <f t="shared" si="72"/>
        <v>0</v>
      </c>
      <c r="D213" s="42">
        <f t="shared" si="73"/>
        <v>0</v>
      </c>
      <c r="E213" s="42">
        <f t="shared" si="74"/>
        <v>1</v>
      </c>
      <c r="F213" s="58">
        <v>344</v>
      </c>
      <c r="G213" s="59" t="s">
        <v>313</v>
      </c>
      <c r="H213" s="45">
        <v>575</v>
      </c>
      <c r="I213" s="46">
        <v>3.725589291036556E-3</v>
      </c>
      <c r="J213" s="47">
        <f t="shared" si="75"/>
        <v>174</v>
      </c>
      <c r="K213" s="48">
        <f t="shared" si="83"/>
        <v>0.66935261041165706</v>
      </c>
      <c r="L213" s="46">
        <v>9.6541302887844196E-2</v>
      </c>
      <c r="M213" s="47">
        <f t="shared" si="69"/>
        <v>96</v>
      </c>
      <c r="N213" s="49">
        <f t="shared" si="84"/>
        <v>1.1366609732785875</v>
      </c>
      <c r="O213" s="50">
        <v>957</v>
      </c>
      <c r="P213" s="51">
        <v>6.2006764374295375E-3</v>
      </c>
      <c r="Q213" s="52">
        <f t="shared" si="76"/>
        <v>334</v>
      </c>
      <c r="R213" s="53">
        <f t="shared" si="85"/>
        <v>0.47029871572299359</v>
      </c>
      <c r="S213" s="51">
        <v>0.16067830758898591</v>
      </c>
      <c r="T213" s="52">
        <f t="shared" si="77"/>
        <v>331</v>
      </c>
      <c r="U213" s="54">
        <f t="shared" si="86"/>
        <v>0.79863765021638267</v>
      </c>
      <c r="V213" s="45">
        <v>1369</v>
      </c>
      <c r="W213" s="46">
        <v>8.8701421555287749E-3</v>
      </c>
      <c r="X213" s="47">
        <f t="shared" si="78"/>
        <v>276</v>
      </c>
      <c r="Y213" s="48">
        <f t="shared" si="87"/>
        <v>0.54653815341157719</v>
      </c>
      <c r="Z213" s="46">
        <v>0.22985224983210209</v>
      </c>
      <c r="AA213" s="47">
        <f t="shared" si="79"/>
        <v>247</v>
      </c>
      <c r="AB213" s="49">
        <f t="shared" si="88"/>
        <v>0.92810363286493325</v>
      </c>
      <c r="AC213" s="50">
        <v>3055</v>
      </c>
      <c r="AD213" s="51">
        <v>1.9794217885420313E-2</v>
      </c>
      <c r="AE213" s="52">
        <f t="shared" si="80"/>
        <v>340</v>
      </c>
      <c r="AF213" s="53">
        <f t="shared" si="89"/>
        <v>0.64787622173007364</v>
      </c>
      <c r="AG213" s="51">
        <v>0.51292813969106787</v>
      </c>
      <c r="AH213" s="52">
        <f t="shared" si="81"/>
        <v>321</v>
      </c>
      <c r="AI213" s="54">
        <f t="shared" si="90"/>
        <v>1.1001908490397283</v>
      </c>
      <c r="AJ213" s="45">
        <v>5956</v>
      </c>
      <c r="AK213" s="46">
        <v>3.8590625769415181E-2</v>
      </c>
      <c r="AL213" s="47">
        <f t="shared" si="82"/>
        <v>363</v>
      </c>
      <c r="AM213" s="55">
        <f t="shared" si="91"/>
        <v>0.58887621388194133</v>
      </c>
      <c r="AN213" s="56">
        <v>154338</v>
      </c>
    </row>
    <row r="214" spans="1:40">
      <c r="A214" s="41">
        <f t="shared" si="70"/>
        <v>2</v>
      </c>
      <c r="B214" s="42">
        <f t="shared" si="71"/>
        <v>0</v>
      </c>
      <c r="C214" s="42">
        <f t="shared" si="72"/>
        <v>0</v>
      </c>
      <c r="D214" s="42">
        <f t="shared" si="73"/>
        <v>1</v>
      </c>
      <c r="E214" s="42">
        <f t="shared" si="74"/>
        <v>1</v>
      </c>
      <c r="F214" s="58">
        <v>289</v>
      </c>
      <c r="G214" s="59" t="s">
        <v>258</v>
      </c>
      <c r="H214" s="45">
        <v>302</v>
      </c>
      <c r="I214" s="46">
        <v>1.4485732512794932E-3</v>
      </c>
      <c r="J214" s="47">
        <f t="shared" si="75"/>
        <v>310</v>
      </c>
      <c r="K214" s="48">
        <f t="shared" si="83"/>
        <v>0.26025581763647926</v>
      </c>
      <c r="L214" s="46">
        <v>3.776888444222111E-2</v>
      </c>
      <c r="M214" s="47">
        <f t="shared" si="69"/>
        <v>288</v>
      </c>
      <c r="N214" s="49">
        <f t="shared" si="84"/>
        <v>0.44468445800462719</v>
      </c>
      <c r="O214" s="50">
        <v>764</v>
      </c>
      <c r="P214" s="51">
        <v>3.6646025297269297E-3</v>
      </c>
      <c r="Q214" s="52">
        <f t="shared" si="76"/>
        <v>401</v>
      </c>
      <c r="R214" s="53">
        <f t="shared" si="85"/>
        <v>0.27794674996463131</v>
      </c>
      <c r="S214" s="51">
        <v>9.5547773886943466E-2</v>
      </c>
      <c r="T214" s="52">
        <f t="shared" si="77"/>
        <v>431</v>
      </c>
      <c r="U214" s="54">
        <f t="shared" si="86"/>
        <v>0.47491195772157546</v>
      </c>
      <c r="V214" s="45">
        <v>2265</v>
      </c>
      <c r="W214" s="46">
        <v>1.0864299384596198E-2</v>
      </c>
      <c r="X214" s="47">
        <f t="shared" si="78"/>
        <v>232</v>
      </c>
      <c r="Y214" s="48">
        <f t="shared" si="87"/>
        <v>0.66940912779697992</v>
      </c>
      <c r="Z214" s="46">
        <v>0.28326663331665836</v>
      </c>
      <c r="AA214" s="47">
        <f t="shared" si="79"/>
        <v>161</v>
      </c>
      <c r="AB214" s="49">
        <f t="shared" si="88"/>
        <v>1.1437816755878967</v>
      </c>
      <c r="AC214" s="50">
        <v>4665</v>
      </c>
      <c r="AD214" s="51">
        <v>2.2376139792115349E-2</v>
      </c>
      <c r="AE214" s="52">
        <f t="shared" si="80"/>
        <v>312</v>
      </c>
      <c r="AF214" s="53">
        <f t="shared" si="89"/>
        <v>0.73238402190659813</v>
      </c>
      <c r="AG214" s="51">
        <v>0.58341670835417714</v>
      </c>
      <c r="AH214" s="52">
        <f t="shared" si="81"/>
        <v>237</v>
      </c>
      <c r="AI214" s="54">
        <f t="shared" si="90"/>
        <v>1.251383330411036</v>
      </c>
      <c r="AJ214" s="45">
        <v>7996</v>
      </c>
      <c r="AK214" s="46">
        <v>3.8353614957717969E-2</v>
      </c>
      <c r="AL214" s="47">
        <f t="shared" si="82"/>
        <v>366</v>
      </c>
      <c r="AM214" s="55">
        <f t="shared" si="91"/>
        <v>0.5852595316784629</v>
      </c>
      <c r="AN214" s="56">
        <v>208481</v>
      </c>
    </row>
    <row r="215" spans="1:40">
      <c r="A215" s="41">
        <f t="shared" si="70"/>
        <v>2</v>
      </c>
      <c r="B215" s="42">
        <f t="shared" si="71"/>
        <v>0</v>
      </c>
      <c r="C215" s="42">
        <f t="shared" si="72"/>
        <v>1</v>
      </c>
      <c r="D215" s="42">
        <f t="shared" si="73"/>
        <v>0</v>
      </c>
      <c r="E215" s="42">
        <f t="shared" si="74"/>
        <v>1</v>
      </c>
      <c r="F215" s="58">
        <v>415</v>
      </c>
      <c r="G215" s="59" t="s">
        <v>384</v>
      </c>
      <c r="H215" s="45">
        <v>100</v>
      </c>
      <c r="I215" s="46">
        <v>1.6579623642543314E-3</v>
      </c>
      <c r="J215" s="47">
        <f t="shared" si="75"/>
        <v>296</v>
      </c>
      <c r="K215" s="48">
        <f t="shared" si="83"/>
        <v>0.29787540970978976</v>
      </c>
      <c r="L215" s="46">
        <v>4.3365134431916738E-2</v>
      </c>
      <c r="M215" s="47">
        <f t="shared" si="69"/>
        <v>267</v>
      </c>
      <c r="N215" s="49">
        <f t="shared" si="84"/>
        <v>0.51057375895375134</v>
      </c>
      <c r="O215" s="50">
        <v>521</v>
      </c>
      <c r="P215" s="51">
        <v>8.6379839177650672E-3</v>
      </c>
      <c r="Q215" s="52">
        <f t="shared" si="76"/>
        <v>268</v>
      </c>
      <c r="R215" s="53">
        <f t="shared" si="85"/>
        <v>0.65515960781931193</v>
      </c>
      <c r="S215" s="51">
        <v>0.2259323503902862</v>
      </c>
      <c r="T215" s="52">
        <f t="shared" si="77"/>
        <v>197</v>
      </c>
      <c r="U215" s="54">
        <f t="shared" si="86"/>
        <v>1.1229772340216706</v>
      </c>
      <c r="V215" s="45">
        <v>452</v>
      </c>
      <c r="W215" s="46">
        <v>7.4939898864295777E-3</v>
      </c>
      <c r="X215" s="47">
        <f t="shared" si="78"/>
        <v>309</v>
      </c>
      <c r="Y215" s="48">
        <f t="shared" si="87"/>
        <v>0.46174585732669093</v>
      </c>
      <c r="Z215" s="46">
        <v>0.19601040763226366</v>
      </c>
      <c r="AA215" s="47">
        <f t="shared" si="79"/>
        <v>303</v>
      </c>
      <c r="AB215" s="49">
        <f t="shared" si="88"/>
        <v>0.79145612686290501</v>
      </c>
      <c r="AC215" s="50">
        <v>1233</v>
      </c>
      <c r="AD215" s="51">
        <v>2.0442675951255908E-2</v>
      </c>
      <c r="AE215" s="52">
        <f t="shared" si="80"/>
        <v>329</v>
      </c>
      <c r="AF215" s="53">
        <f t="shared" si="89"/>
        <v>0.66910062999292308</v>
      </c>
      <c r="AG215" s="51">
        <v>0.53469210754553342</v>
      </c>
      <c r="AH215" s="52">
        <f t="shared" si="81"/>
        <v>298</v>
      </c>
      <c r="AI215" s="54">
        <f t="shared" si="90"/>
        <v>1.1468728624046012</v>
      </c>
      <c r="AJ215" s="45">
        <v>2306</v>
      </c>
      <c r="AK215" s="46">
        <v>3.8232612119704884E-2</v>
      </c>
      <c r="AL215" s="47">
        <f t="shared" si="82"/>
        <v>367</v>
      </c>
      <c r="AM215" s="55">
        <f t="shared" si="91"/>
        <v>0.58341308084493981</v>
      </c>
      <c r="AN215" s="56">
        <v>60315</v>
      </c>
    </row>
    <row r="216" spans="1:40">
      <c r="A216" s="41">
        <f t="shared" si="70"/>
        <v>2</v>
      </c>
      <c r="B216" s="42">
        <f t="shared" si="71"/>
        <v>1</v>
      </c>
      <c r="C216" s="42">
        <f t="shared" si="72"/>
        <v>0</v>
      </c>
      <c r="D216" s="42">
        <f t="shared" si="73"/>
        <v>0</v>
      </c>
      <c r="E216" s="42">
        <f t="shared" si="74"/>
        <v>1</v>
      </c>
      <c r="F216" s="58">
        <v>298</v>
      </c>
      <c r="G216" s="59" t="s">
        <v>267</v>
      </c>
      <c r="H216" s="45">
        <v>207</v>
      </c>
      <c r="I216" s="46">
        <v>3.5146102517955072E-3</v>
      </c>
      <c r="J216" s="47">
        <f t="shared" si="75"/>
        <v>188</v>
      </c>
      <c r="K216" s="48">
        <f t="shared" si="83"/>
        <v>0.6314473665357685</v>
      </c>
      <c r="L216" s="46">
        <v>9.2825112107623314E-2</v>
      </c>
      <c r="M216" s="47">
        <f t="shared" si="69"/>
        <v>103</v>
      </c>
      <c r="N216" s="49">
        <f t="shared" si="84"/>
        <v>1.0929071715089758</v>
      </c>
      <c r="O216" s="50">
        <v>322</v>
      </c>
      <c r="P216" s="51">
        <v>5.4671715027930119E-3</v>
      </c>
      <c r="Q216" s="52">
        <f t="shared" si="76"/>
        <v>358</v>
      </c>
      <c r="R216" s="53">
        <f t="shared" si="85"/>
        <v>0.41466503894320011</v>
      </c>
      <c r="S216" s="51">
        <v>0.14439461883408072</v>
      </c>
      <c r="T216" s="52">
        <f t="shared" si="77"/>
        <v>359</v>
      </c>
      <c r="U216" s="54">
        <f t="shared" si="86"/>
        <v>0.71770098166907303</v>
      </c>
      <c r="V216" s="45">
        <v>213</v>
      </c>
      <c r="W216" s="46">
        <v>3.6164830127171162E-3</v>
      </c>
      <c r="X216" s="47">
        <f t="shared" si="78"/>
        <v>405</v>
      </c>
      <c r="Y216" s="48">
        <f t="shared" si="87"/>
        <v>0.22283137214241439</v>
      </c>
      <c r="Z216" s="46">
        <v>9.551569506726458E-2</v>
      </c>
      <c r="AA216" s="47">
        <f t="shared" si="79"/>
        <v>455</v>
      </c>
      <c r="AB216" s="49">
        <f t="shared" si="88"/>
        <v>0.38567585765334739</v>
      </c>
      <c r="AC216" s="50">
        <v>1488</v>
      </c>
      <c r="AD216" s="51">
        <v>2.5264444708559011E-2</v>
      </c>
      <c r="AE216" s="52">
        <f t="shared" si="80"/>
        <v>281</v>
      </c>
      <c r="AF216" s="53">
        <f t="shared" si="89"/>
        <v>0.82691991553481869</v>
      </c>
      <c r="AG216" s="51">
        <v>0.66726457399103134</v>
      </c>
      <c r="AH216" s="52">
        <f t="shared" si="81"/>
        <v>172</v>
      </c>
      <c r="AI216" s="54">
        <f t="shared" si="90"/>
        <v>1.4312304617084928</v>
      </c>
      <c r="AJ216" s="45">
        <v>2230</v>
      </c>
      <c r="AK216" s="46">
        <v>3.7862709475864648E-2</v>
      </c>
      <c r="AL216" s="47">
        <f t="shared" si="82"/>
        <v>368</v>
      </c>
      <c r="AM216" s="55">
        <f t="shared" si="91"/>
        <v>0.57776852691334235</v>
      </c>
      <c r="AN216" s="56">
        <v>58897</v>
      </c>
    </row>
    <row r="217" spans="1:40">
      <c r="A217" s="41">
        <f t="shared" si="70"/>
        <v>2</v>
      </c>
      <c r="B217" s="42">
        <f t="shared" si="71"/>
        <v>1</v>
      </c>
      <c r="C217" s="42">
        <f t="shared" si="72"/>
        <v>0</v>
      </c>
      <c r="D217" s="42">
        <f t="shared" si="73"/>
        <v>0</v>
      </c>
      <c r="E217" s="42">
        <f t="shared" si="74"/>
        <v>1</v>
      </c>
      <c r="F217" s="58">
        <v>384</v>
      </c>
      <c r="G217" s="59" t="s">
        <v>353</v>
      </c>
      <c r="H217" s="45">
        <v>381</v>
      </c>
      <c r="I217" s="46">
        <v>4.3177207873890825E-3</v>
      </c>
      <c r="J217" s="47">
        <f t="shared" si="75"/>
        <v>140</v>
      </c>
      <c r="K217" s="48">
        <f t="shared" si="83"/>
        <v>0.77573705910655089</v>
      </c>
      <c r="L217" s="46">
        <v>0.11954816441794791</v>
      </c>
      <c r="M217" s="47">
        <f t="shared" ref="M217:M280" si="92">RANK(L217,$L$7:$L$642)</f>
        <v>76</v>
      </c>
      <c r="N217" s="49">
        <f t="shared" si="84"/>
        <v>1.4075398700475075</v>
      </c>
      <c r="O217" s="50">
        <v>317</v>
      </c>
      <c r="P217" s="51">
        <v>3.5924343559116511E-3</v>
      </c>
      <c r="Q217" s="52">
        <f t="shared" si="76"/>
        <v>402</v>
      </c>
      <c r="R217" s="53">
        <f t="shared" si="85"/>
        <v>0.27247305692422019</v>
      </c>
      <c r="S217" s="51">
        <v>9.9466582993410727E-2</v>
      </c>
      <c r="T217" s="52">
        <f t="shared" si="77"/>
        <v>424</v>
      </c>
      <c r="U217" s="54">
        <f t="shared" si="86"/>
        <v>0.49439005992091745</v>
      </c>
      <c r="V217" s="45">
        <v>639</v>
      </c>
      <c r="W217" s="46">
        <v>7.2415317142824768E-3</v>
      </c>
      <c r="X217" s="47">
        <f t="shared" si="78"/>
        <v>320</v>
      </c>
      <c r="Y217" s="48">
        <f t="shared" si="87"/>
        <v>0.44619052339859411</v>
      </c>
      <c r="Z217" s="46">
        <v>0.20050203953561344</v>
      </c>
      <c r="AA217" s="47">
        <f t="shared" si="79"/>
        <v>294</v>
      </c>
      <c r="AB217" s="49">
        <f t="shared" si="88"/>
        <v>0.80959255968023025</v>
      </c>
      <c r="AC217" s="50">
        <v>1850</v>
      </c>
      <c r="AD217" s="51">
        <v>2.0965310909894494E-2</v>
      </c>
      <c r="AE217" s="52">
        <f t="shared" si="80"/>
        <v>323</v>
      </c>
      <c r="AF217" s="53">
        <f t="shared" si="89"/>
        <v>0.68620677504532357</v>
      </c>
      <c r="AG217" s="51">
        <v>0.58048321305302797</v>
      </c>
      <c r="AH217" s="52">
        <f t="shared" si="81"/>
        <v>244</v>
      </c>
      <c r="AI217" s="54">
        <f t="shared" si="90"/>
        <v>1.2450912118153021</v>
      </c>
      <c r="AJ217" s="45">
        <v>3187</v>
      </c>
      <c r="AK217" s="46">
        <v>3.6116997767477704E-2</v>
      </c>
      <c r="AL217" s="47">
        <f t="shared" si="82"/>
        <v>372</v>
      </c>
      <c r="AM217" s="55">
        <f t="shared" si="91"/>
        <v>0.55112972329541754</v>
      </c>
      <c r="AN217" s="56">
        <v>88241</v>
      </c>
    </row>
    <row r="218" spans="1:40">
      <c r="A218" s="41">
        <f t="shared" si="70"/>
        <v>2</v>
      </c>
      <c r="B218" s="42">
        <f t="shared" si="71"/>
        <v>0</v>
      </c>
      <c r="C218" s="42">
        <f t="shared" si="72"/>
        <v>1</v>
      </c>
      <c r="D218" s="42">
        <f t="shared" si="73"/>
        <v>0</v>
      </c>
      <c r="E218" s="42">
        <f t="shared" si="74"/>
        <v>1</v>
      </c>
      <c r="F218" s="58">
        <v>628</v>
      </c>
      <c r="G218" s="59" t="s">
        <v>600</v>
      </c>
      <c r="H218" s="45">
        <v>8</v>
      </c>
      <c r="I218" s="46">
        <v>9.4007050528789658E-4</v>
      </c>
      <c r="J218" s="47">
        <f t="shared" si="75"/>
        <v>346</v>
      </c>
      <c r="K218" s="48">
        <f t="shared" si="83"/>
        <v>0.16889640739502676</v>
      </c>
      <c r="L218" s="46">
        <v>2.6143790849673203E-2</v>
      </c>
      <c r="M218" s="47">
        <f t="shared" si="92"/>
        <v>340</v>
      </c>
      <c r="N218" s="49">
        <f t="shared" si="84"/>
        <v>0.30781257206466689</v>
      </c>
      <c r="O218" s="50">
        <v>72</v>
      </c>
      <c r="P218" s="51">
        <v>8.4606345475910696E-3</v>
      </c>
      <c r="Q218" s="52">
        <f t="shared" si="76"/>
        <v>277</v>
      </c>
      <c r="R218" s="53">
        <f t="shared" si="85"/>
        <v>0.64170830426093928</v>
      </c>
      <c r="S218" s="51">
        <v>0.23529411764705882</v>
      </c>
      <c r="T218" s="52">
        <f t="shared" si="77"/>
        <v>181</v>
      </c>
      <c r="U218" s="54">
        <f t="shared" si="86"/>
        <v>1.1695090896032392</v>
      </c>
      <c r="V218" s="45">
        <v>60</v>
      </c>
      <c r="W218" s="46">
        <v>7.0505287896592246E-3</v>
      </c>
      <c r="X218" s="47">
        <f t="shared" si="78"/>
        <v>327</v>
      </c>
      <c r="Y218" s="48">
        <f t="shared" si="87"/>
        <v>0.43442178464678777</v>
      </c>
      <c r="Z218" s="46">
        <v>0.19607843137254902</v>
      </c>
      <c r="AA218" s="47">
        <f t="shared" si="79"/>
        <v>302</v>
      </c>
      <c r="AB218" s="49">
        <f t="shared" si="88"/>
        <v>0.79173079496176424</v>
      </c>
      <c r="AC218" s="50">
        <v>166</v>
      </c>
      <c r="AD218" s="51">
        <v>1.9506462984723853E-2</v>
      </c>
      <c r="AE218" s="52">
        <f t="shared" si="80"/>
        <v>343</v>
      </c>
      <c r="AF218" s="53">
        <f t="shared" si="89"/>
        <v>0.63845783708225923</v>
      </c>
      <c r="AG218" s="51">
        <v>0.54248366013071891</v>
      </c>
      <c r="AH218" s="52">
        <f t="shared" si="81"/>
        <v>291</v>
      </c>
      <c r="AI218" s="54">
        <f t="shared" si="90"/>
        <v>1.1635851349252624</v>
      </c>
      <c r="AJ218" s="45">
        <v>306</v>
      </c>
      <c r="AK218" s="46">
        <v>3.5957696827262048E-2</v>
      </c>
      <c r="AL218" s="47">
        <f t="shared" si="82"/>
        <v>373</v>
      </c>
      <c r="AM218" s="55">
        <f t="shared" si="91"/>
        <v>0.54869886003078561</v>
      </c>
      <c r="AN218" s="56">
        <v>8510</v>
      </c>
    </row>
    <row r="219" spans="1:40">
      <c r="A219" s="41">
        <f t="shared" si="70"/>
        <v>2</v>
      </c>
      <c r="B219" s="42">
        <f t="shared" si="71"/>
        <v>0</v>
      </c>
      <c r="C219" s="42">
        <f t="shared" si="72"/>
        <v>0</v>
      </c>
      <c r="D219" s="42">
        <f t="shared" si="73"/>
        <v>1</v>
      </c>
      <c r="E219" s="42">
        <f t="shared" si="74"/>
        <v>1</v>
      </c>
      <c r="F219" s="58">
        <v>598</v>
      </c>
      <c r="G219" s="59" t="s">
        <v>569</v>
      </c>
      <c r="H219" s="45">
        <v>33</v>
      </c>
      <c r="I219" s="46">
        <v>1.8211920529801326E-3</v>
      </c>
      <c r="J219" s="47">
        <f t="shared" si="75"/>
        <v>287</v>
      </c>
      <c r="K219" s="48">
        <f t="shared" si="83"/>
        <v>0.32720183560116839</v>
      </c>
      <c r="L219" s="46">
        <v>5.0769230769230768E-2</v>
      </c>
      <c r="M219" s="47">
        <f t="shared" si="92"/>
        <v>223</v>
      </c>
      <c r="N219" s="49">
        <f t="shared" si="84"/>
        <v>0.59774833705942421</v>
      </c>
      <c r="O219" s="50">
        <v>103</v>
      </c>
      <c r="P219" s="51">
        <v>5.6843267108167769E-3</v>
      </c>
      <c r="Q219" s="52">
        <f t="shared" si="76"/>
        <v>350</v>
      </c>
      <c r="R219" s="53">
        <f t="shared" si="85"/>
        <v>0.43113547027060423</v>
      </c>
      <c r="S219" s="51">
        <v>0.15846153846153846</v>
      </c>
      <c r="T219" s="52">
        <f t="shared" si="77"/>
        <v>337</v>
      </c>
      <c r="U219" s="54">
        <f t="shared" si="86"/>
        <v>0.78761939072895071</v>
      </c>
      <c r="V219" s="45">
        <v>193</v>
      </c>
      <c r="W219" s="46">
        <v>1.0651214128035319E-2</v>
      </c>
      <c r="X219" s="47">
        <f t="shared" si="78"/>
        <v>238</v>
      </c>
      <c r="Y219" s="48">
        <f t="shared" si="87"/>
        <v>0.65627977534715187</v>
      </c>
      <c r="Z219" s="46">
        <v>0.2969230769230769</v>
      </c>
      <c r="AA219" s="47">
        <f t="shared" si="79"/>
        <v>144</v>
      </c>
      <c r="AB219" s="49">
        <f t="shared" si="88"/>
        <v>1.198924033047484</v>
      </c>
      <c r="AC219" s="50">
        <v>321</v>
      </c>
      <c r="AD219" s="51">
        <v>1.7715231788079471E-2</v>
      </c>
      <c r="AE219" s="52">
        <f t="shared" si="80"/>
        <v>359</v>
      </c>
      <c r="AF219" s="53">
        <f t="shared" si="89"/>
        <v>0.57982980203462153</v>
      </c>
      <c r="AG219" s="51">
        <v>0.49384615384615382</v>
      </c>
      <c r="AH219" s="52">
        <f t="shared" si="81"/>
        <v>347</v>
      </c>
      <c r="AI219" s="54">
        <f t="shared" si="90"/>
        <v>1.0592614778792291</v>
      </c>
      <c r="AJ219" s="45">
        <v>650</v>
      </c>
      <c r="AK219" s="46">
        <v>3.5871964679911703E-2</v>
      </c>
      <c r="AL219" s="47">
        <f t="shared" si="82"/>
        <v>375</v>
      </c>
      <c r="AM219" s="55">
        <f t="shared" si="91"/>
        <v>0.5473906246411524</v>
      </c>
      <c r="AN219" s="56">
        <v>18120</v>
      </c>
    </row>
    <row r="220" spans="1:40">
      <c r="A220" s="41">
        <f t="shared" si="70"/>
        <v>2</v>
      </c>
      <c r="B220" s="42">
        <f t="shared" si="71"/>
        <v>0</v>
      </c>
      <c r="C220" s="42">
        <f t="shared" si="72"/>
        <v>1</v>
      </c>
      <c r="D220" s="42">
        <f t="shared" si="73"/>
        <v>1</v>
      </c>
      <c r="E220" s="42">
        <f t="shared" si="74"/>
        <v>0</v>
      </c>
      <c r="F220" s="58">
        <v>595</v>
      </c>
      <c r="G220" s="59" t="s">
        <v>566</v>
      </c>
      <c r="H220" s="45">
        <v>31</v>
      </c>
      <c r="I220" s="46">
        <v>2.0677556846605878E-4</v>
      </c>
      <c r="J220" s="47">
        <f t="shared" si="75"/>
        <v>428</v>
      </c>
      <c r="K220" s="48">
        <f t="shared" si="83"/>
        <v>3.7150033379981795E-2</v>
      </c>
      <c r="L220" s="46">
        <v>5.8534743202416917E-3</v>
      </c>
      <c r="M220" s="47">
        <f t="shared" si="92"/>
        <v>430</v>
      </c>
      <c r="N220" s="49">
        <f t="shared" si="84"/>
        <v>6.8917816715573774E-2</v>
      </c>
      <c r="O220" s="50">
        <v>1638</v>
      </c>
      <c r="P220" s="51">
        <v>1.0925754230561429E-2</v>
      </c>
      <c r="Q220" s="52">
        <f t="shared" si="76"/>
        <v>214</v>
      </c>
      <c r="R220" s="53">
        <f t="shared" si="85"/>
        <v>0.82867865059383605</v>
      </c>
      <c r="S220" s="51">
        <v>0.30929003021148038</v>
      </c>
      <c r="T220" s="52">
        <f t="shared" si="77"/>
        <v>108</v>
      </c>
      <c r="U220" s="54">
        <f t="shared" si="86"/>
        <v>1.5372993820379437</v>
      </c>
      <c r="V220" s="45">
        <v>1417</v>
      </c>
      <c r="W220" s="46">
        <v>9.4516445327872678E-3</v>
      </c>
      <c r="X220" s="47">
        <f t="shared" si="78"/>
        <v>256</v>
      </c>
      <c r="Y220" s="48">
        <f t="shared" si="87"/>
        <v>0.58236770719986741</v>
      </c>
      <c r="Z220" s="46">
        <v>0.26756042296072508</v>
      </c>
      <c r="AA220" s="47">
        <f t="shared" si="79"/>
        <v>180</v>
      </c>
      <c r="AB220" s="49">
        <f t="shared" si="88"/>
        <v>1.0803627144921037</v>
      </c>
      <c r="AC220" s="50">
        <v>2210</v>
      </c>
      <c r="AD220" s="51">
        <v>1.474109697774161E-2</v>
      </c>
      <c r="AE220" s="52">
        <f t="shared" si="80"/>
        <v>391</v>
      </c>
      <c r="AF220" s="53">
        <f t="shared" si="89"/>
        <v>0.48248464624259374</v>
      </c>
      <c r="AG220" s="51">
        <v>0.41729607250755285</v>
      </c>
      <c r="AH220" s="52">
        <f t="shared" si="81"/>
        <v>445</v>
      </c>
      <c r="AI220" s="54">
        <f t="shared" si="90"/>
        <v>0.89506752464301076</v>
      </c>
      <c r="AJ220" s="45">
        <v>5296</v>
      </c>
      <c r="AK220" s="46">
        <v>3.5325271309556365E-2</v>
      </c>
      <c r="AL220" s="47">
        <f t="shared" si="82"/>
        <v>377</v>
      </c>
      <c r="AM220" s="55">
        <f t="shared" si="91"/>
        <v>0.53904832089068155</v>
      </c>
      <c r="AN220" s="56">
        <v>149921</v>
      </c>
    </row>
    <row r="221" spans="1:40">
      <c r="A221" s="41">
        <f t="shared" si="70"/>
        <v>2</v>
      </c>
      <c r="B221" s="42">
        <f t="shared" si="71"/>
        <v>0</v>
      </c>
      <c r="C221" s="42">
        <f t="shared" si="72"/>
        <v>1</v>
      </c>
      <c r="D221" s="42">
        <f t="shared" si="73"/>
        <v>1</v>
      </c>
      <c r="E221" s="42">
        <f t="shared" si="74"/>
        <v>0</v>
      </c>
      <c r="F221" s="58">
        <v>566</v>
      </c>
      <c r="G221" s="59" t="s">
        <v>537</v>
      </c>
      <c r="H221" s="45">
        <v>46</v>
      </c>
      <c r="I221" s="46">
        <v>1.490168129838997E-3</v>
      </c>
      <c r="J221" s="47">
        <f t="shared" si="75"/>
        <v>303</v>
      </c>
      <c r="K221" s="48">
        <f t="shared" si="83"/>
        <v>0.26772890132032612</v>
      </c>
      <c r="L221" s="46">
        <v>4.2750929368029739E-2</v>
      </c>
      <c r="M221" s="47">
        <f t="shared" si="92"/>
        <v>269</v>
      </c>
      <c r="N221" s="49">
        <f t="shared" si="84"/>
        <v>0.50334221240500121</v>
      </c>
      <c r="O221" s="50">
        <v>312</v>
      </c>
      <c r="P221" s="51">
        <v>1.0107227315429719E-2</v>
      </c>
      <c r="Q221" s="52">
        <f t="shared" si="76"/>
        <v>235</v>
      </c>
      <c r="R221" s="53">
        <f t="shared" si="85"/>
        <v>0.76659636636958017</v>
      </c>
      <c r="S221" s="51">
        <v>0.2899628252788104</v>
      </c>
      <c r="T221" s="52">
        <f t="shared" si="77"/>
        <v>127</v>
      </c>
      <c r="U221" s="54">
        <f t="shared" si="86"/>
        <v>1.4412351791950697</v>
      </c>
      <c r="V221" s="45">
        <v>328</v>
      </c>
      <c r="W221" s="46">
        <v>1.0625546664938935E-2</v>
      </c>
      <c r="X221" s="47">
        <f t="shared" si="78"/>
        <v>240</v>
      </c>
      <c r="Y221" s="48">
        <f t="shared" si="87"/>
        <v>0.65469826203682535</v>
      </c>
      <c r="Z221" s="46">
        <v>0.30483271375464682</v>
      </c>
      <c r="AA221" s="47">
        <f t="shared" si="79"/>
        <v>133</v>
      </c>
      <c r="AB221" s="49">
        <f t="shared" si="88"/>
        <v>1.2308617786357241</v>
      </c>
      <c r="AC221" s="50">
        <v>390</v>
      </c>
      <c r="AD221" s="51">
        <v>1.2634034144287149E-2</v>
      </c>
      <c r="AE221" s="52">
        <f t="shared" si="80"/>
        <v>412</v>
      </c>
      <c r="AF221" s="53">
        <f t="shared" si="89"/>
        <v>0.41351925870425438</v>
      </c>
      <c r="AG221" s="51">
        <v>0.36245353159851301</v>
      </c>
      <c r="AH221" s="52">
        <f t="shared" si="81"/>
        <v>501</v>
      </c>
      <c r="AI221" s="54">
        <f t="shared" si="90"/>
        <v>0.77743455234682679</v>
      </c>
      <c r="AJ221" s="45">
        <v>1076</v>
      </c>
      <c r="AK221" s="46">
        <v>3.4856976254494798E-2</v>
      </c>
      <c r="AL221" s="47">
        <f t="shared" si="82"/>
        <v>378</v>
      </c>
      <c r="AM221" s="55">
        <f t="shared" si="91"/>
        <v>0.53190234143307846</v>
      </c>
      <c r="AN221" s="56">
        <v>30869</v>
      </c>
    </row>
    <row r="222" spans="1:40">
      <c r="A222" s="41">
        <f t="shared" si="70"/>
        <v>2</v>
      </c>
      <c r="B222" s="42">
        <f t="shared" si="71"/>
        <v>0</v>
      </c>
      <c r="C222" s="42">
        <f t="shared" si="72"/>
        <v>0</v>
      </c>
      <c r="D222" s="42">
        <f t="shared" si="73"/>
        <v>1</v>
      </c>
      <c r="E222" s="42">
        <f t="shared" si="74"/>
        <v>1</v>
      </c>
      <c r="F222" s="58">
        <v>161</v>
      </c>
      <c r="G222" s="59" t="s">
        <v>129</v>
      </c>
      <c r="H222" s="45">
        <v>1</v>
      </c>
      <c r="I222" s="46">
        <v>4.5112103577389813E-5</v>
      </c>
      <c r="J222" s="47">
        <f t="shared" si="75"/>
        <v>454</v>
      </c>
      <c r="K222" s="48">
        <f t="shared" si="83"/>
        <v>8.1050008285496328E-3</v>
      </c>
      <c r="L222" s="46">
        <v>1.3227513227513227E-3</v>
      </c>
      <c r="M222" s="47">
        <f t="shared" si="92"/>
        <v>460</v>
      </c>
      <c r="N222" s="49">
        <f t="shared" si="84"/>
        <v>1.5573850372319453E-2</v>
      </c>
      <c r="O222" s="50">
        <v>68</v>
      </c>
      <c r="P222" s="51">
        <v>3.0676230432625075E-3</v>
      </c>
      <c r="Q222" s="52">
        <f t="shared" si="76"/>
        <v>415</v>
      </c>
      <c r="R222" s="53">
        <f t="shared" si="85"/>
        <v>0.23266803100061176</v>
      </c>
      <c r="S222" s="51">
        <v>8.9947089947089942E-2</v>
      </c>
      <c r="T222" s="52">
        <f t="shared" si="77"/>
        <v>441</v>
      </c>
      <c r="U222" s="54">
        <f t="shared" si="86"/>
        <v>0.44707424192504774</v>
      </c>
      <c r="V222" s="45">
        <v>241</v>
      </c>
      <c r="W222" s="46">
        <v>1.0872016962150946E-2</v>
      </c>
      <c r="X222" s="47">
        <f t="shared" si="78"/>
        <v>231</v>
      </c>
      <c r="Y222" s="48">
        <f t="shared" si="87"/>
        <v>0.6698846501180008</v>
      </c>
      <c r="Z222" s="46">
        <v>0.31878306878306878</v>
      </c>
      <c r="AA222" s="47">
        <f t="shared" si="79"/>
        <v>118</v>
      </c>
      <c r="AB222" s="49">
        <f t="shared" si="88"/>
        <v>1.2871908995866461</v>
      </c>
      <c r="AC222" s="50">
        <v>446</v>
      </c>
      <c r="AD222" s="51">
        <v>2.0119998195515857E-2</v>
      </c>
      <c r="AE222" s="52">
        <f t="shared" si="80"/>
        <v>335</v>
      </c>
      <c r="AF222" s="53">
        <f t="shared" si="89"/>
        <v>0.65853920006245903</v>
      </c>
      <c r="AG222" s="51">
        <v>0.58994708994709</v>
      </c>
      <c r="AH222" s="52">
        <f t="shared" si="81"/>
        <v>233</v>
      </c>
      <c r="AI222" s="54">
        <f t="shared" si="90"/>
        <v>1.2653904895300259</v>
      </c>
      <c r="AJ222" s="45">
        <v>756</v>
      </c>
      <c r="AK222" s="46">
        <v>3.4104750304506701E-2</v>
      </c>
      <c r="AL222" s="47">
        <f t="shared" si="82"/>
        <v>383</v>
      </c>
      <c r="AM222" s="55">
        <f t="shared" si="91"/>
        <v>0.52042369964946145</v>
      </c>
      <c r="AN222" s="56">
        <v>22167</v>
      </c>
    </row>
    <row r="223" spans="1:40">
      <c r="A223" s="41">
        <f t="shared" si="70"/>
        <v>2</v>
      </c>
      <c r="B223" s="42">
        <f t="shared" si="71"/>
        <v>0</v>
      </c>
      <c r="C223" s="42">
        <f t="shared" si="72"/>
        <v>1</v>
      </c>
      <c r="D223" s="42">
        <f t="shared" si="73"/>
        <v>0</v>
      </c>
      <c r="E223" s="42">
        <f t="shared" si="74"/>
        <v>1</v>
      </c>
      <c r="F223" s="58">
        <v>257</v>
      </c>
      <c r="G223" s="59" t="s">
        <v>225</v>
      </c>
      <c r="H223" s="45">
        <v>15</v>
      </c>
      <c r="I223" s="46">
        <v>2.1756788117892784E-4</v>
      </c>
      <c r="J223" s="47">
        <f t="shared" si="75"/>
        <v>424</v>
      </c>
      <c r="K223" s="48">
        <f t="shared" si="83"/>
        <v>3.9089018631017866E-2</v>
      </c>
      <c r="L223" s="46">
        <v>6.4020486555697821E-3</v>
      </c>
      <c r="M223" s="47">
        <f t="shared" si="92"/>
        <v>427</v>
      </c>
      <c r="N223" s="49">
        <f t="shared" si="84"/>
        <v>7.5376638165643453E-2</v>
      </c>
      <c r="O223" s="50">
        <v>514</v>
      </c>
      <c r="P223" s="51">
        <v>7.4553260617312598E-3</v>
      </c>
      <c r="Q223" s="52">
        <f t="shared" si="76"/>
        <v>303</v>
      </c>
      <c r="R223" s="53">
        <f t="shared" si="85"/>
        <v>0.56545931843233976</v>
      </c>
      <c r="S223" s="51">
        <v>0.2193768672641912</v>
      </c>
      <c r="T223" s="52">
        <f t="shared" si="77"/>
        <v>211</v>
      </c>
      <c r="U223" s="54">
        <f t="shared" si="86"/>
        <v>1.0903937713351584</v>
      </c>
      <c r="V223" s="45">
        <v>510</v>
      </c>
      <c r="W223" s="46">
        <v>7.3973079600835462E-3</v>
      </c>
      <c r="X223" s="47">
        <f t="shared" si="78"/>
        <v>312</v>
      </c>
      <c r="Y223" s="48">
        <f t="shared" si="87"/>
        <v>0.45578875308112948</v>
      </c>
      <c r="Z223" s="46">
        <v>0.2176696542893726</v>
      </c>
      <c r="AA223" s="47">
        <f t="shared" si="79"/>
        <v>265</v>
      </c>
      <c r="AB223" s="49">
        <f t="shared" si="88"/>
        <v>0.8789124189908446</v>
      </c>
      <c r="AC223" s="50">
        <v>1304</v>
      </c>
      <c r="AD223" s="51">
        <v>1.8913901137154791E-2</v>
      </c>
      <c r="AE223" s="52">
        <f t="shared" si="80"/>
        <v>347</v>
      </c>
      <c r="AF223" s="53">
        <f t="shared" si="89"/>
        <v>0.61906294443397702</v>
      </c>
      <c r="AG223" s="51">
        <v>0.55655142979086636</v>
      </c>
      <c r="AH223" s="52">
        <f t="shared" si="81"/>
        <v>274</v>
      </c>
      <c r="AI223" s="54">
        <f t="shared" si="90"/>
        <v>1.1937594034998324</v>
      </c>
      <c r="AJ223" s="45">
        <v>2343</v>
      </c>
      <c r="AK223" s="46">
        <v>3.3984103040148525E-2</v>
      </c>
      <c r="AL223" s="47">
        <f t="shared" si="82"/>
        <v>385</v>
      </c>
      <c r="AM223" s="55">
        <f t="shared" si="91"/>
        <v>0.51858267471571284</v>
      </c>
      <c r="AN223" s="56">
        <v>68944</v>
      </c>
    </row>
    <row r="224" spans="1:40">
      <c r="A224" s="41">
        <f t="shared" si="70"/>
        <v>2</v>
      </c>
      <c r="B224" s="42">
        <f t="shared" si="71"/>
        <v>0</v>
      </c>
      <c r="C224" s="42">
        <f t="shared" si="72"/>
        <v>1</v>
      </c>
      <c r="D224" s="42">
        <f t="shared" si="73"/>
        <v>1</v>
      </c>
      <c r="E224" s="42">
        <f t="shared" si="74"/>
        <v>0</v>
      </c>
      <c r="F224" s="58">
        <v>482</v>
      </c>
      <c r="G224" s="59" t="s">
        <v>452</v>
      </c>
      <c r="H224" s="45">
        <v>381</v>
      </c>
      <c r="I224" s="46">
        <v>1.2691073944658922E-3</v>
      </c>
      <c r="J224" s="47">
        <f t="shared" si="75"/>
        <v>317</v>
      </c>
      <c r="K224" s="48">
        <f t="shared" si="83"/>
        <v>0.22801234409339147</v>
      </c>
      <c r="L224" s="46">
        <v>3.7407952871870397E-2</v>
      </c>
      <c r="M224" s="47">
        <f t="shared" si="92"/>
        <v>290</v>
      </c>
      <c r="N224" s="49">
        <f t="shared" si="84"/>
        <v>0.44043491073553326</v>
      </c>
      <c r="O224" s="50">
        <v>2370</v>
      </c>
      <c r="P224" s="51">
        <v>7.8944475718744477E-3</v>
      </c>
      <c r="Q224" s="52">
        <f t="shared" si="76"/>
        <v>288</v>
      </c>
      <c r="R224" s="53">
        <f t="shared" si="85"/>
        <v>0.59876508504516668</v>
      </c>
      <c r="S224" s="51">
        <v>0.23269513991163476</v>
      </c>
      <c r="T224" s="52">
        <f t="shared" si="77"/>
        <v>187</v>
      </c>
      <c r="U224" s="54">
        <f t="shared" si="86"/>
        <v>1.156591095240906</v>
      </c>
      <c r="V224" s="45">
        <v>2835</v>
      </c>
      <c r="W224" s="46">
        <v>9.4433581714194349E-3</v>
      </c>
      <c r="X224" s="47">
        <f t="shared" si="78"/>
        <v>259</v>
      </c>
      <c r="Y224" s="48">
        <f t="shared" si="87"/>
        <v>0.58185713898561919</v>
      </c>
      <c r="Z224" s="46">
        <v>0.27835051546391754</v>
      </c>
      <c r="AA224" s="47">
        <f t="shared" si="79"/>
        <v>169</v>
      </c>
      <c r="AB224" s="49">
        <f t="shared" si="88"/>
        <v>1.1239312419199479</v>
      </c>
      <c r="AC224" s="50">
        <v>4599</v>
      </c>
      <c r="AD224" s="51">
        <v>1.5319225478080416E-2</v>
      </c>
      <c r="AE224" s="52">
        <f t="shared" si="80"/>
        <v>383</v>
      </c>
      <c r="AF224" s="53">
        <f t="shared" si="89"/>
        <v>0.50140712707220325</v>
      </c>
      <c r="AG224" s="51">
        <v>0.45154639175257733</v>
      </c>
      <c r="AH224" s="52">
        <f t="shared" si="81"/>
        <v>398</v>
      </c>
      <c r="AI224" s="54">
        <f t="shared" si="90"/>
        <v>0.96853178775160276</v>
      </c>
      <c r="AJ224" s="45">
        <v>10185</v>
      </c>
      <c r="AK224" s="46">
        <v>3.3926138615840193E-2</v>
      </c>
      <c r="AL224" s="47">
        <f t="shared" si="82"/>
        <v>386</v>
      </c>
      <c r="AM224" s="55">
        <f t="shared" si="91"/>
        <v>0.51769816273784308</v>
      </c>
      <c r="AN224" s="56">
        <v>300211</v>
      </c>
    </row>
    <row r="225" spans="1:40">
      <c r="A225" s="41">
        <f t="shared" si="70"/>
        <v>2</v>
      </c>
      <c r="B225" s="42">
        <f t="shared" si="71"/>
        <v>0</v>
      </c>
      <c r="C225" s="42">
        <f t="shared" si="72"/>
        <v>1</v>
      </c>
      <c r="D225" s="42">
        <f t="shared" si="73"/>
        <v>1</v>
      </c>
      <c r="E225" s="42">
        <f t="shared" si="74"/>
        <v>0</v>
      </c>
      <c r="F225" s="58">
        <v>404</v>
      </c>
      <c r="G225" s="59" t="s">
        <v>373</v>
      </c>
      <c r="H225" s="45">
        <v>47</v>
      </c>
      <c r="I225" s="46">
        <v>1.0990809812220846E-3</v>
      </c>
      <c r="J225" s="47">
        <f t="shared" si="75"/>
        <v>333</v>
      </c>
      <c r="K225" s="48">
        <f t="shared" si="83"/>
        <v>0.1974647945238549</v>
      </c>
      <c r="L225" s="46">
        <v>3.2616238723108953E-2</v>
      </c>
      <c r="M225" s="47">
        <f t="shared" si="92"/>
        <v>312</v>
      </c>
      <c r="N225" s="49">
        <f t="shared" si="84"/>
        <v>0.38401807871565224</v>
      </c>
      <c r="O225" s="50">
        <v>297</v>
      </c>
      <c r="P225" s="51">
        <v>6.9452564132544492E-3</v>
      </c>
      <c r="Q225" s="52">
        <f t="shared" si="76"/>
        <v>318</v>
      </c>
      <c r="R225" s="53">
        <f t="shared" si="85"/>
        <v>0.52677239402520748</v>
      </c>
      <c r="S225" s="51">
        <v>0.20610687022900764</v>
      </c>
      <c r="T225" s="52">
        <f t="shared" si="77"/>
        <v>244</v>
      </c>
      <c r="U225" s="54">
        <f t="shared" si="86"/>
        <v>1.0244363971906236</v>
      </c>
      <c r="V225" s="45">
        <v>462</v>
      </c>
      <c r="W225" s="46">
        <v>1.080373219839581E-2</v>
      </c>
      <c r="X225" s="47">
        <f t="shared" si="78"/>
        <v>233</v>
      </c>
      <c r="Y225" s="48">
        <f t="shared" si="87"/>
        <v>0.66567725095409724</v>
      </c>
      <c r="Z225" s="46">
        <v>0.32061068702290074</v>
      </c>
      <c r="AA225" s="47">
        <f t="shared" si="79"/>
        <v>112</v>
      </c>
      <c r="AB225" s="49">
        <f t="shared" si="88"/>
        <v>1.2945705059603809</v>
      </c>
      <c r="AC225" s="50">
        <v>635</v>
      </c>
      <c r="AD225" s="51">
        <v>1.4849285597362205E-2</v>
      </c>
      <c r="AE225" s="52">
        <f t="shared" si="80"/>
        <v>389</v>
      </c>
      <c r="AF225" s="53">
        <f t="shared" si="89"/>
        <v>0.48602572245584541</v>
      </c>
      <c r="AG225" s="51">
        <v>0.44066620402498263</v>
      </c>
      <c r="AH225" s="52">
        <f t="shared" si="81"/>
        <v>410</v>
      </c>
      <c r="AI225" s="54">
        <f t="shared" si="90"/>
        <v>0.94519463377727864</v>
      </c>
      <c r="AJ225" s="45">
        <v>1441</v>
      </c>
      <c r="AK225" s="46">
        <v>3.3697355190234549E-2</v>
      </c>
      <c r="AL225" s="47">
        <f t="shared" si="82"/>
        <v>390</v>
      </c>
      <c r="AM225" s="55">
        <f t="shared" si="91"/>
        <v>0.51420702687820197</v>
      </c>
      <c r="AN225" s="56">
        <v>42763</v>
      </c>
    </row>
    <row r="226" spans="1:40">
      <c r="A226" s="41">
        <f t="shared" si="70"/>
        <v>2</v>
      </c>
      <c r="B226" s="42">
        <f t="shared" si="71"/>
        <v>0</v>
      </c>
      <c r="C226" s="42">
        <f t="shared" si="72"/>
        <v>1</v>
      </c>
      <c r="D226" s="42">
        <f t="shared" si="73"/>
        <v>1</v>
      </c>
      <c r="E226" s="42">
        <f t="shared" si="74"/>
        <v>0</v>
      </c>
      <c r="F226" s="58">
        <v>572</v>
      </c>
      <c r="G226" s="59" t="s">
        <v>543</v>
      </c>
      <c r="H226" s="45">
        <v>210</v>
      </c>
      <c r="I226" s="46">
        <v>2.8039629342804496E-3</v>
      </c>
      <c r="J226" s="47">
        <f t="shared" si="75"/>
        <v>220</v>
      </c>
      <c r="K226" s="48">
        <f t="shared" si="83"/>
        <v>0.50376994428067057</v>
      </c>
      <c r="L226" s="46">
        <v>8.3465818759936403E-2</v>
      </c>
      <c r="M226" s="47">
        <f t="shared" si="92"/>
        <v>128</v>
      </c>
      <c r="N226" s="49">
        <f t="shared" si="84"/>
        <v>0.98271243446320999</v>
      </c>
      <c r="O226" s="50">
        <v>534</v>
      </c>
      <c r="P226" s="51">
        <v>7.1300771757417149E-3</v>
      </c>
      <c r="Q226" s="52">
        <f t="shared" si="76"/>
        <v>312</v>
      </c>
      <c r="R226" s="53">
        <f t="shared" si="85"/>
        <v>0.54079037546865438</v>
      </c>
      <c r="S226" s="51">
        <v>0.21224165341812401</v>
      </c>
      <c r="T226" s="52">
        <f t="shared" si="77"/>
        <v>232</v>
      </c>
      <c r="U226" s="54">
        <f t="shared" si="86"/>
        <v>1.0549288071758949</v>
      </c>
      <c r="V226" s="45">
        <v>735</v>
      </c>
      <c r="W226" s="46">
        <v>9.8138702699815741E-3</v>
      </c>
      <c r="X226" s="47">
        <f t="shared" si="78"/>
        <v>253</v>
      </c>
      <c r="Y226" s="48">
        <f t="shared" si="87"/>
        <v>0.60468642341130141</v>
      </c>
      <c r="Z226" s="46">
        <v>0.2921303656597774</v>
      </c>
      <c r="AA226" s="47">
        <f t="shared" si="79"/>
        <v>151</v>
      </c>
      <c r="AB226" s="49">
        <f t="shared" si="88"/>
        <v>1.179571893845061</v>
      </c>
      <c r="AC226" s="50">
        <v>1037</v>
      </c>
      <c r="AD226" s="51">
        <v>1.3846236013565839E-2</v>
      </c>
      <c r="AE226" s="52">
        <f t="shared" si="80"/>
        <v>402</v>
      </c>
      <c r="AF226" s="53">
        <f t="shared" si="89"/>
        <v>0.45319532833168208</v>
      </c>
      <c r="AG226" s="51">
        <v>0.41216216216216217</v>
      </c>
      <c r="AH226" s="52">
        <f t="shared" si="81"/>
        <v>456</v>
      </c>
      <c r="AI226" s="54">
        <f t="shared" si="90"/>
        <v>0.88405568741920171</v>
      </c>
      <c r="AJ226" s="45">
        <v>2516</v>
      </c>
      <c r="AK226" s="46">
        <v>3.3594146393569578E-2</v>
      </c>
      <c r="AL226" s="47">
        <f t="shared" si="82"/>
        <v>393</v>
      </c>
      <c r="AM226" s="55">
        <f t="shared" si="91"/>
        <v>0.5126321053990186</v>
      </c>
      <c r="AN226" s="56">
        <v>74894</v>
      </c>
    </row>
    <row r="227" spans="1:40">
      <c r="A227" s="41">
        <f t="shared" si="70"/>
        <v>2</v>
      </c>
      <c r="B227" s="42">
        <f t="shared" si="71"/>
        <v>1</v>
      </c>
      <c r="C227" s="42">
        <f t="shared" si="72"/>
        <v>0</v>
      </c>
      <c r="D227" s="42">
        <f t="shared" si="73"/>
        <v>0</v>
      </c>
      <c r="E227" s="42">
        <f t="shared" si="74"/>
        <v>1</v>
      </c>
      <c r="F227" s="58">
        <v>139</v>
      </c>
      <c r="G227" s="59" t="s">
        <v>107</v>
      </c>
      <c r="H227" s="45">
        <v>37</v>
      </c>
      <c r="I227" s="46">
        <v>4.5476892822025562E-3</v>
      </c>
      <c r="J227" s="47">
        <f t="shared" si="75"/>
        <v>131</v>
      </c>
      <c r="K227" s="48">
        <f t="shared" si="83"/>
        <v>0.81705401604707584</v>
      </c>
      <c r="L227" s="46">
        <v>0.13754646840148699</v>
      </c>
      <c r="M227" s="47">
        <f t="shared" si="92"/>
        <v>57</v>
      </c>
      <c r="N227" s="49">
        <f t="shared" si="84"/>
        <v>1.6194488573030474</v>
      </c>
      <c r="O227" s="50">
        <v>37</v>
      </c>
      <c r="P227" s="51">
        <v>4.5476892822025562E-3</v>
      </c>
      <c r="Q227" s="52">
        <f t="shared" si="76"/>
        <v>379</v>
      </c>
      <c r="R227" s="53">
        <f t="shared" si="85"/>
        <v>0.34492566262878621</v>
      </c>
      <c r="S227" s="51">
        <v>0.13754646840148699</v>
      </c>
      <c r="T227" s="52">
        <f t="shared" si="77"/>
        <v>369</v>
      </c>
      <c r="U227" s="54">
        <f t="shared" si="86"/>
        <v>0.68366284141304601</v>
      </c>
      <c r="V227" s="45">
        <v>33</v>
      </c>
      <c r="W227" s="46">
        <v>4.0560471976401179E-3</v>
      </c>
      <c r="X227" s="47">
        <f t="shared" si="78"/>
        <v>393</v>
      </c>
      <c r="Y227" s="48">
        <f t="shared" si="87"/>
        <v>0.24991533469017821</v>
      </c>
      <c r="Z227" s="46">
        <v>0.12267657992565056</v>
      </c>
      <c r="AA227" s="47">
        <f t="shared" si="79"/>
        <v>429</v>
      </c>
      <c r="AB227" s="49">
        <f t="shared" si="88"/>
        <v>0.49534681335340125</v>
      </c>
      <c r="AC227" s="50">
        <v>162</v>
      </c>
      <c r="AD227" s="51">
        <v>1.9911504424778761E-2</v>
      </c>
      <c r="AE227" s="52">
        <f t="shared" si="80"/>
        <v>339</v>
      </c>
      <c r="AF227" s="53">
        <f t="shared" si="89"/>
        <v>0.65171507812840179</v>
      </c>
      <c r="AG227" s="51">
        <v>0.60223048327137552</v>
      </c>
      <c r="AH227" s="52">
        <f t="shared" si="81"/>
        <v>223</v>
      </c>
      <c r="AI227" s="54">
        <f t="shared" si="90"/>
        <v>1.2917374100531893</v>
      </c>
      <c r="AJ227" s="45">
        <v>269</v>
      </c>
      <c r="AK227" s="46">
        <v>3.3062930186823991E-2</v>
      </c>
      <c r="AL227" s="47">
        <f t="shared" si="82"/>
        <v>394</v>
      </c>
      <c r="AM227" s="55">
        <f t="shared" si="91"/>
        <v>0.50452597645334629</v>
      </c>
      <c r="AN227" s="56">
        <v>8136</v>
      </c>
    </row>
    <row r="228" spans="1:40">
      <c r="A228" s="41">
        <f t="shared" si="70"/>
        <v>2</v>
      </c>
      <c r="B228" s="42">
        <f t="shared" si="71"/>
        <v>0</v>
      </c>
      <c r="C228" s="42">
        <f t="shared" si="72"/>
        <v>1</v>
      </c>
      <c r="D228" s="42">
        <f t="shared" si="73"/>
        <v>0</v>
      </c>
      <c r="E228" s="42">
        <f t="shared" si="74"/>
        <v>1</v>
      </c>
      <c r="F228" s="58">
        <v>670</v>
      </c>
      <c r="G228" s="59" t="s">
        <v>642</v>
      </c>
      <c r="H228" s="45">
        <v>152</v>
      </c>
      <c r="I228" s="46">
        <v>1.4723403430940457E-3</v>
      </c>
      <c r="J228" s="47">
        <f t="shared" si="75"/>
        <v>305</v>
      </c>
      <c r="K228" s="48">
        <f t="shared" si="83"/>
        <v>0.26452589780506869</v>
      </c>
      <c r="L228" s="46">
        <v>4.5292014302741358E-2</v>
      </c>
      <c r="M228" s="47">
        <f t="shared" si="92"/>
        <v>260</v>
      </c>
      <c r="N228" s="49">
        <f t="shared" si="84"/>
        <v>0.533260516681756</v>
      </c>
      <c r="O228" s="50">
        <v>836</v>
      </c>
      <c r="P228" s="51">
        <v>8.0978718870172509E-3</v>
      </c>
      <c r="Q228" s="52">
        <f t="shared" si="76"/>
        <v>283</v>
      </c>
      <c r="R228" s="53">
        <f t="shared" si="85"/>
        <v>0.61419407817581761</v>
      </c>
      <c r="S228" s="51">
        <v>0.24910607866507747</v>
      </c>
      <c r="T228" s="52">
        <f t="shared" si="77"/>
        <v>161</v>
      </c>
      <c r="U228" s="54">
        <f t="shared" si="86"/>
        <v>1.2381602489154675</v>
      </c>
      <c r="V228" s="45">
        <v>719</v>
      </c>
      <c r="W228" s="46">
        <v>6.964557280819861E-3</v>
      </c>
      <c r="X228" s="47">
        <f t="shared" si="78"/>
        <v>328</v>
      </c>
      <c r="Y228" s="48">
        <f t="shared" si="87"/>
        <v>0.42912460802174507</v>
      </c>
      <c r="Z228" s="46">
        <v>0.21424314660309893</v>
      </c>
      <c r="AA228" s="47">
        <f t="shared" si="79"/>
        <v>271</v>
      </c>
      <c r="AB228" s="49">
        <f t="shared" si="88"/>
        <v>0.86507677355342472</v>
      </c>
      <c r="AC228" s="50">
        <v>1649</v>
      </c>
      <c r="AD228" s="51">
        <v>1.5972955432645274E-2</v>
      </c>
      <c r="AE228" s="52">
        <f t="shared" si="80"/>
        <v>379</v>
      </c>
      <c r="AF228" s="53">
        <f t="shared" si="89"/>
        <v>0.52280408730811201</v>
      </c>
      <c r="AG228" s="51">
        <v>0.49135876042908222</v>
      </c>
      <c r="AH228" s="52">
        <f t="shared" si="81"/>
        <v>352</v>
      </c>
      <c r="AI228" s="54">
        <f t="shared" si="90"/>
        <v>1.0539262130269789</v>
      </c>
      <c r="AJ228" s="45">
        <v>3356</v>
      </c>
      <c r="AK228" s="46">
        <v>3.2507724943576434E-2</v>
      </c>
      <c r="AL228" s="47">
        <f t="shared" si="82"/>
        <v>397</v>
      </c>
      <c r="AM228" s="55">
        <f t="shared" si="91"/>
        <v>0.4960537852138317</v>
      </c>
      <c r="AN228" s="56">
        <v>103237</v>
      </c>
    </row>
    <row r="229" spans="1:40">
      <c r="A229" s="41">
        <f t="shared" si="70"/>
        <v>2</v>
      </c>
      <c r="B229" s="42">
        <f t="shared" si="71"/>
        <v>0</v>
      </c>
      <c r="C229" s="42">
        <f t="shared" si="72"/>
        <v>1</v>
      </c>
      <c r="D229" s="42">
        <f t="shared" si="73"/>
        <v>1</v>
      </c>
      <c r="E229" s="42">
        <f t="shared" si="74"/>
        <v>0</v>
      </c>
      <c r="F229" s="58">
        <v>617</v>
      </c>
      <c r="G229" s="59" t="s">
        <v>589</v>
      </c>
      <c r="H229" s="45">
        <v>130</v>
      </c>
      <c r="I229" s="46">
        <v>1.6958217560886523E-3</v>
      </c>
      <c r="J229" s="47">
        <f t="shared" si="75"/>
        <v>294</v>
      </c>
      <c r="K229" s="48">
        <f t="shared" si="83"/>
        <v>0.30467736257503703</v>
      </c>
      <c r="L229" s="46">
        <v>5.2631578947368418E-2</v>
      </c>
      <c r="M229" s="47">
        <f t="shared" si="92"/>
        <v>215</v>
      </c>
      <c r="N229" s="49">
        <f t="shared" si="84"/>
        <v>0.61967530955123717</v>
      </c>
      <c r="O229" s="50">
        <v>651</v>
      </c>
      <c r="P229" s="51">
        <v>8.4921535631824058E-3</v>
      </c>
      <c r="Q229" s="52">
        <f t="shared" si="76"/>
        <v>274</v>
      </c>
      <c r="R229" s="53">
        <f t="shared" si="85"/>
        <v>0.64409890675456072</v>
      </c>
      <c r="S229" s="51">
        <v>0.26356275303643723</v>
      </c>
      <c r="T229" s="52">
        <f t="shared" si="77"/>
        <v>145</v>
      </c>
      <c r="U229" s="54">
        <f t="shared" si="86"/>
        <v>1.3100159002671101</v>
      </c>
      <c r="V229" s="45">
        <v>614</v>
      </c>
      <c r="W229" s="46">
        <v>8.0094966018340961E-3</v>
      </c>
      <c r="X229" s="47">
        <f t="shared" si="78"/>
        <v>301</v>
      </c>
      <c r="Y229" s="48">
        <f t="shared" si="87"/>
        <v>0.49350905608589474</v>
      </c>
      <c r="Z229" s="46">
        <v>0.248582995951417</v>
      </c>
      <c r="AA229" s="47">
        <f t="shared" si="79"/>
        <v>214</v>
      </c>
      <c r="AB229" s="49">
        <f t="shared" si="88"/>
        <v>1.0037351462928212</v>
      </c>
      <c r="AC229" s="50">
        <v>1075</v>
      </c>
      <c r="AD229" s="51">
        <v>1.4023141444579241E-2</v>
      </c>
      <c r="AE229" s="52">
        <f t="shared" si="80"/>
        <v>399</v>
      </c>
      <c r="AF229" s="53">
        <f t="shared" si="89"/>
        <v>0.45898554560179267</v>
      </c>
      <c r="AG229" s="51">
        <v>0.43522267206477733</v>
      </c>
      <c r="AH229" s="52">
        <f t="shared" si="81"/>
        <v>420</v>
      </c>
      <c r="AI229" s="54">
        <f t="shared" si="90"/>
        <v>0.93351868234150792</v>
      </c>
      <c r="AJ229" s="45">
        <v>2470</v>
      </c>
      <c r="AK229" s="46">
        <v>3.2220613365684395E-2</v>
      </c>
      <c r="AL229" s="47">
        <f t="shared" si="82"/>
        <v>399</v>
      </c>
      <c r="AM229" s="55">
        <f t="shared" si="91"/>
        <v>0.49167258704511135</v>
      </c>
      <c r="AN229" s="56">
        <v>76659</v>
      </c>
    </row>
    <row r="230" spans="1:40">
      <c r="A230" s="41">
        <f t="shared" si="70"/>
        <v>2</v>
      </c>
      <c r="B230" s="42">
        <f t="shared" si="71"/>
        <v>1</v>
      </c>
      <c r="C230" s="42">
        <f t="shared" si="72"/>
        <v>0</v>
      </c>
      <c r="D230" s="42">
        <f t="shared" si="73"/>
        <v>0</v>
      </c>
      <c r="E230" s="42">
        <f t="shared" si="74"/>
        <v>1</v>
      </c>
      <c r="F230" s="58">
        <v>405</v>
      </c>
      <c r="G230" s="59" t="s">
        <v>374</v>
      </c>
      <c r="H230" s="45">
        <v>227</v>
      </c>
      <c r="I230" s="46">
        <v>4.0766481691000842E-3</v>
      </c>
      <c r="J230" s="47">
        <f t="shared" si="75"/>
        <v>158</v>
      </c>
      <c r="K230" s="48">
        <f t="shared" si="83"/>
        <v>0.73242509588539328</v>
      </c>
      <c r="L230" s="46">
        <v>0.13560334528076465</v>
      </c>
      <c r="M230" s="47">
        <f t="shared" si="92"/>
        <v>60</v>
      </c>
      <c r="N230" s="49">
        <f t="shared" si="84"/>
        <v>1.5965708542977817</v>
      </c>
      <c r="O230" s="50">
        <v>172</v>
      </c>
      <c r="P230" s="51">
        <v>3.0889140312123989E-3</v>
      </c>
      <c r="Q230" s="52">
        <f t="shared" si="76"/>
        <v>413</v>
      </c>
      <c r="R230" s="53">
        <f t="shared" si="85"/>
        <v>0.23428287486326918</v>
      </c>
      <c r="S230" s="51">
        <v>0.10274790919952211</v>
      </c>
      <c r="T230" s="52">
        <f t="shared" si="77"/>
        <v>418</v>
      </c>
      <c r="U230" s="54">
        <f t="shared" si="86"/>
        <v>0.51069960842291984</v>
      </c>
      <c r="V230" s="45">
        <v>292</v>
      </c>
      <c r="W230" s="46">
        <v>5.2439703320582582E-3</v>
      </c>
      <c r="X230" s="47">
        <f t="shared" si="78"/>
        <v>362</v>
      </c>
      <c r="Y230" s="48">
        <f t="shared" si="87"/>
        <v>0.32310980044911847</v>
      </c>
      <c r="Z230" s="46">
        <v>0.17443249701314217</v>
      </c>
      <c r="AA230" s="47">
        <f t="shared" si="79"/>
        <v>344</v>
      </c>
      <c r="AB230" s="49">
        <f t="shared" si="88"/>
        <v>0.70432825558964118</v>
      </c>
      <c r="AC230" s="50">
        <v>983</v>
      </c>
      <c r="AD230" s="51">
        <v>1.7653502864428999E-2</v>
      </c>
      <c r="AE230" s="52">
        <f t="shared" si="80"/>
        <v>361</v>
      </c>
      <c r="AF230" s="53">
        <f t="shared" si="89"/>
        <v>0.57780937859290571</v>
      </c>
      <c r="AG230" s="51">
        <v>0.58721624850657106</v>
      </c>
      <c r="AH230" s="52">
        <f t="shared" si="81"/>
        <v>235</v>
      </c>
      <c r="AI230" s="54">
        <f t="shared" si="90"/>
        <v>1.2595330476574724</v>
      </c>
      <c r="AJ230" s="45">
        <v>1674</v>
      </c>
      <c r="AK230" s="46">
        <v>3.0063035396799741E-2</v>
      </c>
      <c r="AL230" s="47">
        <f t="shared" si="82"/>
        <v>404</v>
      </c>
      <c r="AM230" s="55">
        <f t="shared" si="91"/>
        <v>0.45874888290349958</v>
      </c>
      <c r="AN230" s="56">
        <v>55683</v>
      </c>
    </row>
    <row r="231" spans="1:40">
      <c r="A231" s="41">
        <f t="shared" si="70"/>
        <v>2</v>
      </c>
      <c r="B231" s="42">
        <f t="shared" si="71"/>
        <v>1</v>
      </c>
      <c r="C231" s="42">
        <f t="shared" si="72"/>
        <v>0</v>
      </c>
      <c r="D231" s="42">
        <f t="shared" si="73"/>
        <v>0</v>
      </c>
      <c r="E231" s="42">
        <f t="shared" si="74"/>
        <v>1</v>
      </c>
      <c r="F231" s="58">
        <v>383</v>
      </c>
      <c r="G231" s="59" t="s">
        <v>718</v>
      </c>
      <c r="H231" s="45">
        <v>85</v>
      </c>
      <c r="I231" s="46">
        <v>2.6817264008076728E-3</v>
      </c>
      <c r="J231" s="47">
        <f t="shared" si="75"/>
        <v>226</v>
      </c>
      <c r="K231" s="48">
        <f t="shared" si="83"/>
        <v>0.48180849432575329</v>
      </c>
      <c r="L231" s="46">
        <v>9.2693565976008724E-2</v>
      </c>
      <c r="M231" s="47">
        <f t="shared" si="92"/>
        <v>104</v>
      </c>
      <c r="N231" s="49">
        <f t="shared" si="84"/>
        <v>1.0913583696022335</v>
      </c>
      <c r="O231" s="50">
        <v>35</v>
      </c>
      <c r="P231" s="51">
        <v>1.1042402826855124E-3</v>
      </c>
      <c r="Q231" s="52">
        <f t="shared" si="76"/>
        <v>489</v>
      </c>
      <c r="R231" s="53">
        <f t="shared" si="85"/>
        <v>8.3752602161559456E-2</v>
      </c>
      <c r="S231" s="51">
        <v>3.8167938931297711E-2</v>
      </c>
      <c r="T231" s="52">
        <f t="shared" si="77"/>
        <v>511</v>
      </c>
      <c r="U231" s="54">
        <f t="shared" si="86"/>
        <v>0.18971044392418956</v>
      </c>
      <c r="V231" s="45">
        <v>125</v>
      </c>
      <c r="W231" s="46">
        <v>3.9437152953054012E-3</v>
      </c>
      <c r="X231" s="47">
        <f t="shared" si="78"/>
        <v>398</v>
      </c>
      <c r="Y231" s="48">
        <f t="shared" si="87"/>
        <v>0.24299394950888673</v>
      </c>
      <c r="Z231" s="46">
        <v>0.13631406761177753</v>
      </c>
      <c r="AA231" s="47">
        <f t="shared" si="79"/>
        <v>407</v>
      </c>
      <c r="AB231" s="49">
        <f t="shared" si="88"/>
        <v>0.55041263008519603</v>
      </c>
      <c r="AC231" s="50">
        <v>672</v>
      </c>
      <c r="AD231" s="51">
        <v>2.1201413427561839E-2</v>
      </c>
      <c r="AE231" s="52">
        <f t="shared" si="80"/>
        <v>319</v>
      </c>
      <c r="AF231" s="53">
        <f t="shared" si="89"/>
        <v>0.69393454726510628</v>
      </c>
      <c r="AG231" s="51">
        <v>0.73282442748091603</v>
      </c>
      <c r="AH231" s="52">
        <f t="shared" si="81"/>
        <v>133</v>
      </c>
      <c r="AI231" s="54">
        <f t="shared" si="90"/>
        <v>1.5718512334941832</v>
      </c>
      <c r="AJ231" s="45">
        <v>917</v>
      </c>
      <c r="AK231" s="46">
        <v>2.8931095406360425E-2</v>
      </c>
      <c r="AL231" s="47">
        <f t="shared" si="82"/>
        <v>410</v>
      </c>
      <c r="AM231" s="55">
        <f t="shared" si="91"/>
        <v>0.4414759695308495</v>
      </c>
      <c r="AN231" s="56">
        <v>31696</v>
      </c>
    </row>
    <row r="232" spans="1:40">
      <c r="A232" s="41">
        <f t="shared" si="70"/>
        <v>2</v>
      </c>
      <c r="B232" s="42">
        <f t="shared" si="71"/>
        <v>0</v>
      </c>
      <c r="C232" s="42">
        <f t="shared" si="72"/>
        <v>1</v>
      </c>
      <c r="D232" s="42">
        <f t="shared" si="73"/>
        <v>0</v>
      </c>
      <c r="E232" s="42">
        <f t="shared" si="74"/>
        <v>1</v>
      </c>
      <c r="F232" s="58">
        <v>124</v>
      </c>
      <c r="G232" s="59" t="s">
        <v>92</v>
      </c>
      <c r="H232" s="45">
        <v>0</v>
      </c>
      <c r="I232" s="46">
        <v>0</v>
      </c>
      <c r="J232" s="47">
        <f t="shared" si="75"/>
        <v>467</v>
      </c>
      <c r="K232" s="48">
        <f t="shared" si="83"/>
        <v>0</v>
      </c>
      <c r="L232" s="46">
        <v>0</v>
      </c>
      <c r="M232" s="47">
        <f t="shared" si="92"/>
        <v>467</v>
      </c>
      <c r="N232" s="49">
        <f t="shared" si="84"/>
        <v>0</v>
      </c>
      <c r="O232" s="50">
        <v>115</v>
      </c>
      <c r="P232" s="51">
        <v>8.2301581621698986E-3</v>
      </c>
      <c r="Q232" s="52">
        <f t="shared" si="76"/>
        <v>281</v>
      </c>
      <c r="R232" s="53">
        <f t="shared" si="85"/>
        <v>0.6242275101634186</v>
      </c>
      <c r="S232" s="51">
        <v>0.29113924050632911</v>
      </c>
      <c r="T232" s="52">
        <f t="shared" si="77"/>
        <v>125</v>
      </c>
      <c r="U232" s="54">
        <f t="shared" si="86"/>
        <v>1.4470824494774257</v>
      </c>
      <c r="V232" s="45">
        <v>52</v>
      </c>
      <c r="W232" s="46">
        <v>3.7214628211550849E-3</v>
      </c>
      <c r="X232" s="47">
        <f t="shared" si="78"/>
        <v>403</v>
      </c>
      <c r="Y232" s="48">
        <f t="shared" si="87"/>
        <v>0.22929975445728251</v>
      </c>
      <c r="Z232" s="46">
        <v>0.13164556962025317</v>
      </c>
      <c r="AA232" s="47">
        <f t="shared" si="79"/>
        <v>416</v>
      </c>
      <c r="AB232" s="49">
        <f t="shared" si="88"/>
        <v>0.53156204259205042</v>
      </c>
      <c r="AC232" s="50">
        <v>228</v>
      </c>
      <c r="AD232" s="51">
        <v>1.6317183138910757E-2</v>
      </c>
      <c r="AE232" s="52">
        <f t="shared" si="80"/>
        <v>375</v>
      </c>
      <c r="AF232" s="53">
        <f t="shared" si="89"/>
        <v>0.53407085960702438</v>
      </c>
      <c r="AG232" s="51">
        <v>0.57721518987341769</v>
      </c>
      <c r="AH232" s="52">
        <f t="shared" si="81"/>
        <v>249</v>
      </c>
      <c r="AI232" s="54">
        <f t="shared" si="90"/>
        <v>1.2380815570148802</v>
      </c>
      <c r="AJ232" s="45">
        <v>395</v>
      </c>
      <c r="AK232" s="46">
        <v>2.826880412223574E-2</v>
      </c>
      <c r="AL232" s="47">
        <f t="shared" si="82"/>
        <v>413</v>
      </c>
      <c r="AM232" s="55">
        <f t="shared" si="91"/>
        <v>0.43136969174689477</v>
      </c>
      <c r="AN232" s="56">
        <v>13973</v>
      </c>
    </row>
    <row r="233" spans="1:40">
      <c r="A233" s="41">
        <f t="shared" si="70"/>
        <v>2</v>
      </c>
      <c r="B233" s="42">
        <f t="shared" si="71"/>
        <v>1</v>
      </c>
      <c r="C233" s="42">
        <f t="shared" si="72"/>
        <v>1</v>
      </c>
      <c r="D233" s="42">
        <f t="shared" si="73"/>
        <v>0</v>
      </c>
      <c r="E233" s="42">
        <f t="shared" si="74"/>
        <v>0</v>
      </c>
      <c r="F233" s="58">
        <v>500</v>
      </c>
      <c r="G233" s="59" t="s">
        <v>470</v>
      </c>
      <c r="H233" s="45">
        <v>83</v>
      </c>
      <c r="I233" s="46">
        <v>2.6721612311258491E-3</v>
      </c>
      <c r="J233" s="47">
        <f t="shared" si="75"/>
        <v>228</v>
      </c>
      <c r="K233" s="48">
        <f t="shared" si="83"/>
        <v>0.48008998195216368</v>
      </c>
      <c r="L233" s="46">
        <v>9.5842956120092374E-2</v>
      </c>
      <c r="M233" s="47">
        <f t="shared" si="92"/>
        <v>98</v>
      </c>
      <c r="N233" s="49">
        <f t="shared" si="84"/>
        <v>1.1284387565384539</v>
      </c>
      <c r="O233" s="50">
        <v>196</v>
      </c>
      <c r="P233" s="51">
        <v>6.3101638710923664E-3</v>
      </c>
      <c r="Q233" s="52">
        <f t="shared" si="76"/>
        <v>332</v>
      </c>
      <c r="R233" s="53">
        <f t="shared" si="85"/>
        <v>0.47860293865077153</v>
      </c>
      <c r="S233" s="51">
        <v>0.22632794457274827</v>
      </c>
      <c r="T233" s="52">
        <f t="shared" si="77"/>
        <v>195</v>
      </c>
      <c r="U233" s="54">
        <f t="shared" si="86"/>
        <v>1.1249435007384507</v>
      </c>
      <c r="V233" s="45">
        <v>198</v>
      </c>
      <c r="W233" s="46">
        <v>6.3745532983484109E-3</v>
      </c>
      <c r="X233" s="47">
        <f t="shared" si="78"/>
        <v>337</v>
      </c>
      <c r="Y233" s="48">
        <f t="shared" si="87"/>
        <v>0.39277122366426515</v>
      </c>
      <c r="Z233" s="46">
        <v>0.22863741339491916</v>
      </c>
      <c r="AA233" s="47">
        <f t="shared" si="79"/>
        <v>249</v>
      </c>
      <c r="AB233" s="49">
        <f t="shared" si="88"/>
        <v>0.92319833343232049</v>
      </c>
      <c r="AC233" s="50">
        <v>389</v>
      </c>
      <c r="AD233" s="51">
        <v>1.2523743601300666E-2</v>
      </c>
      <c r="AE233" s="52">
        <f t="shared" si="80"/>
        <v>413</v>
      </c>
      <c r="AF233" s="53">
        <f t="shared" si="89"/>
        <v>0.40990938532121601</v>
      </c>
      <c r="AG233" s="51">
        <v>0.44919168591224018</v>
      </c>
      <c r="AH233" s="52">
        <f t="shared" si="81"/>
        <v>400</v>
      </c>
      <c r="AI233" s="54">
        <f t="shared" si="90"/>
        <v>0.96348112740124714</v>
      </c>
      <c r="AJ233" s="45">
        <v>866</v>
      </c>
      <c r="AK233" s="46">
        <v>2.7880622001867292E-2</v>
      </c>
      <c r="AL233" s="47">
        <f t="shared" si="82"/>
        <v>414</v>
      </c>
      <c r="AM233" s="55">
        <f t="shared" si="91"/>
        <v>0.42544620093062496</v>
      </c>
      <c r="AN233" s="56">
        <v>31061</v>
      </c>
    </row>
    <row r="234" spans="1:40">
      <c r="A234" s="41">
        <f t="shared" si="70"/>
        <v>2</v>
      </c>
      <c r="B234" s="42">
        <f t="shared" si="71"/>
        <v>1</v>
      </c>
      <c r="C234" s="42">
        <f t="shared" si="72"/>
        <v>0</v>
      </c>
      <c r="D234" s="42">
        <f t="shared" si="73"/>
        <v>0</v>
      </c>
      <c r="E234" s="42">
        <f t="shared" si="74"/>
        <v>1</v>
      </c>
      <c r="F234" s="58">
        <v>151</v>
      </c>
      <c r="G234" s="59" t="s">
        <v>119</v>
      </c>
      <c r="H234" s="45">
        <v>28</v>
      </c>
      <c r="I234" s="46">
        <v>4.6349942062572421E-3</v>
      </c>
      <c r="J234" s="47">
        <f t="shared" si="75"/>
        <v>127</v>
      </c>
      <c r="K234" s="48">
        <f t="shared" si="83"/>
        <v>0.83273952892912961</v>
      </c>
      <c r="L234" s="46">
        <v>0.16666666666666666</v>
      </c>
      <c r="M234" s="47">
        <f t="shared" si="92"/>
        <v>46</v>
      </c>
      <c r="N234" s="49">
        <f t="shared" si="84"/>
        <v>1.9623051469122512</v>
      </c>
      <c r="O234" s="50">
        <v>13</v>
      </c>
      <c r="P234" s="51">
        <v>2.151961595762291E-3</v>
      </c>
      <c r="Q234" s="52">
        <f t="shared" si="76"/>
        <v>444</v>
      </c>
      <c r="R234" s="53">
        <f t="shared" si="85"/>
        <v>0.16321844640417268</v>
      </c>
      <c r="S234" s="51">
        <v>7.7380952380952384E-2</v>
      </c>
      <c r="T234" s="52">
        <f t="shared" si="77"/>
        <v>464</v>
      </c>
      <c r="U234" s="54">
        <f t="shared" si="86"/>
        <v>0.38461534047963669</v>
      </c>
      <c r="V234" s="45">
        <v>1</v>
      </c>
      <c r="W234" s="46">
        <v>1.6553550736633007E-4</v>
      </c>
      <c r="X234" s="47">
        <f t="shared" si="78"/>
        <v>543</v>
      </c>
      <c r="Y234" s="48">
        <f t="shared" si="87"/>
        <v>1.0199551363858531E-2</v>
      </c>
      <c r="Z234" s="46">
        <v>5.9523809523809521E-3</v>
      </c>
      <c r="AA234" s="47">
        <f t="shared" si="79"/>
        <v>552</v>
      </c>
      <c r="AB234" s="49">
        <f t="shared" si="88"/>
        <v>2.4034684847053556E-2</v>
      </c>
      <c r="AC234" s="50">
        <v>126</v>
      </c>
      <c r="AD234" s="51">
        <v>2.085747392815759E-2</v>
      </c>
      <c r="AE234" s="52">
        <f t="shared" si="80"/>
        <v>324</v>
      </c>
      <c r="AF234" s="53">
        <f t="shared" si="89"/>
        <v>0.68267720814377197</v>
      </c>
      <c r="AG234" s="51">
        <v>0.75</v>
      </c>
      <c r="AH234" s="52">
        <f t="shared" si="81"/>
        <v>123</v>
      </c>
      <c r="AI234" s="54">
        <f t="shared" si="90"/>
        <v>1.6086914967792032</v>
      </c>
      <c r="AJ234" s="45">
        <v>168</v>
      </c>
      <c r="AK234" s="46">
        <v>2.7809965237543453E-2</v>
      </c>
      <c r="AL234" s="47">
        <f t="shared" si="82"/>
        <v>415</v>
      </c>
      <c r="AM234" s="55">
        <f t="shared" si="91"/>
        <v>0.42436800934832758</v>
      </c>
      <c r="AN234" s="56">
        <v>6041</v>
      </c>
    </row>
    <row r="235" spans="1:40">
      <c r="A235" s="41">
        <f t="shared" si="70"/>
        <v>2</v>
      </c>
      <c r="B235" s="42">
        <f t="shared" si="71"/>
        <v>0</v>
      </c>
      <c r="C235" s="42">
        <f t="shared" si="72"/>
        <v>0</v>
      </c>
      <c r="D235" s="42">
        <f t="shared" si="73"/>
        <v>1</v>
      </c>
      <c r="E235" s="42">
        <f t="shared" si="74"/>
        <v>1</v>
      </c>
      <c r="F235" s="58">
        <v>651</v>
      </c>
      <c r="G235" s="59" t="s">
        <v>623</v>
      </c>
      <c r="H235" s="45">
        <v>0</v>
      </c>
      <c r="I235" s="46">
        <v>0</v>
      </c>
      <c r="J235" s="47">
        <f t="shared" si="75"/>
        <v>467</v>
      </c>
      <c r="K235" s="48">
        <f t="shared" si="83"/>
        <v>0</v>
      </c>
      <c r="L235" s="46">
        <v>0</v>
      </c>
      <c r="M235" s="47">
        <f t="shared" si="92"/>
        <v>467</v>
      </c>
      <c r="N235" s="49">
        <f t="shared" si="84"/>
        <v>0</v>
      </c>
      <c r="O235" s="50">
        <v>3</v>
      </c>
      <c r="P235" s="51">
        <v>1.4091122592766556E-3</v>
      </c>
      <c r="Q235" s="52">
        <f t="shared" si="76"/>
        <v>482</v>
      </c>
      <c r="R235" s="53">
        <f t="shared" si="85"/>
        <v>0.10687603079028873</v>
      </c>
      <c r="S235" s="51">
        <v>5.0847457627118647E-2</v>
      </c>
      <c r="T235" s="52">
        <f t="shared" si="77"/>
        <v>498</v>
      </c>
      <c r="U235" s="54">
        <f t="shared" si="86"/>
        <v>0.25273289648205594</v>
      </c>
      <c r="V235" s="45">
        <v>25</v>
      </c>
      <c r="W235" s="46">
        <v>1.1742602160638797E-2</v>
      </c>
      <c r="X235" s="47">
        <f t="shared" si="78"/>
        <v>215</v>
      </c>
      <c r="Y235" s="48">
        <f t="shared" si="87"/>
        <v>0.723526183525944</v>
      </c>
      <c r="Z235" s="46">
        <v>0.42372881355932202</v>
      </c>
      <c r="AA235" s="47">
        <f t="shared" si="79"/>
        <v>70</v>
      </c>
      <c r="AB235" s="49">
        <f t="shared" si="88"/>
        <v>1.7109436670783889</v>
      </c>
      <c r="AC235" s="50">
        <v>31</v>
      </c>
      <c r="AD235" s="51">
        <v>1.4560826679192109E-2</v>
      </c>
      <c r="AE235" s="52">
        <f t="shared" si="80"/>
        <v>395</v>
      </c>
      <c r="AF235" s="53">
        <f t="shared" si="89"/>
        <v>0.4765842949081554</v>
      </c>
      <c r="AG235" s="51">
        <v>0.52542372881355937</v>
      </c>
      <c r="AH235" s="52">
        <f t="shared" si="81"/>
        <v>309</v>
      </c>
      <c r="AI235" s="54">
        <f t="shared" si="90"/>
        <v>1.12699291299786</v>
      </c>
      <c r="AJ235" s="45">
        <v>59</v>
      </c>
      <c r="AK235" s="46">
        <v>2.7712541099107563E-2</v>
      </c>
      <c r="AL235" s="47">
        <f t="shared" si="82"/>
        <v>417</v>
      </c>
      <c r="AM235" s="55">
        <f t="shared" si="91"/>
        <v>0.42288135924512282</v>
      </c>
      <c r="AN235" s="56">
        <v>2129</v>
      </c>
    </row>
    <row r="236" spans="1:40">
      <c r="A236" s="41">
        <f t="shared" si="70"/>
        <v>2</v>
      </c>
      <c r="B236" s="42">
        <f t="shared" si="71"/>
        <v>0</v>
      </c>
      <c r="C236" s="42">
        <f t="shared" si="72"/>
        <v>1</v>
      </c>
      <c r="D236" s="42">
        <f t="shared" si="73"/>
        <v>0</v>
      </c>
      <c r="E236" s="42">
        <f t="shared" si="74"/>
        <v>1</v>
      </c>
      <c r="F236" s="58">
        <v>173</v>
      </c>
      <c r="G236" s="59" t="s">
        <v>141</v>
      </c>
      <c r="H236" s="45">
        <v>0</v>
      </c>
      <c r="I236" s="46">
        <v>0</v>
      </c>
      <c r="J236" s="47">
        <f t="shared" si="75"/>
        <v>467</v>
      </c>
      <c r="K236" s="48">
        <f t="shared" si="83"/>
        <v>0</v>
      </c>
      <c r="L236" s="46">
        <v>0</v>
      </c>
      <c r="M236" s="47">
        <f t="shared" si="92"/>
        <v>467</v>
      </c>
      <c r="N236" s="49">
        <f t="shared" si="84"/>
        <v>0</v>
      </c>
      <c r="O236" s="50">
        <v>108</v>
      </c>
      <c r="P236" s="51">
        <v>1.1497923985946982E-2</v>
      </c>
      <c r="Q236" s="52">
        <f t="shared" si="76"/>
        <v>198</v>
      </c>
      <c r="R236" s="53">
        <f t="shared" si="85"/>
        <v>0.87207564184934427</v>
      </c>
      <c r="S236" s="51">
        <v>0.42519685039370081</v>
      </c>
      <c r="T236" s="52">
        <f t="shared" si="77"/>
        <v>62</v>
      </c>
      <c r="U236" s="54">
        <f t="shared" si="86"/>
        <v>2.1134042209759323</v>
      </c>
      <c r="V236" s="45">
        <v>4</v>
      </c>
      <c r="W236" s="46">
        <v>4.2584903651655487E-4</v>
      </c>
      <c r="X236" s="47">
        <f t="shared" si="78"/>
        <v>524</v>
      </c>
      <c r="Y236" s="48">
        <f t="shared" si="87"/>
        <v>2.6238896961170825E-2</v>
      </c>
      <c r="Z236" s="46">
        <v>1.5748031496062992E-2</v>
      </c>
      <c r="AA236" s="47">
        <f t="shared" si="79"/>
        <v>536</v>
      </c>
      <c r="AB236" s="49">
        <f t="shared" si="88"/>
        <v>6.3587827626850363E-2</v>
      </c>
      <c r="AC236" s="50">
        <v>142</v>
      </c>
      <c r="AD236" s="51">
        <v>1.5117640796337699E-2</v>
      </c>
      <c r="AE236" s="52">
        <f t="shared" si="80"/>
        <v>385</v>
      </c>
      <c r="AF236" s="53">
        <f t="shared" si="89"/>
        <v>0.49480914362460626</v>
      </c>
      <c r="AG236" s="51">
        <v>0.55905511811023623</v>
      </c>
      <c r="AH236" s="52">
        <f t="shared" si="81"/>
        <v>270</v>
      </c>
      <c r="AI236" s="54">
        <f t="shared" si="90"/>
        <v>1.19912961964644</v>
      </c>
      <c r="AJ236" s="45">
        <v>254</v>
      </c>
      <c r="AK236" s="46">
        <v>2.7041413818801235E-2</v>
      </c>
      <c r="AL236" s="47">
        <f t="shared" si="82"/>
        <v>420</v>
      </c>
      <c r="AM236" s="55">
        <f t="shared" si="91"/>
        <v>0.41264024799128829</v>
      </c>
      <c r="AN236" s="56">
        <v>9393</v>
      </c>
    </row>
    <row r="237" spans="1:40">
      <c r="A237" s="41">
        <f t="shared" si="70"/>
        <v>2</v>
      </c>
      <c r="B237" s="42">
        <f t="shared" si="71"/>
        <v>0</v>
      </c>
      <c r="C237" s="42">
        <f t="shared" si="72"/>
        <v>1</v>
      </c>
      <c r="D237" s="42">
        <f t="shared" si="73"/>
        <v>1</v>
      </c>
      <c r="E237" s="42">
        <f t="shared" si="74"/>
        <v>0</v>
      </c>
      <c r="F237" s="58">
        <v>178</v>
      </c>
      <c r="G237" s="59" t="s">
        <v>146</v>
      </c>
      <c r="H237" s="45">
        <v>10</v>
      </c>
      <c r="I237" s="46">
        <v>4.8897364432057115E-4</v>
      </c>
      <c r="J237" s="47">
        <f t="shared" si="75"/>
        <v>385</v>
      </c>
      <c r="K237" s="48">
        <f t="shared" si="83"/>
        <v>8.7850742441181226E-2</v>
      </c>
      <c r="L237" s="46">
        <v>1.9083969465648856E-2</v>
      </c>
      <c r="M237" s="47">
        <f t="shared" si="92"/>
        <v>368</v>
      </c>
      <c r="N237" s="49">
        <f t="shared" si="84"/>
        <v>0.22469142903575395</v>
      </c>
      <c r="O237" s="50">
        <v>149</v>
      </c>
      <c r="P237" s="51">
        <v>7.2857073003765099E-3</v>
      </c>
      <c r="Q237" s="52">
        <f t="shared" si="76"/>
        <v>307</v>
      </c>
      <c r="R237" s="53">
        <f t="shared" si="85"/>
        <v>0.55259435338656926</v>
      </c>
      <c r="S237" s="51">
        <v>0.28435114503816794</v>
      </c>
      <c r="T237" s="52">
        <f t="shared" si="77"/>
        <v>130</v>
      </c>
      <c r="U237" s="54">
        <f t="shared" si="86"/>
        <v>1.4133428072352123</v>
      </c>
      <c r="V237" s="45">
        <v>286</v>
      </c>
      <c r="W237" s="46">
        <v>1.3984646227568334E-2</v>
      </c>
      <c r="X237" s="47">
        <f t="shared" si="78"/>
        <v>177</v>
      </c>
      <c r="Y237" s="48">
        <f t="shared" si="87"/>
        <v>0.8616708268384845</v>
      </c>
      <c r="Z237" s="46">
        <v>0.54580152671755722</v>
      </c>
      <c r="AA237" s="47">
        <f t="shared" si="79"/>
        <v>41</v>
      </c>
      <c r="AB237" s="49">
        <f t="shared" si="88"/>
        <v>2.2038521708611247</v>
      </c>
      <c r="AC237" s="50">
        <v>79</v>
      </c>
      <c r="AD237" s="51">
        <v>3.8628917901325117E-3</v>
      </c>
      <c r="AE237" s="52">
        <f t="shared" si="80"/>
        <v>528</v>
      </c>
      <c r="AF237" s="53">
        <f t="shared" si="89"/>
        <v>0.12643468675701253</v>
      </c>
      <c r="AG237" s="51">
        <v>0.15076335877862596</v>
      </c>
      <c r="AH237" s="52">
        <f t="shared" si="81"/>
        <v>587</v>
      </c>
      <c r="AI237" s="54">
        <f t="shared" si="90"/>
        <v>0.32337564439073041</v>
      </c>
      <c r="AJ237" s="45">
        <v>524</v>
      </c>
      <c r="AK237" s="46">
        <v>2.5622218962397927E-2</v>
      </c>
      <c r="AL237" s="47">
        <f t="shared" si="82"/>
        <v>427</v>
      </c>
      <c r="AM237" s="55">
        <f t="shared" si="91"/>
        <v>0.39098394993607877</v>
      </c>
      <c r="AN237" s="56">
        <v>20451</v>
      </c>
    </row>
    <row r="238" spans="1:40">
      <c r="A238" s="41">
        <f t="shared" si="70"/>
        <v>2</v>
      </c>
      <c r="B238" s="42">
        <f t="shared" si="71"/>
        <v>1</v>
      </c>
      <c r="C238" s="42">
        <f t="shared" si="72"/>
        <v>1</v>
      </c>
      <c r="D238" s="42">
        <f t="shared" si="73"/>
        <v>0</v>
      </c>
      <c r="E238" s="42">
        <f t="shared" si="74"/>
        <v>0</v>
      </c>
      <c r="F238" s="58">
        <v>582</v>
      </c>
      <c r="G238" s="59" t="s">
        <v>553</v>
      </c>
      <c r="H238" s="45">
        <v>38</v>
      </c>
      <c r="I238" s="46">
        <v>2.6982887168927076E-3</v>
      </c>
      <c r="J238" s="47">
        <f t="shared" si="75"/>
        <v>225</v>
      </c>
      <c r="K238" s="48">
        <f t="shared" si="83"/>
        <v>0.48478413888556909</v>
      </c>
      <c r="L238" s="46">
        <v>0.10584958217270195</v>
      </c>
      <c r="M238" s="47">
        <f t="shared" si="92"/>
        <v>88</v>
      </c>
      <c r="N238" s="49">
        <f t="shared" si="84"/>
        <v>1.2462550793760259</v>
      </c>
      <c r="O238" s="50">
        <v>138</v>
      </c>
      <c r="P238" s="51">
        <v>9.799048498189307E-3</v>
      </c>
      <c r="Q238" s="52">
        <f t="shared" si="76"/>
        <v>247</v>
      </c>
      <c r="R238" s="53">
        <f t="shared" si="85"/>
        <v>0.74322212592601988</v>
      </c>
      <c r="S238" s="51">
        <v>0.38440111420612816</v>
      </c>
      <c r="T238" s="52">
        <f t="shared" si="77"/>
        <v>76</v>
      </c>
      <c r="U238" s="54">
        <f t="shared" si="86"/>
        <v>1.9106325377501387</v>
      </c>
      <c r="V238" s="45">
        <v>48</v>
      </c>
      <c r="W238" s="46">
        <v>3.4083646950223674E-3</v>
      </c>
      <c r="X238" s="47">
        <f t="shared" si="78"/>
        <v>413</v>
      </c>
      <c r="Y238" s="48">
        <f t="shared" si="87"/>
        <v>0.21000806006357531</v>
      </c>
      <c r="Z238" s="46">
        <v>0.13370473537604458</v>
      </c>
      <c r="AA238" s="47">
        <f t="shared" si="79"/>
        <v>413</v>
      </c>
      <c r="AB238" s="49">
        <f t="shared" si="88"/>
        <v>0.53987659779008335</v>
      </c>
      <c r="AC238" s="50">
        <v>135</v>
      </c>
      <c r="AD238" s="51">
        <v>9.5860257047504088E-3</v>
      </c>
      <c r="AE238" s="52">
        <f t="shared" si="80"/>
        <v>459</v>
      </c>
      <c r="AF238" s="53">
        <f t="shared" si="89"/>
        <v>0.3137561762203056</v>
      </c>
      <c r="AG238" s="51">
        <v>0.37604456824512533</v>
      </c>
      <c r="AH238" s="52">
        <f t="shared" si="81"/>
        <v>490</v>
      </c>
      <c r="AI238" s="54">
        <f t="shared" si="90"/>
        <v>0.80658626579458648</v>
      </c>
      <c r="AJ238" s="45">
        <v>359</v>
      </c>
      <c r="AK238" s="46">
        <v>2.5491727614854791E-2</v>
      </c>
      <c r="AL238" s="47">
        <f t="shared" si="82"/>
        <v>428</v>
      </c>
      <c r="AM238" s="55">
        <f t="shared" si="91"/>
        <v>0.38899270856195062</v>
      </c>
      <c r="AN238" s="56">
        <v>14083</v>
      </c>
    </row>
    <row r="239" spans="1:40">
      <c r="A239" s="41">
        <f t="shared" si="70"/>
        <v>2</v>
      </c>
      <c r="B239" s="42">
        <f t="shared" si="71"/>
        <v>0</v>
      </c>
      <c r="C239" s="42">
        <f t="shared" si="72"/>
        <v>1</v>
      </c>
      <c r="D239" s="42">
        <f t="shared" si="73"/>
        <v>1</v>
      </c>
      <c r="E239" s="42">
        <f t="shared" si="74"/>
        <v>0</v>
      </c>
      <c r="F239" s="60">
        <v>19</v>
      </c>
      <c r="G239" s="59" t="s">
        <v>665</v>
      </c>
      <c r="H239" s="45">
        <v>102</v>
      </c>
      <c r="I239" s="46">
        <v>3.6038582482422359E-3</v>
      </c>
      <c r="J239" s="47">
        <f t="shared" si="75"/>
        <v>184</v>
      </c>
      <c r="K239" s="48">
        <f t="shared" si="83"/>
        <v>0.64748197870822499</v>
      </c>
      <c r="L239" s="46">
        <v>4.6237533998186767E-2</v>
      </c>
      <c r="M239" s="47">
        <f t="shared" si="92"/>
        <v>254</v>
      </c>
      <c r="N239" s="49">
        <f t="shared" si="84"/>
        <v>0.5443929056710326</v>
      </c>
      <c r="O239" s="50">
        <v>703</v>
      </c>
      <c r="P239" s="51">
        <v>2.4838356357983253E-2</v>
      </c>
      <c r="Q239" s="52">
        <f t="shared" si="76"/>
        <v>50</v>
      </c>
      <c r="R239" s="53">
        <f t="shared" si="85"/>
        <v>1.8838988316365155</v>
      </c>
      <c r="S239" s="51">
        <v>0.31867633726201267</v>
      </c>
      <c r="T239" s="52">
        <f t="shared" si="77"/>
        <v>104</v>
      </c>
      <c r="U239" s="54">
        <f t="shared" si="86"/>
        <v>1.5839532105449128</v>
      </c>
      <c r="V239" s="45">
        <v>547</v>
      </c>
      <c r="W239" s="46">
        <v>1.9326573154789244E-2</v>
      </c>
      <c r="X239" s="47">
        <f t="shared" si="78"/>
        <v>124</v>
      </c>
      <c r="Y239" s="48">
        <f t="shared" si="87"/>
        <v>1.1908162708766192</v>
      </c>
      <c r="Z239" s="46">
        <v>0.24796010879419764</v>
      </c>
      <c r="AA239" s="47">
        <f t="shared" si="79"/>
        <v>216</v>
      </c>
      <c r="AB239" s="49">
        <f t="shared" si="88"/>
        <v>1.0012200356776217</v>
      </c>
      <c r="AC239" s="50">
        <v>854</v>
      </c>
      <c r="AD239" s="51">
        <v>3.0173479843126169E-2</v>
      </c>
      <c r="AE239" s="52">
        <f t="shared" si="80"/>
        <v>219</v>
      </c>
      <c r="AF239" s="53">
        <f t="shared" si="89"/>
        <v>0.98759548017362941</v>
      </c>
      <c r="AG239" s="51">
        <v>0.38712601994560292</v>
      </c>
      <c r="AH239" s="52">
        <f t="shared" si="81"/>
        <v>477</v>
      </c>
      <c r="AI239" s="54">
        <f t="shared" si="90"/>
        <v>0.83035511529129014</v>
      </c>
      <c r="AJ239" s="45">
        <v>2206</v>
      </c>
      <c r="AK239" s="46">
        <v>7.79422676041409E-2</v>
      </c>
      <c r="AL239" s="47">
        <f t="shared" si="82"/>
        <v>125</v>
      </c>
      <c r="AM239" s="55">
        <f t="shared" si="91"/>
        <v>1.189365202895365</v>
      </c>
      <c r="AN239" s="56">
        <v>28303</v>
      </c>
    </row>
    <row r="240" spans="1:40">
      <c r="A240" s="41">
        <f t="shared" si="70"/>
        <v>2</v>
      </c>
      <c r="B240" s="42">
        <f t="shared" si="71"/>
        <v>1</v>
      </c>
      <c r="C240" s="42">
        <f t="shared" si="72"/>
        <v>0</v>
      </c>
      <c r="D240" s="42">
        <f t="shared" si="73"/>
        <v>1</v>
      </c>
      <c r="E240" s="42">
        <f t="shared" si="74"/>
        <v>0</v>
      </c>
      <c r="F240" s="58">
        <v>461</v>
      </c>
      <c r="G240" s="59" t="s">
        <v>431</v>
      </c>
      <c r="H240" s="45">
        <v>153</v>
      </c>
      <c r="I240" s="46">
        <v>2.466429158673609E-3</v>
      </c>
      <c r="J240" s="47">
        <f t="shared" si="75"/>
        <v>241</v>
      </c>
      <c r="K240" s="48">
        <f t="shared" si="83"/>
        <v>0.44312742677394829</v>
      </c>
      <c r="L240" s="46">
        <v>9.7390197326543609E-2</v>
      </c>
      <c r="M240" s="47">
        <f t="shared" si="92"/>
        <v>94</v>
      </c>
      <c r="N240" s="49">
        <f t="shared" si="84"/>
        <v>1.1466557128360577</v>
      </c>
      <c r="O240" s="50">
        <v>306</v>
      </c>
      <c r="P240" s="51">
        <v>4.932858317347218E-3</v>
      </c>
      <c r="Q240" s="52">
        <f t="shared" si="76"/>
        <v>366</v>
      </c>
      <c r="R240" s="53">
        <f t="shared" si="85"/>
        <v>0.37413933058787291</v>
      </c>
      <c r="S240" s="51">
        <v>0.19478039465308722</v>
      </c>
      <c r="T240" s="52">
        <f t="shared" si="77"/>
        <v>265</v>
      </c>
      <c r="U240" s="54">
        <f t="shared" si="86"/>
        <v>0.96813912859898965</v>
      </c>
      <c r="V240" s="45">
        <v>484</v>
      </c>
      <c r="W240" s="46">
        <v>7.8022987764576916E-3</v>
      </c>
      <c r="X240" s="47">
        <f t="shared" si="78"/>
        <v>305</v>
      </c>
      <c r="Y240" s="48">
        <f t="shared" si="87"/>
        <v>0.48074246059209752</v>
      </c>
      <c r="Z240" s="46">
        <v>0.30808402291534054</v>
      </c>
      <c r="AA240" s="47">
        <f t="shared" si="79"/>
        <v>128</v>
      </c>
      <c r="AB240" s="49">
        <f t="shared" si="88"/>
        <v>1.243990002726683</v>
      </c>
      <c r="AC240" s="50">
        <v>628</v>
      </c>
      <c r="AD240" s="51">
        <v>1.0123643866974031E-2</v>
      </c>
      <c r="AE240" s="52">
        <f t="shared" si="80"/>
        <v>448</v>
      </c>
      <c r="AF240" s="53">
        <f t="shared" si="89"/>
        <v>0.33135273020850126</v>
      </c>
      <c r="AG240" s="51">
        <v>0.39974538510502866</v>
      </c>
      <c r="AH240" s="52">
        <f t="shared" si="81"/>
        <v>465</v>
      </c>
      <c r="AI240" s="54">
        <f t="shared" si="90"/>
        <v>0.85742266919358334</v>
      </c>
      <c r="AJ240" s="45">
        <v>1571</v>
      </c>
      <c r="AK240" s="46">
        <v>2.5325230119452549E-2</v>
      </c>
      <c r="AL240" s="47">
        <f t="shared" si="82"/>
        <v>430</v>
      </c>
      <c r="AM240" s="55">
        <f t="shared" si="91"/>
        <v>0.38645202898605724</v>
      </c>
      <c r="AN240" s="56">
        <v>62033</v>
      </c>
    </row>
    <row r="241" spans="1:40">
      <c r="A241" s="41">
        <f t="shared" si="70"/>
        <v>2</v>
      </c>
      <c r="B241" s="42">
        <f t="shared" si="71"/>
        <v>0</v>
      </c>
      <c r="C241" s="42">
        <f t="shared" si="72"/>
        <v>1</v>
      </c>
      <c r="D241" s="42">
        <f t="shared" si="73"/>
        <v>0</v>
      </c>
      <c r="E241" s="42">
        <f t="shared" si="74"/>
        <v>1</v>
      </c>
      <c r="F241" s="58">
        <v>149</v>
      </c>
      <c r="G241" s="59" t="s">
        <v>117</v>
      </c>
      <c r="H241" s="45">
        <v>0</v>
      </c>
      <c r="I241" s="46">
        <v>0</v>
      </c>
      <c r="J241" s="47">
        <f t="shared" si="75"/>
        <v>467</v>
      </c>
      <c r="K241" s="48">
        <f t="shared" si="83"/>
        <v>0</v>
      </c>
      <c r="L241" s="46">
        <v>0</v>
      </c>
      <c r="M241" s="47">
        <f t="shared" si="92"/>
        <v>467</v>
      </c>
      <c r="N241" s="49">
        <f t="shared" si="84"/>
        <v>0</v>
      </c>
      <c r="O241" s="50">
        <v>31</v>
      </c>
      <c r="P241" s="51">
        <v>6.0229259762968716E-3</v>
      </c>
      <c r="Q241" s="52">
        <f t="shared" si="76"/>
        <v>340</v>
      </c>
      <c r="R241" s="53">
        <f t="shared" si="85"/>
        <v>0.45681699087677391</v>
      </c>
      <c r="S241" s="51">
        <v>0.23846153846153847</v>
      </c>
      <c r="T241" s="52">
        <f t="shared" si="77"/>
        <v>178</v>
      </c>
      <c r="U241" s="54">
        <f t="shared" si="86"/>
        <v>1.1852524811940521</v>
      </c>
      <c r="V241" s="45">
        <v>22</v>
      </c>
      <c r="W241" s="46">
        <v>4.2743345638235862E-3</v>
      </c>
      <c r="X241" s="47">
        <f t="shared" si="78"/>
        <v>389</v>
      </c>
      <c r="Y241" s="48">
        <f t="shared" si="87"/>
        <v>0.26336521767233856</v>
      </c>
      <c r="Z241" s="46">
        <v>0.16923076923076924</v>
      </c>
      <c r="AA241" s="47">
        <f t="shared" si="79"/>
        <v>352</v>
      </c>
      <c r="AB241" s="49">
        <f t="shared" si="88"/>
        <v>0.68332457842084582</v>
      </c>
      <c r="AC241" s="50">
        <v>77</v>
      </c>
      <c r="AD241" s="51">
        <v>1.4960170973382553E-2</v>
      </c>
      <c r="AE241" s="52">
        <f t="shared" si="80"/>
        <v>387</v>
      </c>
      <c r="AF241" s="53">
        <f t="shared" si="89"/>
        <v>0.48965506506877565</v>
      </c>
      <c r="AG241" s="51">
        <v>0.59230769230769231</v>
      </c>
      <c r="AH241" s="52">
        <f t="shared" si="81"/>
        <v>232</v>
      </c>
      <c r="AI241" s="54">
        <f t="shared" si="90"/>
        <v>1.2704537974563963</v>
      </c>
      <c r="AJ241" s="45">
        <v>130</v>
      </c>
      <c r="AK241" s="46">
        <v>2.5257431513503011E-2</v>
      </c>
      <c r="AL241" s="47">
        <f t="shared" si="82"/>
        <v>431</v>
      </c>
      <c r="AM241" s="55">
        <f t="shared" si="91"/>
        <v>0.38541745166107177</v>
      </c>
      <c r="AN241" s="56">
        <v>5147</v>
      </c>
    </row>
    <row r="242" spans="1:40">
      <c r="A242" s="41">
        <f t="shared" si="70"/>
        <v>2</v>
      </c>
      <c r="B242" s="42">
        <f t="shared" si="71"/>
        <v>0</v>
      </c>
      <c r="C242" s="42">
        <f t="shared" si="72"/>
        <v>0</v>
      </c>
      <c r="D242" s="42">
        <f t="shared" si="73"/>
        <v>1</v>
      </c>
      <c r="E242" s="42">
        <f t="shared" si="74"/>
        <v>1</v>
      </c>
      <c r="F242" s="58">
        <v>549</v>
      </c>
      <c r="G242" s="59" t="s">
        <v>519</v>
      </c>
      <c r="H242" s="45">
        <v>1</v>
      </c>
      <c r="I242" s="46">
        <v>4.0617384240454913E-4</v>
      </c>
      <c r="J242" s="47">
        <f t="shared" si="75"/>
        <v>403</v>
      </c>
      <c r="K242" s="48">
        <f t="shared" si="83"/>
        <v>7.297463581090971E-2</v>
      </c>
      <c r="L242" s="46">
        <v>1.6666666666666666E-2</v>
      </c>
      <c r="M242" s="47">
        <f t="shared" si="92"/>
        <v>384</v>
      </c>
      <c r="N242" s="49">
        <f t="shared" si="84"/>
        <v>0.19623051469122513</v>
      </c>
      <c r="O242" s="50">
        <v>4</v>
      </c>
      <c r="P242" s="51">
        <v>1.6246953696181965E-3</v>
      </c>
      <c r="Q242" s="52">
        <f t="shared" si="76"/>
        <v>468</v>
      </c>
      <c r="R242" s="53">
        <f t="shared" si="85"/>
        <v>0.12322722423640656</v>
      </c>
      <c r="S242" s="51">
        <v>6.6666666666666666E-2</v>
      </c>
      <c r="T242" s="52">
        <f t="shared" si="77"/>
        <v>474</v>
      </c>
      <c r="U242" s="54">
        <f t="shared" si="86"/>
        <v>0.33136090872091778</v>
      </c>
      <c r="V242" s="45">
        <v>18</v>
      </c>
      <c r="W242" s="46">
        <v>7.311129163281885E-3</v>
      </c>
      <c r="X242" s="47">
        <f t="shared" si="78"/>
        <v>316</v>
      </c>
      <c r="Y242" s="48">
        <f t="shared" si="87"/>
        <v>0.45047880430676246</v>
      </c>
      <c r="Z242" s="46">
        <v>0.3</v>
      </c>
      <c r="AA242" s="47">
        <f t="shared" si="79"/>
        <v>137</v>
      </c>
      <c r="AB242" s="49">
        <f t="shared" si="88"/>
        <v>1.2113481162914994</v>
      </c>
      <c r="AC242" s="50">
        <v>37</v>
      </c>
      <c r="AD242" s="51">
        <v>1.5028432168968318E-2</v>
      </c>
      <c r="AE242" s="52">
        <f t="shared" si="80"/>
        <v>386</v>
      </c>
      <c r="AF242" s="53">
        <f t="shared" si="89"/>
        <v>0.49188929355625016</v>
      </c>
      <c r="AG242" s="51">
        <v>0.6166666666666667</v>
      </c>
      <c r="AH242" s="52">
        <f t="shared" si="81"/>
        <v>210</v>
      </c>
      <c r="AI242" s="54">
        <f t="shared" si="90"/>
        <v>1.3227018973517892</v>
      </c>
      <c r="AJ242" s="45">
        <v>60</v>
      </c>
      <c r="AK242" s="46">
        <v>2.4370430544272948E-2</v>
      </c>
      <c r="AL242" s="47">
        <f t="shared" si="82"/>
        <v>437</v>
      </c>
      <c r="AM242" s="55">
        <f t="shared" si="91"/>
        <v>0.37188220153087603</v>
      </c>
      <c r="AN242" s="56">
        <v>2462</v>
      </c>
    </row>
    <row r="243" spans="1:40">
      <c r="A243" s="41">
        <f t="shared" si="70"/>
        <v>2</v>
      </c>
      <c r="B243" s="42">
        <f t="shared" si="71"/>
        <v>1</v>
      </c>
      <c r="C243" s="42">
        <f t="shared" si="72"/>
        <v>0</v>
      </c>
      <c r="D243" s="42">
        <f t="shared" si="73"/>
        <v>1</v>
      </c>
      <c r="E243" s="42">
        <f t="shared" si="74"/>
        <v>0</v>
      </c>
      <c r="F243" s="58">
        <v>640</v>
      </c>
      <c r="G243" s="59" t="s">
        <v>612</v>
      </c>
      <c r="H243" s="45">
        <v>26</v>
      </c>
      <c r="I243" s="46">
        <v>2.6026026026026027E-3</v>
      </c>
      <c r="J243" s="47">
        <f t="shared" si="75"/>
        <v>234</v>
      </c>
      <c r="K243" s="48">
        <f t="shared" si="83"/>
        <v>0.46759283158437964</v>
      </c>
      <c r="L243" s="46">
        <v>0.10833333333333334</v>
      </c>
      <c r="M243" s="47">
        <f t="shared" si="92"/>
        <v>87</v>
      </c>
      <c r="N243" s="49">
        <f t="shared" si="84"/>
        <v>1.2754983454929634</v>
      </c>
      <c r="O243" s="50">
        <v>27</v>
      </c>
      <c r="P243" s="51">
        <v>2.7027027027027029E-3</v>
      </c>
      <c r="Q243" s="52">
        <f t="shared" si="76"/>
        <v>429</v>
      </c>
      <c r="R243" s="53">
        <f t="shared" si="85"/>
        <v>0.2049901527500223</v>
      </c>
      <c r="S243" s="51">
        <v>0.1125</v>
      </c>
      <c r="T243" s="52">
        <f t="shared" si="77"/>
        <v>408</v>
      </c>
      <c r="U243" s="54">
        <f t="shared" si="86"/>
        <v>0.5591715334665488</v>
      </c>
      <c r="V243" s="45">
        <v>77</v>
      </c>
      <c r="W243" s="46">
        <v>7.7077077077077078E-3</v>
      </c>
      <c r="X243" s="47">
        <f t="shared" si="78"/>
        <v>306</v>
      </c>
      <c r="Y243" s="48">
        <f t="shared" si="87"/>
        <v>0.47491418556139575</v>
      </c>
      <c r="Z243" s="46">
        <v>0.32083333333333336</v>
      </c>
      <c r="AA243" s="47">
        <f t="shared" si="79"/>
        <v>111</v>
      </c>
      <c r="AB243" s="49">
        <f t="shared" si="88"/>
        <v>1.2954695132561869</v>
      </c>
      <c r="AC243" s="50">
        <v>110</v>
      </c>
      <c r="AD243" s="51">
        <v>1.1011011011011011E-2</v>
      </c>
      <c r="AE243" s="52">
        <f t="shared" si="80"/>
        <v>434</v>
      </c>
      <c r="AF243" s="53">
        <f t="shared" si="89"/>
        <v>0.36039677104375634</v>
      </c>
      <c r="AG243" s="51">
        <v>0.45833333333333331</v>
      </c>
      <c r="AH243" s="52">
        <f t="shared" si="81"/>
        <v>393</v>
      </c>
      <c r="AI243" s="54">
        <f t="shared" si="90"/>
        <v>0.98308924803173514</v>
      </c>
      <c r="AJ243" s="45">
        <v>240</v>
      </c>
      <c r="AK243" s="46">
        <v>2.4024024024024024E-2</v>
      </c>
      <c r="AL243" s="47">
        <f t="shared" si="82"/>
        <v>441</v>
      </c>
      <c r="AM243" s="55">
        <f t="shared" si="91"/>
        <v>0.36659618825586254</v>
      </c>
      <c r="AN243" s="56">
        <v>9990</v>
      </c>
    </row>
    <row r="244" spans="1:40">
      <c r="A244" s="41">
        <f t="shared" si="70"/>
        <v>2</v>
      </c>
      <c r="B244" s="42">
        <f t="shared" si="71"/>
        <v>1</v>
      </c>
      <c r="C244" s="42">
        <f t="shared" si="72"/>
        <v>1</v>
      </c>
      <c r="D244" s="42">
        <f t="shared" si="73"/>
        <v>0</v>
      </c>
      <c r="E244" s="42">
        <f t="shared" si="74"/>
        <v>0</v>
      </c>
      <c r="F244" s="58">
        <v>633</v>
      </c>
      <c r="G244" s="59" t="s">
        <v>605</v>
      </c>
      <c r="H244" s="45">
        <v>15</v>
      </c>
      <c r="I244" s="46">
        <v>4.9867021276595747E-3</v>
      </c>
      <c r="J244" s="47">
        <f t="shared" si="75"/>
        <v>112</v>
      </c>
      <c r="K244" s="48">
        <f t="shared" si="83"/>
        <v>0.89592862383540417</v>
      </c>
      <c r="L244" s="46">
        <v>0.21126760563380281</v>
      </c>
      <c r="M244" s="47">
        <f t="shared" si="92"/>
        <v>31</v>
      </c>
      <c r="N244" s="49">
        <f t="shared" si="84"/>
        <v>2.4874290594662338</v>
      </c>
      <c r="O244" s="50">
        <v>24</v>
      </c>
      <c r="P244" s="51">
        <v>7.9787234042553185E-3</v>
      </c>
      <c r="Q244" s="52">
        <f t="shared" si="76"/>
        <v>284</v>
      </c>
      <c r="R244" s="53">
        <f t="shared" si="85"/>
        <v>0.60515709987373589</v>
      </c>
      <c r="S244" s="51">
        <v>0.3380281690140845</v>
      </c>
      <c r="T244" s="52">
        <f t="shared" si="77"/>
        <v>96</v>
      </c>
      <c r="U244" s="54">
        <f t="shared" si="86"/>
        <v>1.6801398188666252</v>
      </c>
      <c r="V244" s="45">
        <v>3</v>
      </c>
      <c r="W244" s="46">
        <v>9.9734042553191482E-4</v>
      </c>
      <c r="X244" s="47">
        <f t="shared" si="78"/>
        <v>494</v>
      </c>
      <c r="Y244" s="48">
        <f t="shared" si="87"/>
        <v>6.1451618805587818E-2</v>
      </c>
      <c r="Z244" s="46">
        <v>4.2253521126760563E-2</v>
      </c>
      <c r="AA244" s="47">
        <f t="shared" si="79"/>
        <v>511</v>
      </c>
      <c r="AB244" s="49">
        <f t="shared" si="88"/>
        <v>0.17061241074528161</v>
      </c>
      <c r="AC244" s="50">
        <v>29</v>
      </c>
      <c r="AD244" s="51">
        <v>9.6409574468085107E-3</v>
      </c>
      <c r="AE244" s="52">
        <f t="shared" si="80"/>
        <v>456</v>
      </c>
      <c r="AF244" s="53">
        <f t="shared" si="89"/>
        <v>0.3155541239696768</v>
      </c>
      <c r="AG244" s="51">
        <v>0.40845070422535212</v>
      </c>
      <c r="AH244" s="52">
        <f t="shared" si="81"/>
        <v>458</v>
      </c>
      <c r="AI244" s="54">
        <f t="shared" si="90"/>
        <v>0.87609489965440168</v>
      </c>
      <c r="AJ244" s="45">
        <v>71</v>
      </c>
      <c r="AK244" s="46">
        <v>2.360372340425532E-2</v>
      </c>
      <c r="AL244" s="47">
        <f t="shared" si="82"/>
        <v>444</v>
      </c>
      <c r="AM244" s="55">
        <f t="shared" si="91"/>
        <v>0.36018258306737694</v>
      </c>
      <c r="AN244" s="56">
        <v>3008</v>
      </c>
    </row>
    <row r="245" spans="1:40">
      <c r="A245" s="41">
        <f t="shared" si="70"/>
        <v>2</v>
      </c>
      <c r="B245" s="42">
        <f t="shared" si="71"/>
        <v>0</v>
      </c>
      <c r="C245" s="42">
        <f t="shared" si="72"/>
        <v>1</v>
      </c>
      <c r="D245" s="42">
        <f t="shared" si="73"/>
        <v>0</v>
      </c>
      <c r="E245" s="42">
        <f t="shared" si="74"/>
        <v>1</v>
      </c>
      <c r="F245" s="58">
        <v>663</v>
      </c>
      <c r="G245" s="59" t="s">
        <v>635</v>
      </c>
      <c r="H245" s="45">
        <v>14</v>
      </c>
      <c r="I245" s="46">
        <v>7.403098725609434E-4</v>
      </c>
      <c r="J245" s="47">
        <f t="shared" si="75"/>
        <v>368</v>
      </c>
      <c r="K245" s="48">
        <f t="shared" si="83"/>
        <v>0.13300670229657005</v>
      </c>
      <c r="L245" s="46">
        <v>3.1460674157303373E-2</v>
      </c>
      <c r="M245" s="47">
        <f t="shared" si="92"/>
        <v>321</v>
      </c>
      <c r="N245" s="49">
        <f t="shared" si="84"/>
        <v>0.37041265694523395</v>
      </c>
      <c r="O245" s="50">
        <v>122</v>
      </c>
      <c r="P245" s="51">
        <v>6.4512717466025061E-3</v>
      </c>
      <c r="Q245" s="52">
        <f t="shared" si="76"/>
        <v>328</v>
      </c>
      <c r="R245" s="53">
        <f t="shared" si="85"/>
        <v>0.48930545688414179</v>
      </c>
      <c r="S245" s="51">
        <v>0.27415730337078653</v>
      </c>
      <c r="T245" s="52">
        <f t="shared" si="77"/>
        <v>135</v>
      </c>
      <c r="U245" s="54">
        <f t="shared" si="86"/>
        <v>1.3626751976613023</v>
      </c>
      <c r="V245" s="45">
        <v>76</v>
      </c>
      <c r="W245" s="46">
        <v>4.0188250224736924E-3</v>
      </c>
      <c r="X245" s="47">
        <f t="shared" si="78"/>
        <v>395</v>
      </c>
      <c r="Y245" s="48">
        <f t="shared" si="87"/>
        <v>0.24762187213628437</v>
      </c>
      <c r="Z245" s="46">
        <v>0.17078651685393259</v>
      </c>
      <c r="AA245" s="47">
        <f t="shared" si="79"/>
        <v>350</v>
      </c>
      <c r="AB245" s="49">
        <f t="shared" si="88"/>
        <v>0.68960641826332547</v>
      </c>
      <c r="AC245" s="50">
        <v>233</v>
      </c>
      <c r="AD245" s="51">
        <v>1.2320871450478558E-2</v>
      </c>
      <c r="AE245" s="52">
        <f t="shared" si="80"/>
        <v>415</v>
      </c>
      <c r="AF245" s="53">
        <f t="shared" si="89"/>
        <v>0.40326926226458887</v>
      </c>
      <c r="AG245" s="51">
        <v>0.52359550561797752</v>
      </c>
      <c r="AH245" s="52">
        <f t="shared" si="81"/>
        <v>311</v>
      </c>
      <c r="AI245" s="54">
        <f t="shared" si="90"/>
        <v>1.1230715168525973</v>
      </c>
      <c r="AJ245" s="45">
        <v>445</v>
      </c>
      <c r="AK245" s="46">
        <v>2.35312780921157E-2</v>
      </c>
      <c r="AL245" s="47">
        <f t="shared" si="82"/>
        <v>445</v>
      </c>
      <c r="AM245" s="55">
        <f t="shared" si="91"/>
        <v>0.35907709902103929</v>
      </c>
      <c r="AN245" s="56">
        <v>18911</v>
      </c>
    </row>
    <row r="246" spans="1:40">
      <c r="A246" s="41">
        <f t="shared" si="70"/>
        <v>1</v>
      </c>
      <c r="B246" s="42">
        <f t="shared" si="71"/>
        <v>0</v>
      </c>
      <c r="C246" s="42">
        <f t="shared" si="72"/>
        <v>1</v>
      </c>
      <c r="D246" s="42">
        <f t="shared" si="73"/>
        <v>0</v>
      </c>
      <c r="E246" s="42">
        <f t="shared" si="74"/>
        <v>0</v>
      </c>
      <c r="F246" s="58">
        <v>401</v>
      </c>
      <c r="G246" s="59" t="s">
        <v>370</v>
      </c>
      <c r="H246" s="45">
        <v>11</v>
      </c>
      <c r="I246" s="46">
        <v>7.7339520494972935E-4</v>
      </c>
      <c r="J246" s="47">
        <f t="shared" si="75"/>
        <v>364</v>
      </c>
      <c r="K246" s="48">
        <f t="shared" si="83"/>
        <v>0.13895093067784975</v>
      </c>
      <c r="L246" s="46">
        <v>3.313253012048193E-2</v>
      </c>
      <c r="M246" s="47">
        <f t="shared" si="92"/>
        <v>310</v>
      </c>
      <c r="N246" s="49">
        <f t="shared" si="84"/>
        <v>0.39009680631388133</v>
      </c>
      <c r="O246" s="50">
        <v>88</v>
      </c>
      <c r="P246" s="51">
        <v>6.1871616395978348E-3</v>
      </c>
      <c r="Q246" s="52">
        <f t="shared" si="76"/>
        <v>336</v>
      </c>
      <c r="R246" s="53">
        <f t="shared" si="85"/>
        <v>0.46927366754838823</v>
      </c>
      <c r="S246" s="51">
        <v>0.26506024096385544</v>
      </c>
      <c r="T246" s="52">
        <f t="shared" si="77"/>
        <v>143</v>
      </c>
      <c r="U246" s="54">
        <f t="shared" si="86"/>
        <v>1.3174590346735287</v>
      </c>
      <c r="V246" s="45">
        <v>79</v>
      </c>
      <c r="W246" s="46">
        <v>5.5543837446389655E-3</v>
      </c>
      <c r="X246" s="47">
        <f t="shared" si="78"/>
        <v>356</v>
      </c>
      <c r="Y246" s="48">
        <f t="shared" si="87"/>
        <v>0.34223607490237518</v>
      </c>
      <c r="Z246" s="46">
        <v>0.23795180722891565</v>
      </c>
      <c r="AA246" s="47">
        <f t="shared" si="79"/>
        <v>231</v>
      </c>
      <c r="AB246" s="49">
        <f t="shared" si="88"/>
        <v>0.96080824484968319</v>
      </c>
      <c r="AC246" s="50">
        <v>154</v>
      </c>
      <c r="AD246" s="51">
        <v>1.082753286929621E-2</v>
      </c>
      <c r="AE246" s="52">
        <f t="shared" si="80"/>
        <v>438</v>
      </c>
      <c r="AF246" s="53">
        <f t="shared" si="89"/>
        <v>0.35439142514363892</v>
      </c>
      <c r="AG246" s="51">
        <v>0.46385542168674698</v>
      </c>
      <c r="AH246" s="52">
        <f t="shared" si="81"/>
        <v>390</v>
      </c>
      <c r="AI246" s="54">
        <f t="shared" si="90"/>
        <v>0.99493369680320187</v>
      </c>
      <c r="AJ246" s="45">
        <v>332</v>
      </c>
      <c r="AK246" s="46">
        <v>2.334247345848274E-2</v>
      </c>
      <c r="AL246" s="47">
        <f t="shared" si="82"/>
        <v>447</v>
      </c>
      <c r="AM246" s="55">
        <f t="shared" si="91"/>
        <v>0.3561960221895446</v>
      </c>
      <c r="AN246" s="56">
        <v>14223</v>
      </c>
    </row>
    <row r="247" spans="1:40">
      <c r="A247" s="41">
        <f t="shared" si="70"/>
        <v>2</v>
      </c>
      <c r="B247" s="42">
        <f t="shared" si="71"/>
        <v>0</v>
      </c>
      <c r="C247" s="42">
        <f t="shared" si="72"/>
        <v>1</v>
      </c>
      <c r="D247" s="42">
        <f t="shared" si="73"/>
        <v>1</v>
      </c>
      <c r="E247" s="42">
        <f t="shared" si="74"/>
        <v>0</v>
      </c>
      <c r="F247" s="58">
        <v>153</v>
      </c>
      <c r="G247" s="59" t="s">
        <v>121</v>
      </c>
      <c r="H247" s="45">
        <v>6</v>
      </c>
      <c r="I247" s="46">
        <v>4.7262701851122487E-4</v>
      </c>
      <c r="J247" s="47">
        <f t="shared" si="75"/>
        <v>388</v>
      </c>
      <c r="K247" s="48">
        <f t="shared" si="83"/>
        <v>8.4913849562722188E-2</v>
      </c>
      <c r="L247" s="46">
        <v>2.0408163265306121E-2</v>
      </c>
      <c r="M247" s="47">
        <f t="shared" si="92"/>
        <v>358</v>
      </c>
      <c r="N247" s="49">
        <f t="shared" si="84"/>
        <v>0.24028226288721441</v>
      </c>
      <c r="O247" s="50">
        <v>77</v>
      </c>
      <c r="P247" s="51">
        <v>6.0653800708940532E-3</v>
      </c>
      <c r="Q247" s="52">
        <f t="shared" si="76"/>
        <v>338</v>
      </c>
      <c r="R247" s="53">
        <f t="shared" si="85"/>
        <v>0.46003697927121978</v>
      </c>
      <c r="S247" s="51">
        <v>0.26190476190476192</v>
      </c>
      <c r="T247" s="52">
        <f t="shared" si="77"/>
        <v>146</v>
      </c>
      <c r="U247" s="54">
        <f t="shared" si="86"/>
        <v>1.3017749985464628</v>
      </c>
      <c r="V247" s="45">
        <v>121</v>
      </c>
      <c r="W247" s="46">
        <v>9.5313115399763681E-3</v>
      </c>
      <c r="X247" s="47">
        <f t="shared" si="78"/>
        <v>255</v>
      </c>
      <c r="Y247" s="48">
        <f t="shared" si="87"/>
        <v>0.58727642886785314</v>
      </c>
      <c r="Z247" s="46">
        <v>0.41156462585034015</v>
      </c>
      <c r="AA247" s="47">
        <f t="shared" si="79"/>
        <v>75</v>
      </c>
      <c r="AB247" s="49">
        <f t="shared" si="88"/>
        <v>1.6618267808534175</v>
      </c>
      <c r="AC247" s="50">
        <v>90</v>
      </c>
      <c r="AD247" s="51">
        <v>7.0894052776683735E-3</v>
      </c>
      <c r="AE247" s="52">
        <f t="shared" si="80"/>
        <v>489</v>
      </c>
      <c r="AF247" s="53">
        <f t="shared" si="89"/>
        <v>0.23204034290195952</v>
      </c>
      <c r="AG247" s="51">
        <v>0.30612244897959184</v>
      </c>
      <c r="AH247" s="52">
        <f t="shared" si="81"/>
        <v>536</v>
      </c>
      <c r="AI247" s="54">
        <f t="shared" si="90"/>
        <v>0.65660877419559316</v>
      </c>
      <c r="AJ247" s="45">
        <v>294</v>
      </c>
      <c r="AK247" s="46">
        <v>2.3158723907050021E-2</v>
      </c>
      <c r="AL247" s="47">
        <f t="shared" si="82"/>
        <v>448</v>
      </c>
      <c r="AM247" s="55">
        <f t="shared" si="91"/>
        <v>0.35339208372021919</v>
      </c>
      <c r="AN247" s="56">
        <v>12695</v>
      </c>
    </row>
    <row r="248" spans="1:40">
      <c r="A248" s="41">
        <f t="shared" si="70"/>
        <v>2</v>
      </c>
      <c r="B248" s="42">
        <f t="shared" si="71"/>
        <v>0</v>
      </c>
      <c r="C248" s="42">
        <f t="shared" si="72"/>
        <v>1</v>
      </c>
      <c r="D248" s="42">
        <f t="shared" si="73"/>
        <v>0</v>
      </c>
      <c r="E248" s="42">
        <f t="shared" si="74"/>
        <v>1</v>
      </c>
      <c r="F248" s="58">
        <v>127</v>
      </c>
      <c r="G248" s="59" t="s">
        <v>95</v>
      </c>
      <c r="H248" s="45">
        <v>2</v>
      </c>
      <c r="I248" s="46">
        <v>5.1757155426737743E-5</v>
      </c>
      <c r="J248" s="47">
        <f t="shared" si="75"/>
        <v>452</v>
      </c>
      <c r="K248" s="48">
        <f t="shared" si="83"/>
        <v>9.2988744561078463E-3</v>
      </c>
      <c r="L248" s="46">
        <v>2.257336343115124E-3</v>
      </c>
      <c r="M248" s="47">
        <f t="shared" si="92"/>
        <v>456</v>
      </c>
      <c r="N248" s="49">
        <f t="shared" si="84"/>
        <v>2.6577496346441323E-2</v>
      </c>
      <c r="O248" s="50">
        <v>214</v>
      </c>
      <c r="P248" s="51">
        <v>5.5380156306609387E-3</v>
      </c>
      <c r="Q248" s="52">
        <f t="shared" si="76"/>
        <v>355</v>
      </c>
      <c r="R248" s="53">
        <f t="shared" si="85"/>
        <v>0.4200383079226428</v>
      </c>
      <c r="S248" s="51">
        <v>0.24153498871331827</v>
      </c>
      <c r="T248" s="52">
        <f t="shared" si="77"/>
        <v>172</v>
      </c>
      <c r="U248" s="54">
        <f t="shared" si="86"/>
        <v>1.2005288002191263</v>
      </c>
      <c r="V248" s="45">
        <v>7</v>
      </c>
      <c r="W248" s="46">
        <v>1.8115004399358212E-4</v>
      </c>
      <c r="X248" s="47">
        <f t="shared" si="78"/>
        <v>542</v>
      </c>
      <c r="Y248" s="48">
        <f t="shared" si="87"/>
        <v>1.1161648685976031E-2</v>
      </c>
      <c r="Z248" s="46">
        <v>7.900677200902935E-3</v>
      </c>
      <c r="AA248" s="47">
        <f t="shared" si="79"/>
        <v>550</v>
      </c>
      <c r="AB248" s="49">
        <f t="shared" si="88"/>
        <v>3.1901568149136555E-2</v>
      </c>
      <c r="AC248" s="50">
        <v>663</v>
      </c>
      <c r="AD248" s="51">
        <v>1.7157497023963564E-2</v>
      </c>
      <c r="AE248" s="52">
        <f t="shared" si="80"/>
        <v>367</v>
      </c>
      <c r="AF248" s="53">
        <f t="shared" si="89"/>
        <v>0.56157482000933623</v>
      </c>
      <c r="AG248" s="51">
        <v>0.74830699774266363</v>
      </c>
      <c r="AH248" s="52">
        <f t="shared" si="81"/>
        <v>126</v>
      </c>
      <c r="AI248" s="54">
        <f t="shared" si="90"/>
        <v>1.6050601389986632</v>
      </c>
      <c r="AJ248" s="45">
        <v>886</v>
      </c>
      <c r="AK248" s="46">
        <v>2.2928419854044823E-2</v>
      </c>
      <c r="AL248" s="47">
        <f t="shared" si="82"/>
        <v>449</v>
      </c>
      <c r="AM248" s="55">
        <f t="shared" si="91"/>
        <v>0.34987774374590208</v>
      </c>
      <c r="AN248" s="56">
        <v>38642</v>
      </c>
    </row>
    <row r="249" spans="1:40">
      <c r="A249" s="41">
        <f t="shared" si="70"/>
        <v>2</v>
      </c>
      <c r="B249" s="42">
        <f t="shared" si="71"/>
        <v>0</v>
      </c>
      <c r="C249" s="42">
        <f t="shared" si="72"/>
        <v>1</v>
      </c>
      <c r="D249" s="42">
        <f t="shared" si="73"/>
        <v>0</v>
      </c>
      <c r="E249" s="42">
        <f t="shared" si="74"/>
        <v>1</v>
      </c>
      <c r="F249" s="58">
        <v>654</v>
      </c>
      <c r="G249" s="59" t="s">
        <v>626</v>
      </c>
      <c r="H249" s="45">
        <v>13</v>
      </c>
      <c r="I249" s="46">
        <v>8.8749317312943748E-4</v>
      </c>
      <c r="J249" s="47">
        <f t="shared" si="75"/>
        <v>353</v>
      </c>
      <c r="K249" s="48">
        <f t="shared" si="83"/>
        <v>0.15945017707290937</v>
      </c>
      <c r="L249" s="46">
        <v>4.0498442367601244E-2</v>
      </c>
      <c r="M249" s="47">
        <f t="shared" si="92"/>
        <v>278</v>
      </c>
      <c r="N249" s="49">
        <f t="shared" si="84"/>
        <v>0.47682181139923857</v>
      </c>
      <c r="O249" s="50">
        <v>114</v>
      </c>
      <c r="P249" s="51">
        <v>7.7826324412889128E-3</v>
      </c>
      <c r="Q249" s="52">
        <f t="shared" si="76"/>
        <v>291</v>
      </c>
      <c r="R249" s="53">
        <f t="shared" si="85"/>
        <v>0.59028431478672438</v>
      </c>
      <c r="S249" s="51">
        <v>0.35514018691588783</v>
      </c>
      <c r="T249" s="52">
        <f t="shared" si="77"/>
        <v>86</v>
      </c>
      <c r="U249" s="54">
        <f t="shared" si="86"/>
        <v>1.7651936258964778</v>
      </c>
      <c r="V249" s="45">
        <v>33</v>
      </c>
      <c r="W249" s="46">
        <v>2.2528672856362642E-3</v>
      </c>
      <c r="X249" s="47">
        <f t="shared" si="78"/>
        <v>448</v>
      </c>
      <c r="Y249" s="48">
        <f t="shared" si="87"/>
        <v>0.13881152123424972</v>
      </c>
      <c r="Z249" s="46">
        <v>0.10280373831775701</v>
      </c>
      <c r="AA249" s="47">
        <f t="shared" si="79"/>
        <v>445</v>
      </c>
      <c r="AB249" s="49">
        <f t="shared" si="88"/>
        <v>0.41510371586313061</v>
      </c>
      <c r="AC249" s="50">
        <v>161</v>
      </c>
      <c r="AD249" s="51">
        <v>1.0991261605679956E-2</v>
      </c>
      <c r="AE249" s="52">
        <f t="shared" si="80"/>
        <v>435</v>
      </c>
      <c r="AF249" s="53">
        <f t="shared" si="89"/>
        <v>0.35975036156289864</v>
      </c>
      <c r="AG249" s="51">
        <v>0.50155763239875384</v>
      </c>
      <c r="AH249" s="52">
        <f t="shared" si="81"/>
        <v>333</v>
      </c>
      <c r="AI249" s="54">
        <f t="shared" si="90"/>
        <v>1.0758019978461129</v>
      </c>
      <c r="AJ249" s="45">
        <v>321</v>
      </c>
      <c r="AK249" s="46">
        <v>2.191425450573457E-2</v>
      </c>
      <c r="AL249" s="47">
        <f t="shared" si="82"/>
        <v>457</v>
      </c>
      <c r="AM249" s="55">
        <f t="shared" si="91"/>
        <v>0.3344020203375368</v>
      </c>
      <c r="AN249" s="56">
        <v>14648</v>
      </c>
    </row>
    <row r="250" spans="1:40">
      <c r="A250" s="41">
        <f t="shared" si="70"/>
        <v>2</v>
      </c>
      <c r="B250" s="42">
        <f t="shared" si="71"/>
        <v>0</v>
      </c>
      <c r="C250" s="42">
        <f t="shared" si="72"/>
        <v>1</v>
      </c>
      <c r="D250" s="42">
        <f t="shared" si="73"/>
        <v>0</v>
      </c>
      <c r="E250" s="42">
        <f t="shared" si="74"/>
        <v>1</v>
      </c>
      <c r="F250" s="58">
        <v>469</v>
      </c>
      <c r="G250" s="59" t="s">
        <v>439</v>
      </c>
      <c r="H250" s="45">
        <v>29</v>
      </c>
      <c r="I250" s="46">
        <v>4.0148966510224139E-4</v>
      </c>
      <c r="J250" s="47">
        <f t="shared" si="75"/>
        <v>404</v>
      </c>
      <c r="K250" s="48">
        <f t="shared" si="83"/>
        <v>7.2133059872178593E-2</v>
      </c>
      <c r="L250" s="46">
        <v>1.8389346861128725E-2</v>
      </c>
      <c r="M250" s="47">
        <f t="shared" si="92"/>
        <v>374</v>
      </c>
      <c r="N250" s="49">
        <f t="shared" si="84"/>
        <v>0.21651305996368528</v>
      </c>
      <c r="O250" s="50">
        <v>382</v>
      </c>
      <c r="P250" s="51">
        <v>5.2885880023812492E-3</v>
      </c>
      <c r="Q250" s="52">
        <f t="shared" si="76"/>
        <v>360</v>
      </c>
      <c r="R250" s="53">
        <f t="shared" si="85"/>
        <v>0.40112013110282496</v>
      </c>
      <c r="S250" s="51">
        <v>0.24223208623969564</v>
      </c>
      <c r="T250" s="52">
        <f t="shared" si="77"/>
        <v>170</v>
      </c>
      <c r="U250" s="54">
        <f t="shared" si="86"/>
        <v>1.2039936632662391</v>
      </c>
      <c r="V250" s="45">
        <v>324</v>
      </c>
      <c r="W250" s="46">
        <v>4.4856086721767659E-3</v>
      </c>
      <c r="X250" s="47">
        <f t="shared" si="78"/>
        <v>387</v>
      </c>
      <c r="Y250" s="48">
        <f t="shared" si="87"/>
        <v>0.27638297533826867</v>
      </c>
      <c r="Z250" s="46">
        <v>0.20545339251743816</v>
      </c>
      <c r="AA250" s="47">
        <f t="shared" si="79"/>
        <v>287</v>
      </c>
      <c r="AB250" s="49">
        <f t="shared" si="88"/>
        <v>0.8295852667056558</v>
      </c>
      <c r="AC250" s="50">
        <v>842</v>
      </c>
      <c r="AD250" s="51">
        <v>1.1657044759175424E-2</v>
      </c>
      <c r="AE250" s="52">
        <f t="shared" si="80"/>
        <v>423</v>
      </c>
      <c r="AF250" s="53">
        <f t="shared" si="89"/>
        <v>0.38154182998438602</v>
      </c>
      <c r="AG250" s="51">
        <v>0.53392517438173748</v>
      </c>
      <c r="AH250" s="52">
        <f t="shared" si="81"/>
        <v>300</v>
      </c>
      <c r="AI250" s="54">
        <f t="shared" si="90"/>
        <v>1.145227850592339</v>
      </c>
      <c r="AJ250" s="45">
        <v>1577</v>
      </c>
      <c r="AK250" s="46">
        <v>2.183273109883568E-2</v>
      </c>
      <c r="AL250" s="47">
        <f t="shared" si="82"/>
        <v>458</v>
      </c>
      <c r="AM250" s="55">
        <f t="shared" si="91"/>
        <v>0.33315800850201427</v>
      </c>
      <c r="AN250" s="56">
        <v>72231</v>
      </c>
    </row>
    <row r="251" spans="1:40">
      <c r="A251" s="41">
        <f t="shared" si="70"/>
        <v>2</v>
      </c>
      <c r="B251" s="42">
        <f t="shared" si="71"/>
        <v>0</v>
      </c>
      <c r="C251" s="42">
        <f t="shared" si="72"/>
        <v>1</v>
      </c>
      <c r="D251" s="42">
        <f t="shared" si="73"/>
        <v>1</v>
      </c>
      <c r="E251" s="42">
        <f t="shared" si="74"/>
        <v>0</v>
      </c>
      <c r="F251" s="58">
        <v>484</v>
      </c>
      <c r="G251" s="59" t="s">
        <v>454</v>
      </c>
      <c r="H251" s="45">
        <v>7</v>
      </c>
      <c r="I251" s="46">
        <v>6.8526676456191879E-4</v>
      </c>
      <c r="J251" s="47">
        <f t="shared" si="75"/>
        <v>373</v>
      </c>
      <c r="K251" s="48">
        <f t="shared" si="83"/>
        <v>0.12311746192513148</v>
      </c>
      <c r="L251" s="46">
        <v>3.1531531531531529E-2</v>
      </c>
      <c r="M251" s="47">
        <f t="shared" si="92"/>
        <v>319</v>
      </c>
      <c r="N251" s="49">
        <f t="shared" si="84"/>
        <v>0.37124691968610157</v>
      </c>
      <c r="O251" s="50">
        <v>102</v>
      </c>
      <c r="P251" s="51">
        <v>9.9853157121879595E-3</v>
      </c>
      <c r="Q251" s="52">
        <f t="shared" si="76"/>
        <v>239</v>
      </c>
      <c r="R251" s="53">
        <f t="shared" si="85"/>
        <v>0.75734981544648472</v>
      </c>
      <c r="S251" s="51">
        <v>0.45945945945945948</v>
      </c>
      <c r="T251" s="52">
        <f t="shared" si="77"/>
        <v>54</v>
      </c>
      <c r="U251" s="54">
        <f t="shared" si="86"/>
        <v>2.2837035601036226</v>
      </c>
      <c r="V251" s="45">
        <v>71</v>
      </c>
      <c r="W251" s="46">
        <v>6.9505628976994612E-3</v>
      </c>
      <c r="X251" s="47">
        <f t="shared" si="78"/>
        <v>329</v>
      </c>
      <c r="Y251" s="48">
        <f t="shared" si="87"/>
        <v>0.42826233725148571</v>
      </c>
      <c r="Z251" s="46">
        <v>0.31981981981981983</v>
      </c>
      <c r="AA251" s="47">
        <f t="shared" si="79"/>
        <v>114</v>
      </c>
      <c r="AB251" s="49">
        <f t="shared" si="88"/>
        <v>1.2913771209714182</v>
      </c>
      <c r="AC251" s="50">
        <v>42</v>
      </c>
      <c r="AD251" s="51">
        <v>4.1116005873715125E-3</v>
      </c>
      <c r="AE251" s="52">
        <f t="shared" si="80"/>
        <v>522</v>
      </c>
      <c r="AF251" s="53">
        <f t="shared" si="89"/>
        <v>0.13457506981225409</v>
      </c>
      <c r="AG251" s="51">
        <v>0.1891891891891892</v>
      </c>
      <c r="AH251" s="52">
        <f t="shared" si="81"/>
        <v>575</v>
      </c>
      <c r="AI251" s="54">
        <f t="shared" si="90"/>
        <v>0.40579605324160078</v>
      </c>
      <c r="AJ251" s="45">
        <v>222</v>
      </c>
      <c r="AK251" s="46">
        <v>2.1732745961820853E-2</v>
      </c>
      <c r="AL251" s="47">
        <f t="shared" si="82"/>
        <v>460</v>
      </c>
      <c r="AM251" s="55">
        <f t="shared" si="91"/>
        <v>0.33163227867110739</v>
      </c>
      <c r="AN251" s="56">
        <v>10215</v>
      </c>
    </row>
    <row r="252" spans="1:40">
      <c r="A252" s="41">
        <f t="shared" si="70"/>
        <v>2</v>
      </c>
      <c r="B252" s="42">
        <f t="shared" si="71"/>
        <v>0</v>
      </c>
      <c r="C252" s="42">
        <f t="shared" si="72"/>
        <v>1</v>
      </c>
      <c r="D252" s="42">
        <f t="shared" si="73"/>
        <v>0</v>
      </c>
      <c r="E252" s="42">
        <f t="shared" si="74"/>
        <v>1</v>
      </c>
      <c r="F252" s="58">
        <v>647</v>
      </c>
      <c r="G252" s="59" t="s">
        <v>619</v>
      </c>
      <c r="H252" s="45">
        <v>0</v>
      </c>
      <c r="I252" s="46">
        <v>0</v>
      </c>
      <c r="J252" s="47">
        <f t="shared" si="75"/>
        <v>467</v>
      </c>
      <c r="K252" s="48">
        <f t="shared" si="83"/>
        <v>0</v>
      </c>
      <c r="L252" s="46">
        <v>0</v>
      </c>
      <c r="M252" s="47">
        <f t="shared" si="92"/>
        <v>467</v>
      </c>
      <c r="N252" s="49">
        <f t="shared" si="84"/>
        <v>0</v>
      </c>
      <c r="O252" s="50">
        <v>11</v>
      </c>
      <c r="P252" s="51">
        <v>5.8047493403693929E-3</v>
      </c>
      <c r="Q252" s="52">
        <f t="shared" si="76"/>
        <v>345</v>
      </c>
      <c r="R252" s="53">
        <f t="shared" si="85"/>
        <v>0.44026908796442776</v>
      </c>
      <c r="S252" s="51">
        <v>0.26829268292682928</v>
      </c>
      <c r="T252" s="52">
        <f t="shared" si="77"/>
        <v>140</v>
      </c>
      <c r="U252" s="54">
        <f t="shared" si="86"/>
        <v>1.3335256082671081</v>
      </c>
      <c r="V252" s="45">
        <v>2</v>
      </c>
      <c r="W252" s="46">
        <v>1.0554089709762533E-3</v>
      </c>
      <c r="X252" s="47">
        <f t="shared" si="78"/>
        <v>490</v>
      </c>
      <c r="Y252" s="48">
        <f t="shared" si="87"/>
        <v>6.5029540674479566E-2</v>
      </c>
      <c r="Z252" s="46">
        <v>4.878048780487805E-2</v>
      </c>
      <c r="AA252" s="47">
        <f t="shared" si="79"/>
        <v>507</v>
      </c>
      <c r="AB252" s="49">
        <f t="shared" si="88"/>
        <v>0.19696717338073161</v>
      </c>
      <c r="AC252" s="50">
        <v>28</v>
      </c>
      <c r="AD252" s="51">
        <v>1.4775725593667546E-2</v>
      </c>
      <c r="AE252" s="52">
        <f t="shared" si="80"/>
        <v>390</v>
      </c>
      <c r="AF252" s="53">
        <f t="shared" si="89"/>
        <v>0.48361806090841702</v>
      </c>
      <c r="AG252" s="51">
        <v>0.68292682926829273</v>
      </c>
      <c r="AH252" s="52">
        <f t="shared" si="81"/>
        <v>162</v>
      </c>
      <c r="AI252" s="54">
        <f t="shared" si="90"/>
        <v>1.4648247775550469</v>
      </c>
      <c r="AJ252" s="45">
        <v>41</v>
      </c>
      <c r="AK252" s="46">
        <v>2.1635883905013191E-2</v>
      </c>
      <c r="AL252" s="47">
        <f t="shared" si="82"/>
        <v>461</v>
      </c>
      <c r="AM252" s="55">
        <f t="shared" si="91"/>
        <v>0.33015420568979492</v>
      </c>
      <c r="AN252" s="56">
        <v>1895</v>
      </c>
    </row>
    <row r="253" spans="1:40">
      <c r="A253" s="41">
        <f t="shared" si="70"/>
        <v>2</v>
      </c>
      <c r="B253" s="42">
        <f t="shared" si="71"/>
        <v>1</v>
      </c>
      <c r="C253" s="42">
        <f t="shared" si="72"/>
        <v>0</v>
      </c>
      <c r="D253" s="42">
        <f t="shared" si="73"/>
        <v>0</v>
      </c>
      <c r="E253" s="42">
        <f t="shared" si="74"/>
        <v>1</v>
      </c>
      <c r="F253" s="58">
        <v>390</v>
      </c>
      <c r="G253" s="59" t="s">
        <v>720</v>
      </c>
      <c r="H253" s="45">
        <v>44</v>
      </c>
      <c r="I253" s="46">
        <v>4.1113810502709774E-3</v>
      </c>
      <c r="J253" s="47">
        <f t="shared" si="75"/>
        <v>154</v>
      </c>
      <c r="K253" s="48">
        <f t="shared" si="83"/>
        <v>0.73866532873521096</v>
      </c>
      <c r="L253" s="46">
        <v>0.19047619047619047</v>
      </c>
      <c r="M253" s="47">
        <f t="shared" si="92"/>
        <v>37</v>
      </c>
      <c r="N253" s="49">
        <f t="shared" si="84"/>
        <v>2.2426344536140013</v>
      </c>
      <c r="O253" s="50">
        <v>18</v>
      </c>
      <c r="P253" s="51">
        <v>1.6819286114744907E-3</v>
      </c>
      <c r="Q253" s="52">
        <f t="shared" si="76"/>
        <v>465</v>
      </c>
      <c r="R253" s="53">
        <f t="shared" si="85"/>
        <v>0.12756815710289182</v>
      </c>
      <c r="S253" s="51">
        <v>7.792207792207792E-2</v>
      </c>
      <c r="T253" s="52">
        <f t="shared" si="77"/>
        <v>461</v>
      </c>
      <c r="U253" s="54">
        <f t="shared" si="86"/>
        <v>0.38730495824522854</v>
      </c>
      <c r="V253" s="45">
        <v>17</v>
      </c>
      <c r="W253" s="46">
        <v>1.5884881330592412E-3</v>
      </c>
      <c r="X253" s="47">
        <f t="shared" si="78"/>
        <v>468</v>
      </c>
      <c r="Y253" s="48">
        <f t="shared" si="87"/>
        <v>9.7875474342569588E-2</v>
      </c>
      <c r="Z253" s="46">
        <v>7.3593073593073599E-2</v>
      </c>
      <c r="AA253" s="47">
        <f t="shared" si="79"/>
        <v>477</v>
      </c>
      <c r="AB253" s="49">
        <f t="shared" si="88"/>
        <v>0.29715610356357131</v>
      </c>
      <c r="AC253" s="50">
        <v>152</v>
      </c>
      <c r="AD253" s="51">
        <v>1.4202952719117921E-2</v>
      </c>
      <c r="AE253" s="52">
        <f t="shared" si="80"/>
        <v>397</v>
      </c>
      <c r="AF253" s="53">
        <f t="shared" si="89"/>
        <v>0.4648708728143619</v>
      </c>
      <c r="AG253" s="51">
        <v>0.65800865800865804</v>
      </c>
      <c r="AH253" s="52">
        <f t="shared" si="81"/>
        <v>181</v>
      </c>
      <c r="AI253" s="54">
        <f t="shared" si="90"/>
        <v>1.4113772439274972</v>
      </c>
      <c r="AJ253" s="45">
        <v>231</v>
      </c>
      <c r="AK253" s="46">
        <v>2.158475051392263E-2</v>
      </c>
      <c r="AL253" s="47">
        <f t="shared" si="82"/>
        <v>463</v>
      </c>
      <c r="AM253" s="55">
        <f t="shared" si="91"/>
        <v>0.32937393231645623</v>
      </c>
      <c r="AN253" s="56">
        <v>10702</v>
      </c>
    </row>
    <row r="254" spans="1:40">
      <c r="A254" s="41">
        <f t="shared" si="70"/>
        <v>2</v>
      </c>
      <c r="B254" s="42">
        <f t="shared" si="71"/>
        <v>0</v>
      </c>
      <c r="C254" s="42">
        <f t="shared" si="72"/>
        <v>1</v>
      </c>
      <c r="D254" s="42">
        <f t="shared" si="73"/>
        <v>0</v>
      </c>
      <c r="E254" s="42">
        <f t="shared" si="74"/>
        <v>1</v>
      </c>
      <c r="F254" s="58">
        <v>189</v>
      </c>
      <c r="G254" s="59" t="s">
        <v>157</v>
      </c>
      <c r="H254" s="45">
        <v>0</v>
      </c>
      <c r="I254" s="46">
        <v>0</v>
      </c>
      <c r="J254" s="47">
        <f t="shared" si="75"/>
        <v>467</v>
      </c>
      <c r="K254" s="48">
        <f t="shared" si="83"/>
        <v>0</v>
      </c>
      <c r="L254" s="46">
        <v>0</v>
      </c>
      <c r="M254" s="47">
        <f t="shared" si="92"/>
        <v>467</v>
      </c>
      <c r="N254" s="49">
        <f t="shared" si="84"/>
        <v>0</v>
      </c>
      <c r="O254" s="50">
        <v>180</v>
      </c>
      <c r="P254" s="51">
        <v>7.2364718179625314E-3</v>
      </c>
      <c r="Q254" s="52">
        <f t="shared" si="76"/>
        <v>309</v>
      </c>
      <c r="R254" s="53">
        <f t="shared" si="85"/>
        <v>0.54886002143408719</v>
      </c>
      <c r="S254" s="51">
        <v>0.3364485981308411</v>
      </c>
      <c r="T254" s="52">
        <f t="shared" si="77"/>
        <v>98</v>
      </c>
      <c r="U254" s="54">
        <f t="shared" si="86"/>
        <v>1.6722886982177159</v>
      </c>
      <c r="V254" s="45">
        <v>77</v>
      </c>
      <c r="W254" s="46">
        <v>3.0956018332395272E-3</v>
      </c>
      <c r="X254" s="47">
        <f t="shared" si="78"/>
        <v>424</v>
      </c>
      <c r="Y254" s="48">
        <f t="shared" si="87"/>
        <v>0.19073702314699459</v>
      </c>
      <c r="Z254" s="46">
        <v>0.14392523364485982</v>
      </c>
      <c r="AA254" s="47">
        <f t="shared" si="79"/>
        <v>396</v>
      </c>
      <c r="AB254" s="49">
        <f t="shared" si="88"/>
        <v>0.58114520220838295</v>
      </c>
      <c r="AC254" s="50">
        <v>278</v>
      </c>
      <c r="AD254" s="51">
        <v>1.1176328696631019E-2</v>
      </c>
      <c r="AE254" s="52">
        <f t="shared" si="80"/>
        <v>430</v>
      </c>
      <c r="AF254" s="53">
        <f t="shared" si="89"/>
        <v>0.36580771469228218</v>
      </c>
      <c r="AG254" s="51">
        <v>0.51962616822429908</v>
      </c>
      <c r="AH254" s="52">
        <f t="shared" si="81"/>
        <v>317</v>
      </c>
      <c r="AI254" s="54">
        <f t="shared" si="90"/>
        <v>1.1145575977685196</v>
      </c>
      <c r="AJ254" s="45">
        <v>535</v>
      </c>
      <c r="AK254" s="46">
        <v>2.1508402347833078E-2</v>
      </c>
      <c r="AL254" s="47">
        <f t="shared" si="82"/>
        <v>464</v>
      </c>
      <c r="AM254" s="55">
        <f t="shared" si="91"/>
        <v>0.32820889241136925</v>
      </c>
      <c r="AN254" s="56">
        <v>24874</v>
      </c>
    </row>
    <row r="255" spans="1:40">
      <c r="A255" s="41">
        <f t="shared" si="70"/>
        <v>2</v>
      </c>
      <c r="B255" s="42">
        <f t="shared" si="71"/>
        <v>0</v>
      </c>
      <c r="C255" s="42">
        <f t="shared" si="72"/>
        <v>1</v>
      </c>
      <c r="D255" s="42">
        <f t="shared" si="73"/>
        <v>0</v>
      </c>
      <c r="E255" s="42">
        <f t="shared" si="74"/>
        <v>1</v>
      </c>
      <c r="F255" s="58">
        <v>452</v>
      </c>
      <c r="G255" s="59" t="s">
        <v>422</v>
      </c>
      <c r="H255" s="45">
        <v>0</v>
      </c>
      <c r="I255" s="46">
        <v>0</v>
      </c>
      <c r="J255" s="47">
        <f t="shared" si="75"/>
        <v>467</v>
      </c>
      <c r="K255" s="48">
        <f t="shared" si="83"/>
        <v>0</v>
      </c>
      <c r="L255" s="46">
        <v>0</v>
      </c>
      <c r="M255" s="47">
        <f t="shared" si="92"/>
        <v>467</v>
      </c>
      <c r="N255" s="49">
        <f t="shared" si="84"/>
        <v>0</v>
      </c>
      <c r="O255" s="50">
        <v>26</v>
      </c>
      <c r="P255" s="51">
        <v>7.575757575757576E-3</v>
      </c>
      <c r="Q255" s="52">
        <f t="shared" si="76"/>
        <v>297</v>
      </c>
      <c r="R255" s="53">
        <f t="shared" si="85"/>
        <v>0.57459360998112308</v>
      </c>
      <c r="S255" s="51">
        <v>0.35616438356164382</v>
      </c>
      <c r="T255" s="52">
        <f t="shared" si="77"/>
        <v>85</v>
      </c>
      <c r="U255" s="54">
        <f t="shared" si="86"/>
        <v>1.770284306865177</v>
      </c>
      <c r="V255" s="45">
        <v>0</v>
      </c>
      <c r="W255" s="46">
        <v>0</v>
      </c>
      <c r="X255" s="47">
        <f t="shared" si="78"/>
        <v>563</v>
      </c>
      <c r="Y255" s="48">
        <f t="shared" si="87"/>
        <v>0</v>
      </c>
      <c r="Z255" s="46">
        <v>0</v>
      </c>
      <c r="AA255" s="47">
        <f t="shared" si="79"/>
        <v>563</v>
      </c>
      <c r="AB255" s="49">
        <f t="shared" si="88"/>
        <v>0</v>
      </c>
      <c r="AC255" s="50">
        <v>47</v>
      </c>
      <c r="AD255" s="51">
        <v>1.3694638694638694E-2</v>
      </c>
      <c r="AE255" s="52">
        <f t="shared" si="80"/>
        <v>404</v>
      </c>
      <c r="AF255" s="53">
        <f t="shared" si="89"/>
        <v>0.44823346023568267</v>
      </c>
      <c r="AG255" s="51">
        <v>0.64383561643835618</v>
      </c>
      <c r="AH255" s="52">
        <f t="shared" si="81"/>
        <v>193</v>
      </c>
      <c r="AI255" s="54">
        <f t="shared" si="90"/>
        <v>1.3809771753173068</v>
      </c>
      <c r="AJ255" s="45">
        <v>73</v>
      </c>
      <c r="AK255" s="46">
        <v>2.1270396270396272E-2</v>
      </c>
      <c r="AL255" s="47">
        <f t="shared" si="82"/>
        <v>466</v>
      </c>
      <c r="AM255" s="55">
        <f t="shared" si="91"/>
        <v>0.32457702288431539</v>
      </c>
      <c r="AN255" s="56">
        <v>3432</v>
      </c>
    </row>
    <row r="256" spans="1:40">
      <c r="A256" s="41">
        <f t="shared" si="70"/>
        <v>2</v>
      </c>
      <c r="B256" s="42">
        <f t="shared" si="71"/>
        <v>1</v>
      </c>
      <c r="C256" s="42">
        <f t="shared" si="72"/>
        <v>1</v>
      </c>
      <c r="D256" s="42">
        <f t="shared" si="73"/>
        <v>0</v>
      </c>
      <c r="E256" s="42">
        <f t="shared" si="74"/>
        <v>0</v>
      </c>
      <c r="F256" s="60">
        <v>24</v>
      </c>
      <c r="G256" s="59" t="s">
        <v>670</v>
      </c>
      <c r="H256" s="45">
        <v>16</v>
      </c>
      <c r="I256" s="46">
        <v>8.4566596194503175E-3</v>
      </c>
      <c r="J256" s="47">
        <f t="shared" si="75"/>
        <v>59</v>
      </c>
      <c r="K256" s="48">
        <f t="shared" si="83"/>
        <v>1.519353516841097</v>
      </c>
      <c r="L256" s="46">
        <v>0.13114754098360656</v>
      </c>
      <c r="M256" s="47">
        <f t="shared" si="92"/>
        <v>65</v>
      </c>
      <c r="N256" s="49">
        <f t="shared" si="84"/>
        <v>1.5441089680620994</v>
      </c>
      <c r="O256" s="50">
        <v>63</v>
      </c>
      <c r="P256" s="51">
        <v>3.3298097251585626E-2</v>
      </c>
      <c r="Q256" s="52">
        <f t="shared" si="76"/>
        <v>33</v>
      </c>
      <c r="R256" s="53">
        <f t="shared" si="85"/>
        <v>2.5255393554984247</v>
      </c>
      <c r="S256" s="51">
        <v>0.51639344262295084</v>
      </c>
      <c r="T256" s="52">
        <f t="shared" si="77"/>
        <v>44</v>
      </c>
      <c r="U256" s="54">
        <f t="shared" si="86"/>
        <v>2.5666890060759617</v>
      </c>
      <c r="V256" s="45">
        <v>22</v>
      </c>
      <c r="W256" s="46">
        <v>1.1627906976744186E-2</v>
      </c>
      <c r="X256" s="47">
        <f t="shared" si="78"/>
        <v>217</v>
      </c>
      <c r="Y256" s="48">
        <f t="shared" si="87"/>
        <v>0.7164591835938301</v>
      </c>
      <c r="Z256" s="46">
        <v>0.18032786885245902</v>
      </c>
      <c r="AA256" s="47">
        <f t="shared" si="79"/>
        <v>335</v>
      </c>
      <c r="AB256" s="49">
        <f t="shared" si="88"/>
        <v>0.72813274749762258</v>
      </c>
      <c r="AC256" s="50">
        <v>21</v>
      </c>
      <c r="AD256" s="51">
        <v>1.1099365750528542E-2</v>
      </c>
      <c r="AE256" s="52">
        <f t="shared" si="80"/>
        <v>432</v>
      </c>
      <c r="AF256" s="53">
        <f t="shared" si="89"/>
        <v>0.36328867286791106</v>
      </c>
      <c r="AG256" s="51">
        <v>0.1721311475409836</v>
      </c>
      <c r="AH256" s="52">
        <f t="shared" si="81"/>
        <v>579</v>
      </c>
      <c r="AI256" s="54">
        <f t="shared" si="90"/>
        <v>0.36920788450670233</v>
      </c>
      <c r="AJ256" s="45">
        <v>122</v>
      </c>
      <c r="AK256" s="46">
        <v>6.4482029598308663E-2</v>
      </c>
      <c r="AL256" s="47">
        <f t="shared" si="82"/>
        <v>183</v>
      </c>
      <c r="AM256" s="55">
        <f t="shared" si="91"/>
        <v>0.98396780814499674</v>
      </c>
      <c r="AN256" s="56">
        <v>1892</v>
      </c>
    </row>
    <row r="257" spans="1:40">
      <c r="A257" s="41">
        <f t="shared" si="70"/>
        <v>2</v>
      </c>
      <c r="B257" s="42">
        <f t="shared" si="71"/>
        <v>1</v>
      </c>
      <c r="C257" s="42">
        <f t="shared" si="72"/>
        <v>0</v>
      </c>
      <c r="D257" s="42">
        <f t="shared" si="73"/>
        <v>0</v>
      </c>
      <c r="E257" s="42">
        <f t="shared" si="74"/>
        <v>1</v>
      </c>
      <c r="F257" s="58">
        <v>369</v>
      </c>
      <c r="G257" s="59" t="s">
        <v>338</v>
      </c>
      <c r="H257" s="45">
        <v>83</v>
      </c>
      <c r="I257" s="46">
        <v>4.207218167072182E-3</v>
      </c>
      <c r="J257" s="47">
        <f t="shared" si="75"/>
        <v>148</v>
      </c>
      <c r="K257" s="48">
        <f t="shared" si="83"/>
        <v>0.75588376568411175</v>
      </c>
      <c r="L257" s="46">
        <v>0.21173469387755103</v>
      </c>
      <c r="M257" s="47">
        <f t="shared" si="92"/>
        <v>29</v>
      </c>
      <c r="N257" s="49">
        <f t="shared" si="84"/>
        <v>2.4929284774548499</v>
      </c>
      <c r="O257" s="50">
        <v>57</v>
      </c>
      <c r="P257" s="51">
        <v>2.889294403892944E-3</v>
      </c>
      <c r="Q257" s="52">
        <f t="shared" si="76"/>
        <v>423</v>
      </c>
      <c r="R257" s="53">
        <f t="shared" si="85"/>
        <v>0.21914245344170569</v>
      </c>
      <c r="S257" s="51">
        <v>0.14540816326530612</v>
      </c>
      <c r="T257" s="52">
        <f t="shared" si="77"/>
        <v>358</v>
      </c>
      <c r="U257" s="54">
        <f t="shared" si="86"/>
        <v>0.72273871672547119</v>
      </c>
      <c r="V257" s="45">
        <v>59</v>
      </c>
      <c r="W257" s="46">
        <v>2.9906731549067317E-3</v>
      </c>
      <c r="X257" s="47">
        <f t="shared" si="78"/>
        <v>425</v>
      </c>
      <c r="Y257" s="48">
        <f t="shared" si="87"/>
        <v>0.18427179123859966</v>
      </c>
      <c r="Z257" s="46">
        <v>0.15051020408163265</v>
      </c>
      <c r="AA257" s="47">
        <f t="shared" si="79"/>
        <v>381</v>
      </c>
      <c r="AB257" s="49">
        <f t="shared" si="88"/>
        <v>0.6077341739897828</v>
      </c>
      <c r="AC257" s="50">
        <v>193</v>
      </c>
      <c r="AD257" s="51">
        <v>9.7830494728304955E-3</v>
      </c>
      <c r="AE257" s="52">
        <f t="shared" si="80"/>
        <v>453</v>
      </c>
      <c r="AF257" s="53">
        <f t="shared" si="89"/>
        <v>0.32020487832076944</v>
      </c>
      <c r="AG257" s="51">
        <v>0.49234693877551022</v>
      </c>
      <c r="AH257" s="52">
        <f t="shared" si="81"/>
        <v>350</v>
      </c>
      <c r="AI257" s="54">
        <f t="shared" si="90"/>
        <v>1.0560457784979123</v>
      </c>
      <c r="AJ257" s="45">
        <v>392</v>
      </c>
      <c r="AK257" s="46">
        <v>1.9870235198702353E-2</v>
      </c>
      <c r="AL257" s="47">
        <f t="shared" si="82"/>
        <v>467</v>
      </c>
      <c r="AM257" s="55">
        <f t="shared" si="91"/>
        <v>0.30321117212950677</v>
      </c>
      <c r="AN257" s="56">
        <v>19728</v>
      </c>
    </row>
    <row r="258" spans="1:40">
      <c r="A258" s="41">
        <f t="shared" si="70"/>
        <v>2</v>
      </c>
      <c r="B258" s="42">
        <f t="shared" si="71"/>
        <v>0</v>
      </c>
      <c r="C258" s="42">
        <f t="shared" si="72"/>
        <v>1</v>
      </c>
      <c r="D258" s="42">
        <f t="shared" si="73"/>
        <v>1</v>
      </c>
      <c r="E258" s="42">
        <f t="shared" si="74"/>
        <v>0</v>
      </c>
      <c r="F258" s="58">
        <v>214</v>
      </c>
      <c r="G258" s="59" t="s">
        <v>182</v>
      </c>
      <c r="H258" s="45">
        <v>55</v>
      </c>
      <c r="I258" s="46">
        <v>1.2179998228363895E-3</v>
      </c>
      <c r="J258" s="47">
        <f t="shared" si="75"/>
        <v>322</v>
      </c>
      <c r="K258" s="48">
        <f t="shared" si="83"/>
        <v>0.21883017617050415</v>
      </c>
      <c r="L258" s="46">
        <v>6.2429057888762768E-2</v>
      </c>
      <c r="M258" s="47">
        <f t="shared" si="92"/>
        <v>179</v>
      </c>
      <c r="N258" s="49">
        <f t="shared" si="84"/>
        <v>0.73502916967201237</v>
      </c>
      <c r="O258" s="50">
        <v>181</v>
      </c>
      <c r="P258" s="51">
        <v>4.0083266896979363E-3</v>
      </c>
      <c r="Q258" s="52">
        <f t="shared" si="76"/>
        <v>391</v>
      </c>
      <c r="R258" s="53">
        <f t="shared" si="85"/>
        <v>0.30401697514547332</v>
      </c>
      <c r="S258" s="51">
        <v>0.20544835414301929</v>
      </c>
      <c r="T258" s="52">
        <f t="shared" si="77"/>
        <v>247</v>
      </c>
      <c r="U258" s="54">
        <f t="shared" si="86"/>
        <v>1.021163299860717</v>
      </c>
      <c r="V258" s="45">
        <v>280</v>
      </c>
      <c r="W258" s="46">
        <v>6.2007263708034367E-3</v>
      </c>
      <c r="X258" s="47">
        <f t="shared" si="78"/>
        <v>340</v>
      </c>
      <c r="Y258" s="48">
        <f t="shared" si="87"/>
        <v>0.38206079238505247</v>
      </c>
      <c r="Z258" s="46">
        <v>0.31782065834279227</v>
      </c>
      <c r="AA258" s="47">
        <f t="shared" si="79"/>
        <v>119</v>
      </c>
      <c r="AB258" s="49">
        <f t="shared" si="88"/>
        <v>1.283304852673552</v>
      </c>
      <c r="AC258" s="50">
        <v>365</v>
      </c>
      <c r="AD258" s="51">
        <v>8.0830897333687667E-3</v>
      </c>
      <c r="AE258" s="52">
        <f t="shared" si="80"/>
        <v>477</v>
      </c>
      <c r="AF258" s="53">
        <f t="shared" si="89"/>
        <v>0.26456421095664345</v>
      </c>
      <c r="AG258" s="51">
        <v>0.41430192962542567</v>
      </c>
      <c r="AH258" s="52">
        <f t="shared" si="81"/>
        <v>450</v>
      </c>
      <c r="AI258" s="54">
        <f t="shared" si="90"/>
        <v>0.88864532171685073</v>
      </c>
      <c r="AJ258" s="45">
        <v>881</v>
      </c>
      <c r="AK258" s="46">
        <v>1.9510142616706527E-2</v>
      </c>
      <c r="AL258" s="47">
        <f t="shared" si="82"/>
        <v>470</v>
      </c>
      <c r="AM258" s="55">
        <f t="shared" si="91"/>
        <v>0.29771631548738586</v>
      </c>
      <c r="AN258" s="56">
        <v>45156</v>
      </c>
    </row>
    <row r="259" spans="1:40">
      <c r="A259" s="41">
        <f t="shared" si="70"/>
        <v>2</v>
      </c>
      <c r="B259" s="42">
        <f t="shared" si="71"/>
        <v>1</v>
      </c>
      <c r="C259" s="42">
        <f t="shared" si="72"/>
        <v>0</v>
      </c>
      <c r="D259" s="42">
        <f t="shared" si="73"/>
        <v>1</v>
      </c>
      <c r="E259" s="42">
        <f t="shared" si="74"/>
        <v>0</v>
      </c>
      <c r="F259" s="58">
        <v>542</v>
      </c>
      <c r="G259" s="59" t="s">
        <v>512</v>
      </c>
      <c r="H259" s="45">
        <v>31</v>
      </c>
      <c r="I259" s="46">
        <v>3.7210418917296845E-3</v>
      </c>
      <c r="J259" s="47">
        <f t="shared" si="75"/>
        <v>175</v>
      </c>
      <c r="K259" s="48">
        <f t="shared" si="83"/>
        <v>0.66853560849360838</v>
      </c>
      <c r="L259" s="46">
        <v>0.19375000000000001</v>
      </c>
      <c r="M259" s="47">
        <f t="shared" si="92"/>
        <v>35</v>
      </c>
      <c r="N259" s="49">
        <f t="shared" si="84"/>
        <v>2.2811797332854922</v>
      </c>
      <c r="O259" s="50">
        <v>31</v>
      </c>
      <c r="P259" s="51">
        <v>3.7210418917296845E-3</v>
      </c>
      <c r="Q259" s="52">
        <f t="shared" si="76"/>
        <v>399</v>
      </c>
      <c r="R259" s="53">
        <f t="shared" si="85"/>
        <v>0.28222746993671294</v>
      </c>
      <c r="S259" s="51">
        <v>0.19375000000000001</v>
      </c>
      <c r="T259" s="52">
        <f t="shared" si="77"/>
        <v>267</v>
      </c>
      <c r="U259" s="54">
        <f t="shared" si="86"/>
        <v>0.96301764097016729</v>
      </c>
      <c r="V259" s="45">
        <v>48</v>
      </c>
      <c r="W259" s="46">
        <v>5.7616132517104793E-3</v>
      </c>
      <c r="X259" s="47">
        <f t="shared" si="78"/>
        <v>354</v>
      </c>
      <c r="Y259" s="48">
        <f t="shared" si="87"/>
        <v>0.35500462247933395</v>
      </c>
      <c r="Z259" s="46">
        <v>0.3</v>
      </c>
      <c r="AA259" s="47">
        <f t="shared" si="79"/>
        <v>137</v>
      </c>
      <c r="AB259" s="49">
        <f t="shared" si="88"/>
        <v>1.2113481162914994</v>
      </c>
      <c r="AC259" s="50">
        <v>50</v>
      </c>
      <c r="AD259" s="51">
        <v>6.0016804705317487E-3</v>
      </c>
      <c r="AE259" s="52">
        <f t="shared" si="80"/>
        <v>500</v>
      </c>
      <c r="AF259" s="53">
        <f t="shared" si="89"/>
        <v>0.19643847965032715</v>
      </c>
      <c r="AG259" s="51">
        <v>0.3125</v>
      </c>
      <c r="AH259" s="52">
        <f t="shared" si="81"/>
        <v>530</v>
      </c>
      <c r="AI259" s="54">
        <f t="shared" si="90"/>
        <v>0.67028812365800128</v>
      </c>
      <c r="AJ259" s="45">
        <v>160</v>
      </c>
      <c r="AK259" s="46">
        <v>1.9205377505701598E-2</v>
      </c>
      <c r="AL259" s="47">
        <f t="shared" si="82"/>
        <v>473</v>
      </c>
      <c r="AM259" s="55">
        <f t="shared" si="91"/>
        <v>0.29306573205906195</v>
      </c>
      <c r="AN259" s="56">
        <v>8331</v>
      </c>
    </row>
    <row r="260" spans="1:40">
      <c r="A260" s="41">
        <f t="shared" si="70"/>
        <v>2</v>
      </c>
      <c r="B260" s="42">
        <f t="shared" si="71"/>
        <v>0</v>
      </c>
      <c r="C260" s="42">
        <f t="shared" si="72"/>
        <v>1</v>
      </c>
      <c r="D260" s="42">
        <f t="shared" si="73"/>
        <v>1</v>
      </c>
      <c r="E260" s="42">
        <f t="shared" si="74"/>
        <v>0</v>
      </c>
      <c r="F260" s="58">
        <v>502</v>
      </c>
      <c r="G260" s="59" t="s">
        <v>472</v>
      </c>
      <c r="H260" s="45">
        <v>0</v>
      </c>
      <c r="I260" s="46">
        <v>0</v>
      </c>
      <c r="J260" s="47">
        <f t="shared" si="75"/>
        <v>467</v>
      </c>
      <c r="K260" s="48">
        <f t="shared" si="83"/>
        <v>0</v>
      </c>
      <c r="L260" s="46">
        <v>0</v>
      </c>
      <c r="M260" s="47">
        <f t="shared" si="92"/>
        <v>467</v>
      </c>
      <c r="N260" s="49">
        <f t="shared" si="84"/>
        <v>0</v>
      </c>
      <c r="O260" s="50">
        <v>21</v>
      </c>
      <c r="P260" s="51">
        <v>6.5420560747663555E-3</v>
      </c>
      <c r="Q260" s="52">
        <f t="shared" si="76"/>
        <v>327</v>
      </c>
      <c r="R260" s="53">
        <f t="shared" si="85"/>
        <v>0.49619111740425959</v>
      </c>
      <c r="S260" s="51">
        <v>0.38181818181818183</v>
      </c>
      <c r="T260" s="52">
        <f t="shared" si="77"/>
        <v>79</v>
      </c>
      <c r="U260" s="54">
        <f t="shared" si="86"/>
        <v>1.89779429540162</v>
      </c>
      <c r="V260" s="45">
        <v>29</v>
      </c>
      <c r="W260" s="46">
        <v>9.0342679127725853E-3</v>
      </c>
      <c r="X260" s="47">
        <f t="shared" si="78"/>
        <v>270</v>
      </c>
      <c r="Y260" s="48">
        <f t="shared" si="87"/>
        <v>0.55665084233115647</v>
      </c>
      <c r="Z260" s="46">
        <v>0.52727272727272723</v>
      </c>
      <c r="AA260" s="47">
        <f t="shared" si="79"/>
        <v>45</v>
      </c>
      <c r="AB260" s="49">
        <f t="shared" si="88"/>
        <v>2.1290360831789985</v>
      </c>
      <c r="AC260" s="50">
        <v>5</v>
      </c>
      <c r="AD260" s="51">
        <v>1.557632398753894E-3</v>
      </c>
      <c r="AE260" s="52">
        <f t="shared" si="80"/>
        <v>572</v>
      </c>
      <c r="AF260" s="53">
        <f t="shared" si="89"/>
        <v>5.0982211027005467E-2</v>
      </c>
      <c r="AG260" s="51">
        <v>9.0909090909090912E-2</v>
      </c>
      <c r="AH260" s="52">
        <f t="shared" si="81"/>
        <v>601</v>
      </c>
      <c r="AI260" s="54">
        <f t="shared" si="90"/>
        <v>0.19499290870050948</v>
      </c>
      <c r="AJ260" s="45">
        <v>55</v>
      </c>
      <c r="AK260" s="46">
        <v>1.7133956386292833E-2</v>
      </c>
      <c r="AL260" s="47">
        <f t="shared" si="82"/>
        <v>488</v>
      </c>
      <c r="AM260" s="55">
        <f t="shared" si="91"/>
        <v>0.26145674407734121</v>
      </c>
      <c r="AN260" s="56">
        <v>3210</v>
      </c>
    </row>
    <row r="261" spans="1:40">
      <c r="A261" s="41">
        <f t="shared" si="70"/>
        <v>2</v>
      </c>
      <c r="B261" s="42">
        <f t="shared" si="71"/>
        <v>0</v>
      </c>
      <c r="C261" s="42">
        <f t="shared" si="72"/>
        <v>1</v>
      </c>
      <c r="D261" s="42">
        <f t="shared" si="73"/>
        <v>0</v>
      </c>
      <c r="E261" s="42">
        <f t="shared" si="74"/>
        <v>1</v>
      </c>
      <c r="F261" s="58">
        <v>506</v>
      </c>
      <c r="G261" s="59" t="s">
        <v>476</v>
      </c>
      <c r="H261" s="45">
        <v>96</v>
      </c>
      <c r="I261" s="46">
        <v>1.0376583509879372E-3</v>
      </c>
      <c r="J261" s="47">
        <f t="shared" si="75"/>
        <v>338</v>
      </c>
      <c r="K261" s="48">
        <f t="shared" si="83"/>
        <v>0.18642938651887384</v>
      </c>
      <c r="L261" s="46">
        <v>6.1459667093469908E-2</v>
      </c>
      <c r="M261" s="47">
        <f t="shared" si="92"/>
        <v>182</v>
      </c>
      <c r="N261" s="49">
        <f t="shared" si="84"/>
        <v>0.72361572639017713</v>
      </c>
      <c r="O261" s="50">
        <v>349</v>
      </c>
      <c r="P261" s="51">
        <v>3.7723204634873969E-3</v>
      </c>
      <c r="Q261" s="52">
        <f t="shared" si="76"/>
        <v>396</v>
      </c>
      <c r="R261" s="53">
        <f t="shared" si="85"/>
        <v>0.28611676277195702</v>
      </c>
      <c r="S261" s="51">
        <v>0.22343149807938539</v>
      </c>
      <c r="T261" s="52">
        <f t="shared" si="77"/>
        <v>204</v>
      </c>
      <c r="U261" s="54">
        <f t="shared" si="86"/>
        <v>1.1105469636069172</v>
      </c>
      <c r="V261" s="45">
        <v>160</v>
      </c>
      <c r="W261" s="46">
        <v>1.7294305849798954E-3</v>
      </c>
      <c r="X261" s="47">
        <f t="shared" si="78"/>
        <v>464</v>
      </c>
      <c r="Y261" s="48">
        <f t="shared" si="87"/>
        <v>0.10655971254973305</v>
      </c>
      <c r="Z261" s="46">
        <v>0.10243277848911651</v>
      </c>
      <c r="AA261" s="47">
        <f t="shared" si="79"/>
        <v>446</v>
      </c>
      <c r="AB261" s="49">
        <f t="shared" si="88"/>
        <v>0.41360584423098568</v>
      </c>
      <c r="AC261" s="50">
        <v>957</v>
      </c>
      <c r="AD261" s="51">
        <v>1.0344156686410999E-2</v>
      </c>
      <c r="AE261" s="52">
        <f t="shared" si="80"/>
        <v>445</v>
      </c>
      <c r="AF261" s="53">
        <f t="shared" si="89"/>
        <v>0.33857024257129575</v>
      </c>
      <c r="AG261" s="51">
        <v>0.61267605633802813</v>
      </c>
      <c r="AH261" s="52">
        <f t="shared" si="81"/>
        <v>213</v>
      </c>
      <c r="AI261" s="54">
        <f t="shared" si="90"/>
        <v>1.3141423494816025</v>
      </c>
      <c r="AJ261" s="45">
        <v>1562</v>
      </c>
      <c r="AK261" s="46">
        <v>1.688356608586623E-2</v>
      </c>
      <c r="AL261" s="47">
        <f t="shared" si="82"/>
        <v>490</v>
      </c>
      <c r="AM261" s="55">
        <f t="shared" si="91"/>
        <v>0.25763589667805287</v>
      </c>
      <c r="AN261" s="56">
        <v>92516</v>
      </c>
    </row>
    <row r="262" spans="1:40">
      <c r="A262" s="41">
        <f t="shared" si="70"/>
        <v>1</v>
      </c>
      <c r="B262" s="42">
        <f t="shared" si="71"/>
        <v>0</v>
      </c>
      <c r="C262" s="42">
        <f t="shared" si="72"/>
        <v>0</v>
      </c>
      <c r="D262" s="42">
        <f t="shared" si="73"/>
        <v>0</v>
      </c>
      <c r="E262" s="42">
        <f t="shared" si="74"/>
        <v>1</v>
      </c>
      <c r="F262" s="58">
        <v>86</v>
      </c>
      <c r="G262" s="59" t="s">
        <v>54</v>
      </c>
      <c r="H262" s="45">
        <v>0</v>
      </c>
      <c r="I262" s="46">
        <v>0</v>
      </c>
      <c r="J262" s="47">
        <f t="shared" si="75"/>
        <v>467</v>
      </c>
      <c r="K262" s="48">
        <f t="shared" si="83"/>
        <v>0</v>
      </c>
      <c r="L262" s="46">
        <v>0</v>
      </c>
      <c r="M262" s="47">
        <f t="shared" si="92"/>
        <v>467</v>
      </c>
      <c r="N262" s="49">
        <f t="shared" si="84"/>
        <v>0</v>
      </c>
      <c r="O262" s="50">
        <v>23</v>
      </c>
      <c r="P262" s="51">
        <v>1.576962632841961E-3</v>
      </c>
      <c r="Q262" s="52">
        <f t="shared" si="76"/>
        <v>472</v>
      </c>
      <c r="R262" s="53">
        <f t="shared" si="85"/>
        <v>0.11960687006531982</v>
      </c>
      <c r="S262" s="51">
        <v>9.583333333333334E-2</v>
      </c>
      <c r="T262" s="52">
        <f t="shared" si="77"/>
        <v>430</v>
      </c>
      <c r="U262" s="54">
        <f t="shared" si="86"/>
        <v>0.47633130628631931</v>
      </c>
      <c r="V262" s="45">
        <v>58</v>
      </c>
      <c r="W262" s="46">
        <v>3.9766883784710322E-3</v>
      </c>
      <c r="X262" s="47">
        <f t="shared" si="78"/>
        <v>396</v>
      </c>
      <c r="Y262" s="48">
        <f t="shared" si="87"/>
        <v>0.2450256021779928</v>
      </c>
      <c r="Z262" s="46">
        <v>0.24166666666666667</v>
      </c>
      <c r="AA262" s="47">
        <f t="shared" si="79"/>
        <v>223</v>
      </c>
      <c r="AB262" s="49">
        <f t="shared" si="88"/>
        <v>0.97580820479037456</v>
      </c>
      <c r="AC262" s="50">
        <v>159</v>
      </c>
      <c r="AD262" s="51">
        <v>1.0901611244429208E-2</v>
      </c>
      <c r="AE262" s="52">
        <f t="shared" si="80"/>
        <v>437</v>
      </c>
      <c r="AF262" s="53">
        <f t="shared" si="89"/>
        <v>0.3568160532886297</v>
      </c>
      <c r="AG262" s="51">
        <v>0.66249999999999998</v>
      </c>
      <c r="AH262" s="52">
        <f t="shared" si="81"/>
        <v>178</v>
      </c>
      <c r="AI262" s="54">
        <f t="shared" si="90"/>
        <v>1.4210108221549627</v>
      </c>
      <c r="AJ262" s="45">
        <v>240</v>
      </c>
      <c r="AK262" s="46">
        <v>1.64552622557422E-2</v>
      </c>
      <c r="AL262" s="47">
        <f t="shared" si="82"/>
        <v>492</v>
      </c>
      <c r="AM262" s="55">
        <f t="shared" si="91"/>
        <v>0.25110016597024798</v>
      </c>
      <c r="AN262" s="56">
        <v>14585</v>
      </c>
    </row>
    <row r="263" spans="1:40">
      <c r="A263" s="41">
        <f t="shared" ref="A263:A326" si="93">SUM(B263:E263)</f>
        <v>2</v>
      </c>
      <c r="B263" s="42">
        <f t="shared" ref="B263:B326" si="94">IF(N263&gt;1,1,0)</f>
        <v>0</v>
      </c>
      <c r="C263" s="42">
        <f t="shared" ref="C263:C326" si="95">IF(U263&gt;1,1,0)</f>
        <v>0</v>
      </c>
      <c r="D263" s="42">
        <f t="shared" ref="D263:D326" si="96">IF(AB263&gt;1,1,0)</f>
        <v>1</v>
      </c>
      <c r="E263" s="42">
        <f t="shared" ref="E263:E326" si="97">IF(AI263&gt;1,1,0)</f>
        <v>1</v>
      </c>
      <c r="F263" s="58">
        <v>212</v>
      </c>
      <c r="G263" s="59" t="s">
        <v>180</v>
      </c>
      <c r="H263" s="45">
        <v>0</v>
      </c>
      <c r="I263" s="46">
        <v>0</v>
      </c>
      <c r="J263" s="47">
        <f t="shared" ref="J263:J326" si="98">RANK(I263,$I$7:$I$642)</f>
        <v>467</v>
      </c>
      <c r="K263" s="48">
        <f t="shared" si="83"/>
        <v>0</v>
      </c>
      <c r="L263" s="46">
        <v>0</v>
      </c>
      <c r="M263" s="47">
        <f t="shared" si="92"/>
        <v>467</v>
      </c>
      <c r="N263" s="49">
        <f t="shared" si="84"/>
        <v>0</v>
      </c>
      <c r="O263" s="50">
        <v>2</v>
      </c>
      <c r="P263" s="51">
        <v>2.8220685762664035E-4</v>
      </c>
      <c r="Q263" s="52">
        <f t="shared" ref="Q263:Q326" si="99">RANK(P263,P$7:P$642)</f>
        <v>530</v>
      </c>
      <c r="R263" s="53">
        <f t="shared" si="85"/>
        <v>2.1404361935235854E-2</v>
      </c>
      <c r="S263" s="51">
        <v>1.8018018018018018E-2</v>
      </c>
      <c r="T263" s="52">
        <f t="shared" ref="T263:T326" si="100">RANK(S263,S$7:S$642)</f>
        <v>533</v>
      </c>
      <c r="U263" s="54">
        <f t="shared" si="86"/>
        <v>8.9557002357004797E-2</v>
      </c>
      <c r="V263" s="45">
        <v>33</v>
      </c>
      <c r="W263" s="46">
        <v>4.6564131508395655E-3</v>
      </c>
      <c r="X263" s="47">
        <f t="shared" ref="X263:X326" si="101">RANK(W263,W$7:W$642)</f>
        <v>380</v>
      </c>
      <c r="Y263" s="48">
        <f t="shared" si="87"/>
        <v>0.28690717694924367</v>
      </c>
      <c r="Z263" s="46">
        <v>0.29729729729729731</v>
      </c>
      <c r="AA263" s="47">
        <f t="shared" ref="AA263:AA326" si="102">RANK(Z263,Z$7:Z$642)</f>
        <v>142</v>
      </c>
      <c r="AB263" s="49">
        <f t="shared" si="88"/>
        <v>1.2004350701987831</v>
      </c>
      <c r="AC263" s="50">
        <v>76</v>
      </c>
      <c r="AD263" s="51">
        <v>1.0723860589812333E-2</v>
      </c>
      <c r="AE263" s="52">
        <f t="shared" ref="AE263:AE326" si="103">RANK(AD263,AD$7:AD$642)</f>
        <v>440</v>
      </c>
      <c r="AF263" s="53">
        <f t="shared" si="89"/>
        <v>0.35099817136018779</v>
      </c>
      <c r="AG263" s="51">
        <v>0.68468468468468469</v>
      </c>
      <c r="AH263" s="52">
        <f t="shared" ref="AH263:AH326" si="104">RANK(AG263,AG$7:AG$642)</f>
        <v>160</v>
      </c>
      <c r="AI263" s="54">
        <f t="shared" si="90"/>
        <v>1.4685952403029361</v>
      </c>
      <c r="AJ263" s="45">
        <v>111</v>
      </c>
      <c r="AK263" s="46">
        <v>1.5662480598278537E-2</v>
      </c>
      <c r="AL263" s="47">
        <f t="shared" ref="AL263:AL326" si="105">RANK(AK263,AK$7:AK$642)</f>
        <v>494</v>
      </c>
      <c r="AM263" s="55">
        <f t="shared" si="91"/>
        <v>0.23900266167809806</v>
      </c>
      <c r="AN263" s="56">
        <v>7087</v>
      </c>
    </row>
    <row r="264" spans="1:40">
      <c r="A264" s="41">
        <f t="shared" si="93"/>
        <v>2</v>
      </c>
      <c r="B264" s="42">
        <f t="shared" si="94"/>
        <v>0</v>
      </c>
      <c r="C264" s="42">
        <f t="shared" si="95"/>
        <v>1</v>
      </c>
      <c r="D264" s="42">
        <f t="shared" si="96"/>
        <v>0</v>
      </c>
      <c r="E264" s="42">
        <f t="shared" si="97"/>
        <v>1</v>
      </c>
      <c r="F264" s="58">
        <v>299</v>
      </c>
      <c r="G264" s="59" t="s">
        <v>268</v>
      </c>
      <c r="H264" s="45">
        <v>0</v>
      </c>
      <c r="I264" s="46">
        <v>0</v>
      </c>
      <c r="J264" s="47">
        <f t="shared" si="98"/>
        <v>467</v>
      </c>
      <c r="K264" s="48">
        <f t="shared" ref="K264:K327" si="106">I264/I$4</f>
        <v>0</v>
      </c>
      <c r="L264" s="46">
        <v>0</v>
      </c>
      <c r="M264" s="47">
        <f t="shared" si="92"/>
        <v>467</v>
      </c>
      <c r="N264" s="49">
        <f t="shared" ref="N264:N327" si="107">L264/L$4</f>
        <v>0</v>
      </c>
      <c r="O264" s="50">
        <v>25</v>
      </c>
      <c r="P264" s="51">
        <v>3.0990454939878519E-3</v>
      </c>
      <c r="Q264" s="52">
        <f t="shared" si="99"/>
        <v>412</v>
      </c>
      <c r="R264" s="53">
        <f t="shared" ref="R264:R327" si="108">P264/P$4</f>
        <v>0.23505130940098007</v>
      </c>
      <c r="S264" s="51">
        <v>0.20161290322580644</v>
      </c>
      <c r="T264" s="52">
        <f t="shared" si="100"/>
        <v>252</v>
      </c>
      <c r="U264" s="54">
        <f t="shared" ref="U264:U327" si="109">S264/S$4</f>
        <v>1.0020995223414852</v>
      </c>
      <c r="V264" s="45">
        <v>8</v>
      </c>
      <c r="W264" s="46">
        <v>9.9169455807611266E-4</v>
      </c>
      <c r="X264" s="47">
        <f t="shared" si="101"/>
        <v>495</v>
      </c>
      <c r="Y264" s="48">
        <f t="shared" ref="Y264:Y327" si="110">W264/W$4</f>
        <v>6.1103745917014403E-2</v>
      </c>
      <c r="Z264" s="46">
        <v>6.4516129032258063E-2</v>
      </c>
      <c r="AA264" s="47">
        <f t="shared" si="102"/>
        <v>487</v>
      </c>
      <c r="AB264" s="49">
        <f t="shared" ref="AB264:AB327" si="111">Z264/Z$4</f>
        <v>0.26050497124548372</v>
      </c>
      <c r="AC264" s="50">
        <v>91</v>
      </c>
      <c r="AD264" s="51">
        <v>1.128052559811578E-2</v>
      </c>
      <c r="AE264" s="52">
        <f t="shared" si="103"/>
        <v>428</v>
      </c>
      <c r="AF264" s="53">
        <f t="shared" ref="AF264:AF327" si="112">AD264/AD$4</f>
        <v>0.36921813965782985</v>
      </c>
      <c r="AG264" s="51">
        <v>0.7338709677419355</v>
      </c>
      <c r="AH264" s="52">
        <f t="shared" si="104"/>
        <v>132</v>
      </c>
      <c r="AI264" s="54">
        <f t="shared" ref="AI264:AI327" si="113">AG264/AG$4</f>
        <v>1.5740959807194352</v>
      </c>
      <c r="AJ264" s="45">
        <v>124</v>
      </c>
      <c r="AK264" s="46">
        <v>1.5371265650179745E-2</v>
      </c>
      <c r="AL264" s="47">
        <f t="shared" si="105"/>
        <v>497</v>
      </c>
      <c r="AM264" s="55">
        <f t="shared" ref="AM264:AM327" si="114">AK264/AK$4</f>
        <v>0.23455884785950598</v>
      </c>
      <c r="AN264" s="56">
        <v>8067</v>
      </c>
    </row>
    <row r="265" spans="1:40">
      <c r="A265" s="41">
        <f t="shared" si="93"/>
        <v>2</v>
      </c>
      <c r="B265" s="42">
        <f t="shared" si="94"/>
        <v>0</v>
      </c>
      <c r="C265" s="42">
        <f t="shared" si="95"/>
        <v>1</v>
      </c>
      <c r="D265" s="42">
        <f t="shared" si="96"/>
        <v>0</v>
      </c>
      <c r="E265" s="42">
        <f t="shared" si="97"/>
        <v>1</v>
      </c>
      <c r="F265" s="58">
        <v>333</v>
      </c>
      <c r="G265" s="59" t="s">
        <v>302</v>
      </c>
      <c r="H265" s="45">
        <v>47</v>
      </c>
      <c r="I265" s="46">
        <v>8.942501617260931E-4</v>
      </c>
      <c r="J265" s="47">
        <f t="shared" si="98"/>
        <v>352</v>
      </c>
      <c r="K265" s="48">
        <f t="shared" si="106"/>
        <v>0.16066416165424116</v>
      </c>
      <c r="L265" s="46">
        <v>5.9569074778200254E-2</v>
      </c>
      <c r="M265" s="47">
        <f t="shared" si="92"/>
        <v>189</v>
      </c>
      <c r="N265" s="49">
        <f t="shared" si="107"/>
        <v>0.70135621220437883</v>
      </c>
      <c r="O265" s="50">
        <v>173</v>
      </c>
      <c r="P265" s="51">
        <v>3.291601659119449E-3</v>
      </c>
      <c r="Q265" s="52">
        <f t="shared" si="99"/>
        <v>408</v>
      </c>
      <c r="R265" s="53">
        <f t="shared" si="108"/>
        <v>0.24965599295119537</v>
      </c>
      <c r="S265" s="51">
        <v>0.21926489226869456</v>
      </c>
      <c r="T265" s="52">
        <f t="shared" si="100"/>
        <v>212</v>
      </c>
      <c r="U265" s="54">
        <f t="shared" si="109"/>
        <v>1.0898372092912314</v>
      </c>
      <c r="V265" s="45">
        <v>176</v>
      </c>
      <c r="W265" s="46">
        <v>3.3486814566764337E-3</v>
      </c>
      <c r="X265" s="47">
        <f t="shared" si="101"/>
        <v>417</v>
      </c>
      <c r="Y265" s="48">
        <f t="shared" si="110"/>
        <v>0.20633064810069282</v>
      </c>
      <c r="Z265" s="46">
        <v>0.22306717363751585</v>
      </c>
      <c r="AA265" s="47">
        <f t="shared" si="102"/>
        <v>254</v>
      </c>
      <c r="AB265" s="49">
        <f t="shared" si="111"/>
        <v>0.90070666864091209</v>
      </c>
      <c r="AC265" s="50">
        <v>393</v>
      </c>
      <c r="AD265" s="51">
        <v>7.4774534799649907E-3</v>
      </c>
      <c r="AE265" s="52">
        <f t="shared" si="103"/>
        <v>485</v>
      </c>
      <c r="AF265" s="53">
        <f t="shared" si="112"/>
        <v>0.24474138542904297</v>
      </c>
      <c r="AG265" s="51">
        <v>0.49809885931558934</v>
      </c>
      <c r="AH265" s="52">
        <f t="shared" si="104"/>
        <v>340</v>
      </c>
      <c r="AI265" s="54">
        <f t="shared" si="113"/>
        <v>1.0683831993818789</v>
      </c>
      <c r="AJ265" s="45">
        <v>789</v>
      </c>
      <c r="AK265" s="46">
        <v>1.5011986757486967E-2</v>
      </c>
      <c r="AL265" s="47">
        <f t="shared" si="105"/>
        <v>502</v>
      </c>
      <c r="AM265" s="55">
        <f t="shared" si="114"/>
        <v>0.22907640776328192</v>
      </c>
      <c r="AN265" s="56">
        <v>52558</v>
      </c>
    </row>
    <row r="266" spans="1:40">
      <c r="A266" s="41">
        <f t="shared" si="93"/>
        <v>2</v>
      </c>
      <c r="B266" s="42">
        <f t="shared" si="94"/>
        <v>0</v>
      </c>
      <c r="C266" s="42">
        <f t="shared" si="95"/>
        <v>1</v>
      </c>
      <c r="D266" s="42">
        <f t="shared" si="96"/>
        <v>0</v>
      </c>
      <c r="E266" s="42">
        <f t="shared" si="97"/>
        <v>1</v>
      </c>
      <c r="F266" s="60">
        <v>23</v>
      </c>
      <c r="G266" s="59" t="s">
        <v>669</v>
      </c>
      <c r="H266" s="45">
        <v>28</v>
      </c>
      <c r="I266" s="46">
        <v>3.6391993761372499E-3</v>
      </c>
      <c r="J266" s="47">
        <f t="shared" si="98"/>
        <v>180</v>
      </c>
      <c r="K266" s="48">
        <f t="shared" si="106"/>
        <v>0.65383149132582175</v>
      </c>
      <c r="L266" s="46">
        <v>7.909604519774012E-2</v>
      </c>
      <c r="M266" s="47">
        <f t="shared" si="92"/>
        <v>141</v>
      </c>
      <c r="N266" s="49">
        <f t="shared" si="107"/>
        <v>0.93126345955157697</v>
      </c>
      <c r="O266" s="50">
        <v>83</v>
      </c>
      <c r="P266" s="51">
        <v>1.0787626722121134E-2</v>
      </c>
      <c r="Q266" s="52">
        <f t="shared" si="99"/>
        <v>220</v>
      </c>
      <c r="R266" s="53">
        <f t="shared" si="108"/>
        <v>0.81820218234379838</v>
      </c>
      <c r="S266" s="51">
        <v>0.2344632768361582</v>
      </c>
      <c r="T266" s="52">
        <f t="shared" si="100"/>
        <v>184</v>
      </c>
      <c r="U266" s="54">
        <f t="shared" si="109"/>
        <v>1.1653794671117024</v>
      </c>
      <c r="V266" s="45">
        <v>67</v>
      </c>
      <c r="W266" s="46">
        <v>8.7080842214712767E-3</v>
      </c>
      <c r="X266" s="47">
        <f t="shared" si="101"/>
        <v>281</v>
      </c>
      <c r="Y266" s="48">
        <f t="shared" si="110"/>
        <v>0.53655287443041977</v>
      </c>
      <c r="Z266" s="46">
        <v>0.18926553672316385</v>
      </c>
      <c r="AA266" s="47">
        <f t="shared" si="102"/>
        <v>316</v>
      </c>
      <c r="AB266" s="49">
        <f t="shared" si="111"/>
        <v>0.76422150462834704</v>
      </c>
      <c r="AC266" s="50">
        <v>176</v>
      </c>
      <c r="AD266" s="51">
        <v>2.2874967507148427E-2</v>
      </c>
      <c r="AE266" s="52">
        <f t="shared" si="103"/>
        <v>309</v>
      </c>
      <c r="AF266" s="53">
        <f t="shared" si="112"/>
        <v>0.74871094207998456</v>
      </c>
      <c r="AG266" s="51">
        <v>0.49717514124293788</v>
      </c>
      <c r="AH266" s="52">
        <f t="shared" si="104"/>
        <v>341</v>
      </c>
      <c r="AI266" s="54">
        <f t="shared" si="113"/>
        <v>1.0664018961700179</v>
      </c>
      <c r="AJ266" s="45">
        <v>354</v>
      </c>
      <c r="AK266" s="46">
        <v>4.6009877826878084E-2</v>
      </c>
      <c r="AL266" s="47">
        <f t="shared" si="105"/>
        <v>311</v>
      </c>
      <c r="AM266" s="55">
        <f t="shared" si="114"/>
        <v>0.70209078281741599</v>
      </c>
      <c r="AN266" s="56">
        <v>7694</v>
      </c>
    </row>
    <row r="267" spans="1:40">
      <c r="A267" s="41">
        <f t="shared" si="93"/>
        <v>2</v>
      </c>
      <c r="B267" s="42">
        <f t="shared" si="94"/>
        <v>1</v>
      </c>
      <c r="C267" s="42">
        <f t="shared" si="95"/>
        <v>1</v>
      </c>
      <c r="D267" s="42">
        <f t="shared" si="96"/>
        <v>0</v>
      </c>
      <c r="E267" s="42">
        <f t="shared" si="97"/>
        <v>0</v>
      </c>
      <c r="F267" s="58">
        <v>649</v>
      </c>
      <c r="G267" s="59" t="s">
        <v>621</v>
      </c>
      <c r="H267" s="45">
        <v>5</v>
      </c>
      <c r="I267" s="46">
        <v>1.9716088328075709E-3</v>
      </c>
      <c r="J267" s="47">
        <f t="shared" si="98"/>
        <v>276</v>
      </c>
      <c r="K267" s="48">
        <f t="shared" si="106"/>
        <v>0.35422624875090636</v>
      </c>
      <c r="L267" s="46">
        <v>0.13513513513513514</v>
      </c>
      <c r="M267" s="47">
        <f t="shared" si="92"/>
        <v>62</v>
      </c>
      <c r="N267" s="49">
        <f t="shared" si="107"/>
        <v>1.5910582272261498</v>
      </c>
      <c r="O267" s="50">
        <v>14</v>
      </c>
      <c r="P267" s="51">
        <v>5.5205047318611991E-3</v>
      </c>
      <c r="Q267" s="52">
        <f t="shared" si="99"/>
        <v>356</v>
      </c>
      <c r="R267" s="53">
        <f t="shared" si="108"/>
        <v>0.41871017004933575</v>
      </c>
      <c r="S267" s="51">
        <v>0.3783783783783784</v>
      </c>
      <c r="T267" s="52">
        <f t="shared" si="100"/>
        <v>80</v>
      </c>
      <c r="U267" s="54">
        <f t="shared" si="109"/>
        <v>1.8806970494971009</v>
      </c>
      <c r="V267" s="45">
        <v>3</v>
      </c>
      <c r="W267" s="46">
        <v>1.1829652996845426E-3</v>
      </c>
      <c r="X267" s="47">
        <f t="shared" si="101"/>
        <v>484</v>
      </c>
      <c r="Y267" s="48">
        <f t="shared" si="110"/>
        <v>7.2888986343536355E-2</v>
      </c>
      <c r="Z267" s="46">
        <v>8.1081081081081086E-2</v>
      </c>
      <c r="AA267" s="47">
        <f t="shared" si="102"/>
        <v>471</v>
      </c>
      <c r="AB267" s="49">
        <f t="shared" si="111"/>
        <v>0.32739138278148633</v>
      </c>
      <c r="AC267" s="50">
        <v>15</v>
      </c>
      <c r="AD267" s="51">
        <v>5.9148264984227126E-3</v>
      </c>
      <c r="AE267" s="52">
        <f t="shared" si="103"/>
        <v>501</v>
      </c>
      <c r="AF267" s="53">
        <f t="shared" si="112"/>
        <v>0.19359569881311617</v>
      </c>
      <c r="AG267" s="51">
        <v>0.40540540540540543</v>
      </c>
      <c r="AH267" s="52">
        <f t="shared" si="104"/>
        <v>461</v>
      </c>
      <c r="AI267" s="54">
        <f t="shared" si="113"/>
        <v>0.86956297123200177</v>
      </c>
      <c r="AJ267" s="45">
        <v>37</v>
      </c>
      <c r="AK267" s="46">
        <v>1.4589905362776025E-2</v>
      </c>
      <c r="AL267" s="47">
        <f t="shared" si="105"/>
        <v>505</v>
      </c>
      <c r="AM267" s="55">
        <f t="shared" si="114"/>
        <v>0.22263562872143547</v>
      </c>
      <c r="AN267" s="56">
        <v>2536</v>
      </c>
    </row>
    <row r="268" spans="1:40">
      <c r="A268" s="41">
        <f t="shared" si="93"/>
        <v>2</v>
      </c>
      <c r="B268" s="42">
        <f t="shared" si="94"/>
        <v>0</v>
      </c>
      <c r="C268" s="42">
        <f t="shared" si="95"/>
        <v>1</v>
      </c>
      <c r="D268" s="42">
        <f t="shared" si="96"/>
        <v>1</v>
      </c>
      <c r="E268" s="42">
        <f t="shared" si="97"/>
        <v>0</v>
      </c>
      <c r="F268" s="58">
        <v>221</v>
      </c>
      <c r="G268" s="59" t="s">
        <v>189</v>
      </c>
      <c r="H268" s="45">
        <v>6</v>
      </c>
      <c r="I268" s="46">
        <v>2.4750433132579819E-4</v>
      </c>
      <c r="J268" s="47">
        <f t="shared" si="98"/>
        <v>421</v>
      </c>
      <c r="K268" s="48">
        <f t="shared" si="106"/>
        <v>4.4467507639582467E-2</v>
      </c>
      <c r="L268" s="46">
        <v>1.7094017094017096E-2</v>
      </c>
      <c r="M268" s="47">
        <f t="shared" si="92"/>
        <v>380</v>
      </c>
      <c r="N268" s="49">
        <f t="shared" si="107"/>
        <v>0.20126206634997451</v>
      </c>
      <c r="O268" s="50">
        <v>90</v>
      </c>
      <c r="P268" s="51">
        <v>3.712564969886973E-3</v>
      </c>
      <c r="Q268" s="52">
        <f t="shared" si="99"/>
        <v>400</v>
      </c>
      <c r="R268" s="53">
        <f t="shared" si="108"/>
        <v>0.2815845263004596</v>
      </c>
      <c r="S268" s="51">
        <v>0.25641025641025639</v>
      </c>
      <c r="T268" s="52">
        <f t="shared" si="100"/>
        <v>152</v>
      </c>
      <c r="U268" s="54">
        <f t="shared" si="109"/>
        <v>1.2744650335419914</v>
      </c>
      <c r="V268" s="45">
        <v>112</v>
      </c>
      <c r="W268" s="46">
        <v>4.6200808514148999E-3</v>
      </c>
      <c r="X268" s="47">
        <f t="shared" si="101"/>
        <v>382</v>
      </c>
      <c r="Y268" s="48">
        <f t="shared" si="110"/>
        <v>0.28466854452502977</v>
      </c>
      <c r="Z268" s="46">
        <v>0.31908831908831908</v>
      </c>
      <c r="AA268" s="47">
        <f t="shared" si="102"/>
        <v>117</v>
      </c>
      <c r="AB268" s="49">
        <f t="shared" si="111"/>
        <v>1.2884234475275207</v>
      </c>
      <c r="AC268" s="50">
        <v>143</v>
      </c>
      <c r="AD268" s="51">
        <v>5.8988532299315234E-3</v>
      </c>
      <c r="AE268" s="52">
        <f t="shared" si="103"/>
        <v>502</v>
      </c>
      <c r="AF268" s="53">
        <f t="shared" si="112"/>
        <v>0.1930728844792205</v>
      </c>
      <c r="AG268" s="51">
        <v>0.40740740740740738</v>
      </c>
      <c r="AH268" s="52">
        <f t="shared" si="104"/>
        <v>459</v>
      </c>
      <c r="AI268" s="54">
        <f t="shared" si="113"/>
        <v>0.87385710936154237</v>
      </c>
      <c r="AJ268" s="45">
        <v>351</v>
      </c>
      <c r="AK268" s="46">
        <v>1.4479003382559195E-2</v>
      </c>
      <c r="AL268" s="47">
        <f t="shared" si="105"/>
        <v>506</v>
      </c>
      <c r="AM268" s="55">
        <f t="shared" si="114"/>
        <v>0.22094331259750633</v>
      </c>
      <c r="AN268" s="56">
        <v>24242</v>
      </c>
    </row>
    <row r="269" spans="1:40">
      <c r="A269" s="41">
        <f t="shared" si="93"/>
        <v>2</v>
      </c>
      <c r="B269" s="42">
        <f t="shared" si="94"/>
        <v>0</v>
      </c>
      <c r="C269" s="42">
        <f t="shared" si="95"/>
        <v>1</v>
      </c>
      <c r="D269" s="42">
        <f t="shared" si="96"/>
        <v>0</v>
      </c>
      <c r="E269" s="42">
        <f t="shared" si="97"/>
        <v>1</v>
      </c>
      <c r="F269" s="58">
        <v>243</v>
      </c>
      <c r="G269" s="59" t="s">
        <v>211</v>
      </c>
      <c r="H269" s="45">
        <v>1</v>
      </c>
      <c r="I269" s="46">
        <v>3.1650577623041619E-5</v>
      </c>
      <c r="J269" s="47">
        <f t="shared" si="98"/>
        <v>460</v>
      </c>
      <c r="K269" s="48">
        <f t="shared" si="106"/>
        <v>5.6864552418566137E-3</v>
      </c>
      <c r="L269" s="46">
        <v>2.2026431718061676E-3</v>
      </c>
      <c r="M269" s="47">
        <f t="shared" si="92"/>
        <v>457</v>
      </c>
      <c r="N269" s="49">
        <f t="shared" si="107"/>
        <v>2.5933548197078212E-2</v>
      </c>
      <c r="O269" s="50">
        <v>96</v>
      </c>
      <c r="P269" s="51">
        <v>3.0384554518119956E-3</v>
      </c>
      <c r="Q269" s="52">
        <f t="shared" si="99"/>
        <v>416</v>
      </c>
      <c r="R269" s="53">
        <f t="shared" si="108"/>
        <v>0.2304557754606992</v>
      </c>
      <c r="S269" s="51">
        <v>0.21145374449339208</v>
      </c>
      <c r="T269" s="52">
        <f t="shared" si="100"/>
        <v>235</v>
      </c>
      <c r="U269" s="54">
        <f t="shared" si="109"/>
        <v>1.0510125739165674</v>
      </c>
      <c r="V269" s="45">
        <v>1</v>
      </c>
      <c r="W269" s="46">
        <v>3.1650577623041619E-5</v>
      </c>
      <c r="X269" s="47">
        <f t="shared" si="101"/>
        <v>561</v>
      </c>
      <c r="Y269" s="48">
        <f t="shared" si="110"/>
        <v>1.950165842350669E-3</v>
      </c>
      <c r="Z269" s="46">
        <v>2.2026431718061676E-3</v>
      </c>
      <c r="AA269" s="47">
        <f t="shared" si="102"/>
        <v>558</v>
      </c>
      <c r="AB269" s="49">
        <f t="shared" si="111"/>
        <v>8.8938921900991157E-3</v>
      </c>
      <c r="AC269" s="50">
        <v>356</v>
      </c>
      <c r="AD269" s="51">
        <v>1.1267605633802818E-2</v>
      </c>
      <c r="AE269" s="52">
        <f t="shared" si="103"/>
        <v>429</v>
      </c>
      <c r="AF269" s="53">
        <f t="shared" si="112"/>
        <v>0.36879526173901422</v>
      </c>
      <c r="AG269" s="51">
        <v>0.78414096916299558</v>
      </c>
      <c r="AH269" s="52">
        <f t="shared" si="104"/>
        <v>108</v>
      </c>
      <c r="AI269" s="54">
        <f t="shared" si="113"/>
        <v>1.6819212124916192</v>
      </c>
      <c r="AJ269" s="45">
        <v>454</v>
      </c>
      <c r="AK269" s="46">
        <v>1.4369362240860896E-2</v>
      </c>
      <c r="AL269" s="47">
        <f t="shared" si="105"/>
        <v>508</v>
      </c>
      <c r="AM269" s="55">
        <f t="shared" si="114"/>
        <v>0.21927023632258985</v>
      </c>
      <c r="AN269" s="56">
        <v>31595</v>
      </c>
    </row>
    <row r="270" spans="1:40">
      <c r="A270" s="41">
        <f t="shared" si="93"/>
        <v>2</v>
      </c>
      <c r="B270" s="42">
        <f t="shared" si="94"/>
        <v>0</v>
      </c>
      <c r="C270" s="42">
        <f t="shared" si="95"/>
        <v>1</v>
      </c>
      <c r="D270" s="42">
        <f t="shared" si="96"/>
        <v>1</v>
      </c>
      <c r="E270" s="42">
        <f t="shared" si="97"/>
        <v>0</v>
      </c>
      <c r="F270" s="58">
        <v>492</v>
      </c>
      <c r="G270" s="59" t="s">
        <v>462</v>
      </c>
      <c r="H270" s="45">
        <v>0</v>
      </c>
      <c r="I270" s="46">
        <v>0</v>
      </c>
      <c r="J270" s="47">
        <f t="shared" si="98"/>
        <v>467</v>
      </c>
      <c r="K270" s="48">
        <f t="shared" si="106"/>
        <v>0</v>
      </c>
      <c r="L270" s="46">
        <v>0</v>
      </c>
      <c r="M270" s="47">
        <f t="shared" si="92"/>
        <v>467</v>
      </c>
      <c r="N270" s="49">
        <f t="shared" si="107"/>
        <v>0</v>
      </c>
      <c r="O270" s="50">
        <v>5</v>
      </c>
      <c r="P270" s="51">
        <v>3.0248033877797943E-3</v>
      </c>
      <c r="Q270" s="52">
        <f t="shared" si="99"/>
        <v>417</v>
      </c>
      <c r="R270" s="53">
        <f t="shared" si="108"/>
        <v>0.22942031614491301</v>
      </c>
      <c r="S270" s="51">
        <v>0.21739130434782608</v>
      </c>
      <c r="T270" s="52">
        <f t="shared" si="100"/>
        <v>217</v>
      </c>
      <c r="U270" s="54">
        <f t="shared" si="109"/>
        <v>1.0805247023508189</v>
      </c>
      <c r="V270" s="45">
        <v>8</v>
      </c>
      <c r="W270" s="46">
        <v>4.8396854204476713E-3</v>
      </c>
      <c r="X270" s="47">
        <f t="shared" si="101"/>
        <v>374</v>
      </c>
      <c r="Y270" s="48">
        <f t="shared" si="110"/>
        <v>0.29819958760590148</v>
      </c>
      <c r="Z270" s="46">
        <v>0.34782608695652173</v>
      </c>
      <c r="AA270" s="47">
        <f t="shared" si="102"/>
        <v>92</v>
      </c>
      <c r="AB270" s="49">
        <f t="shared" si="111"/>
        <v>1.4044615841060861</v>
      </c>
      <c r="AC270" s="50">
        <v>10</v>
      </c>
      <c r="AD270" s="51">
        <v>6.0496067755595887E-3</v>
      </c>
      <c r="AE270" s="52">
        <f t="shared" si="103"/>
        <v>498</v>
      </c>
      <c r="AF270" s="53">
        <f t="shared" si="112"/>
        <v>0.19800713538619183</v>
      </c>
      <c r="AG270" s="51">
        <v>0.43478260869565216</v>
      </c>
      <c r="AH270" s="52">
        <f t="shared" si="104"/>
        <v>421</v>
      </c>
      <c r="AI270" s="54">
        <f t="shared" si="113"/>
        <v>0.93257478074156697</v>
      </c>
      <c r="AJ270" s="45">
        <v>23</v>
      </c>
      <c r="AK270" s="46">
        <v>1.3914095583787053E-2</v>
      </c>
      <c r="AL270" s="47">
        <f t="shared" si="105"/>
        <v>511</v>
      </c>
      <c r="AM270" s="55">
        <f t="shared" si="114"/>
        <v>0.21232306456833419</v>
      </c>
      <c r="AN270" s="56">
        <v>1653</v>
      </c>
    </row>
    <row r="271" spans="1:40">
      <c r="A271" s="41">
        <f t="shared" si="93"/>
        <v>2</v>
      </c>
      <c r="B271" s="42">
        <f t="shared" si="94"/>
        <v>1</v>
      </c>
      <c r="C271" s="42">
        <f t="shared" si="95"/>
        <v>0</v>
      </c>
      <c r="D271" s="42">
        <f t="shared" si="96"/>
        <v>0</v>
      </c>
      <c r="E271" s="42">
        <f t="shared" si="97"/>
        <v>1</v>
      </c>
      <c r="F271" s="58">
        <v>402</v>
      </c>
      <c r="G271" s="59" t="s">
        <v>371</v>
      </c>
      <c r="H271" s="45">
        <v>17</v>
      </c>
      <c r="I271" s="46">
        <v>1.1843388602480146E-3</v>
      </c>
      <c r="J271" s="47">
        <f t="shared" si="98"/>
        <v>327</v>
      </c>
      <c r="K271" s="48">
        <f t="shared" si="106"/>
        <v>0.21278252802214123</v>
      </c>
      <c r="L271" s="46">
        <v>8.7628865979381437E-2</v>
      </c>
      <c r="M271" s="47">
        <f t="shared" si="92"/>
        <v>115</v>
      </c>
      <c r="N271" s="49">
        <f t="shared" si="107"/>
        <v>1.0317274483765444</v>
      </c>
      <c r="O271" s="50">
        <v>4</v>
      </c>
      <c r="P271" s="51">
        <v>2.7866796711717987E-4</v>
      </c>
      <c r="Q271" s="52">
        <f t="shared" si="99"/>
        <v>532</v>
      </c>
      <c r="R271" s="53">
        <f t="shared" si="108"/>
        <v>2.1135949983978889E-2</v>
      </c>
      <c r="S271" s="51">
        <v>2.0618556701030927E-2</v>
      </c>
      <c r="T271" s="52">
        <f t="shared" si="100"/>
        <v>531</v>
      </c>
      <c r="U271" s="54">
        <f t="shared" si="109"/>
        <v>0.10248275527451065</v>
      </c>
      <c r="V271" s="45">
        <v>41</v>
      </c>
      <c r="W271" s="46">
        <v>2.8563466629510938E-3</v>
      </c>
      <c r="X271" s="47">
        <f t="shared" si="101"/>
        <v>431</v>
      </c>
      <c r="Y271" s="48">
        <f t="shared" si="110"/>
        <v>0.17599519864510554</v>
      </c>
      <c r="Z271" s="46">
        <v>0.21134020618556701</v>
      </c>
      <c r="AA271" s="47">
        <f t="shared" si="102"/>
        <v>276</v>
      </c>
      <c r="AB271" s="49">
        <f t="shared" si="111"/>
        <v>0.85335520219847893</v>
      </c>
      <c r="AC271" s="50">
        <v>132</v>
      </c>
      <c r="AD271" s="51">
        <v>9.1960429148669354E-3</v>
      </c>
      <c r="AE271" s="52">
        <f t="shared" si="103"/>
        <v>465</v>
      </c>
      <c r="AF271" s="53">
        <f t="shared" si="112"/>
        <v>0.30099181352045079</v>
      </c>
      <c r="AG271" s="51">
        <v>0.68041237113402064</v>
      </c>
      <c r="AH271" s="52">
        <f t="shared" si="104"/>
        <v>163</v>
      </c>
      <c r="AI271" s="54">
        <f t="shared" si="113"/>
        <v>1.4594314609955659</v>
      </c>
      <c r="AJ271" s="45">
        <v>194</v>
      </c>
      <c r="AK271" s="46">
        <v>1.3515396405183224E-2</v>
      </c>
      <c r="AL271" s="47">
        <f t="shared" si="105"/>
        <v>512</v>
      </c>
      <c r="AM271" s="55">
        <f t="shared" si="114"/>
        <v>0.20623908800426044</v>
      </c>
      <c r="AN271" s="56">
        <v>14354</v>
      </c>
    </row>
    <row r="272" spans="1:40">
      <c r="A272" s="41">
        <f t="shared" si="93"/>
        <v>3</v>
      </c>
      <c r="B272" s="42">
        <f t="shared" si="94"/>
        <v>0</v>
      </c>
      <c r="C272" s="42">
        <f t="shared" si="95"/>
        <v>1</v>
      </c>
      <c r="D272" s="42">
        <f t="shared" si="96"/>
        <v>1</v>
      </c>
      <c r="E272" s="42">
        <f t="shared" si="97"/>
        <v>1</v>
      </c>
      <c r="F272" s="58">
        <v>539</v>
      </c>
      <c r="G272" s="59" t="s">
        <v>509</v>
      </c>
      <c r="H272" s="45">
        <v>29</v>
      </c>
      <c r="I272" s="46">
        <v>7.7273575101921186E-4</v>
      </c>
      <c r="J272" s="47">
        <f t="shared" si="98"/>
        <v>365</v>
      </c>
      <c r="K272" s="48">
        <f t="shared" si="106"/>
        <v>0.13883245084141149</v>
      </c>
      <c r="L272" s="46">
        <v>5.9063136456211814E-2</v>
      </c>
      <c r="M272" s="47">
        <f t="shared" si="92"/>
        <v>194</v>
      </c>
      <c r="N272" s="49">
        <f t="shared" si="107"/>
        <v>0.69539937996483037</v>
      </c>
      <c r="O272" s="50">
        <v>103</v>
      </c>
      <c r="P272" s="51">
        <v>2.7445442191372004E-3</v>
      </c>
      <c r="Q272" s="52">
        <f t="shared" si="99"/>
        <v>427</v>
      </c>
      <c r="R272" s="53">
        <f t="shared" si="108"/>
        <v>0.20816367932274638</v>
      </c>
      <c r="S272" s="51">
        <v>0.20977596741344195</v>
      </c>
      <c r="T272" s="52">
        <f t="shared" si="100"/>
        <v>237</v>
      </c>
      <c r="U272" s="54">
        <f t="shared" si="109"/>
        <v>1.0426733278489164</v>
      </c>
      <c r="V272" s="45">
        <v>128</v>
      </c>
      <c r="W272" s="46">
        <v>3.410695728636521E-3</v>
      </c>
      <c r="X272" s="47">
        <f t="shared" si="101"/>
        <v>412</v>
      </c>
      <c r="Y272" s="48">
        <f t="shared" si="110"/>
        <v>0.21015168784142615</v>
      </c>
      <c r="Z272" s="46">
        <v>0.26069246435845211</v>
      </c>
      <c r="AA272" s="47">
        <f t="shared" si="102"/>
        <v>191</v>
      </c>
      <c r="AB272" s="49">
        <f t="shared" si="111"/>
        <v>1.0526310854399994</v>
      </c>
      <c r="AC272" s="50">
        <v>231</v>
      </c>
      <c r="AD272" s="51">
        <v>6.1552399477737213E-3</v>
      </c>
      <c r="AE272" s="52">
        <f t="shared" si="103"/>
        <v>494</v>
      </c>
      <c r="AF272" s="53">
        <f t="shared" si="112"/>
        <v>0.20146457032500106</v>
      </c>
      <c r="AG272" s="51">
        <v>0.47046843177189407</v>
      </c>
      <c r="AH272" s="52">
        <f t="shared" si="104"/>
        <v>379</v>
      </c>
      <c r="AI272" s="54">
        <f t="shared" si="113"/>
        <v>1.0091180875926569</v>
      </c>
      <c r="AJ272" s="45">
        <v>491</v>
      </c>
      <c r="AK272" s="46">
        <v>1.3083215646566655E-2</v>
      </c>
      <c r="AL272" s="47">
        <f t="shared" si="105"/>
        <v>514</v>
      </c>
      <c r="AM272" s="55">
        <f t="shared" si="114"/>
        <v>0.19964419704894315</v>
      </c>
      <c r="AN272" s="56">
        <v>37529</v>
      </c>
    </row>
    <row r="273" spans="1:40">
      <c r="A273" s="41">
        <f t="shared" si="93"/>
        <v>2</v>
      </c>
      <c r="B273" s="42">
        <f t="shared" si="94"/>
        <v>0</v>
      </c>
      <c r="C273" s="42">
        <f t="shared" si="95"/>
        <v>1</v>
      </c>
      <c r="D273" s="42">
        <f t="shared" si="96"/>
        <v>0</v>
      </c>
      <c r="E273" s="42">
        <f t="shared" si="97"/>
        <v>1</v>
      </c>
      <c r="F273" s="58">
        <v>181</v>
      </c>
      <c r="G273" s="59" t="s">
        <v>149</v>
      </c>
      <c r="H273" s="45">
        <v>64</v>
      </c>
      <c r="I273" s="46">
        <v>3.1995680583121278E-4</v>
      </c>
      <c r="J273" s="47">
        <f t="shared" si="98"/>
        <v>412</v>
      </c>
      <c r="K273" s="48">
        <f t="shared" si="106"/>
        <v>5.7484576659418085E-2</v>
      </c>
      <c r="L273" s="46">
        <v>2.4596464258262875E-2</v>
      </c>
      <c r="M273" s="47">
        <f t="shared" si="92"/>
        <v>344</v>
      </c>
      <c r="N273" s="49">
        <f t="shared" si="107"/>
        <v>0.28959461045899482</v>
      </c>
      <c r="O273" s="50">
        <v>857</v>
      </c>
      <c r="P273" s="51">
        <v>4.284421603083584E-3</v>
      </c>
      <c r="Q273" s="52">
        <f t="shared" si="99"/>
        <v>384</v>
      </c>
      <c r="R273" s="53">
        <f t="shared" si="108"/>
        <v>0.3249577683787917</v>
      </c>
      <c r="S273" s="51">
        <v>0.32936202920830132</v>
      </c>
      <c r="T273" s="52">
        <f t="shared" si="100"/>
        <v>102</v>
      </c>
      <c r="U273" s="54">
        <f t="shared" si="109"/>
        <v>1.6370655194494228</v>
      </c>
      <c r="V273" s="45">
        <v>374</v>
      </c>
      <c r="W273" s="46">
        <v>1.8697475840761498E-3</v>
      </c>
      <c r="X273" s="47">
        <f t="shared" si="101"/>
        <v>456</v>
      </c>
      <c r="Y273" s="48">
        <f t="shared" si="110"/>
        <v>0.11520541317478117</v>
      </c>
      <c r="Z273" s="46">
        <v>0.14373558800922367</v>
      </c>
      <c r="AA273" s="47">
        <f t="shared" si="102"/>
        <v>397</v>
      </c>
      <c r="AB273" s="49">
        <f t="shared" si="111"/>
        <v>0.5803794459300804</v>
      </c>
      <c r="AC273" s="50">
        <v>1307</v>
      </c>
      <c r="AD273" s="51">
        <v>6.5341178940842987E-3</v>
      </c>
      <c r="AE273" s="52">
        <f t="shared" si="103"/>
        <v>493</v>
      </c>
      <c r="AF273" s="53">
        <f t="shared" si="112"/>
        <v>0.21386546505968757</v>
      </c>
      <c r="AG273" s="51">
        <v>0.50230591852421214</v>
      </c>
      <c r="AH273" s="52">
        <f t="shared" si="104"/>
        <v>332</v>
      </c>
      <c r="AI273" s="54">
        <f t="shared" si="113"/>
        <v>1.0774070132156897</v>
      </c>
      <c r="AJ273" s="45">
        <v>2602</v>
      </c>
      <c r="AK273" s="46">
        <v>1.3008243887075244E-2</v>
      </c>
      <c r="AL273" s="47">
        <f t="shared" si="105"/>
        <v>515</v>
      </c>
      <c r="AM273" s="55">
        <f t="shared" si="114"/>
        <v>0.19850016051164604</v>
      </c>
      <c r="AN273" s="56">
        <v>200027</v>
      </c>
    </row>
    <row r="274" spans="1:40">
      <c r="A274" s="41">
        <f t="shared" si="93"/>
        <v>2</v>
      </c>
      <c r="B274" s="42">
        <f t="shared" si="94"/>
        <v>1</v>
      </c>
      <c r="C274" s="42">
        <f t="shared" si="95"/>
        <v>0</v>
      </c>
      <c r="D274" s="42">
        <f t="shared" si="96"/>
        <v>0</v>
      </c>
      <c r="E274" s="42">
        <f t="shared" si="97"/>
        <v>1</v>
      </c>
      <c r="F274" s="58">
        <v>166</v>
      </c>
      <c r="G274" s="59" t="s">
        <v>134</v>
      </c>
      <c r="H274" s="45">
        <v>13</v>
      </c>
      <c r="I274" s="46">
        <v>2.2233624080725159E-3</v>
      </c>
      <c r="J274" s="47">
        <f t="shared" si="98"/>
        <v>256</v>
      </c>
      <c r="K274" s="48">
        <f t="shared" si="106"/>
        <v>0.39945719065571683</v>
      </c>
      <c r="L274" s="46">
        <v>0.17808219178082191</v>
      </c>
      <c r="M274" s="47">
        <f t="shared" si="92"/>
        <v>44</v>
      </c>
      <c r="N274" s="49">
        <f t="shared" si="107"/>
        <v>2.0967096090295287</v>
      </c>
      <c r="O274" s="50">
        <v>1</v>
      </c>
      <c r="P274" s="51">
        <v>1.7102787754403969E-4</v>
      </c>
      <c r="Q274" s="52">
        <f t="shared" si="99"/>
        <v>537</v>
      </c>
      <c r="R274" s="53">
        <f t="shared" si="108"/>
        <v>1.2971841374637976E-2</v>
      </c>
      <c r="S274" s="51">
        <v>1.3698630136986301E-2</v>
      </c>
      <c r="T274" s="52">
        <f t="shared" si="100"/>
        <v>535</v>
      </c>
      <c r="U274" s="54">
        <f t="shared" si="109"/>
        <v>6.8087857956352957E-2</v>
      </c>
      <c r="V274" s="45">
        <v>17</v>
      </c>
      <c r="W274" s="46">
        <v>2.9074739182486744E-3</v>
      </c>
      <c r="X274" s="47">
        <f t="shared" si="101"/>
        <v>428</v>
      </c>
      <c r="Y274" s="48">
        <f t="shared" si="110"/>
        <v>0.17914542952183679</v>
      </c>
      <c r="Z274" s="46">
        <v>0.23287671232876711</v>
      </c>
      <c r="AA274" s="47">
        <f t="shared" si="102"/>
        <v>239</v>
      </c>
      <c r="AB274" s="49">
        <f t="shared" si="111"/>
        <v>0.94031588935869814</v>
      </c>
      <c r="AC274" s="50">
        <v>42</v>
      </c>
      <c r="AD274" s="51">
        <v>7.1831708568496667E-3</v>
      </c>
      <c r="AE274" s="52">
        <f t="shared" si="103"/>
        <v>488</v>
      </c>
      <c r="AF274" s="53">
        <f t="shared" si="112"/>
        <v>0.23510934464377894</v>
      </c>
      <c r="AG274" s="51">
        <v>0.57534246575342463</v>
      </c>
      <c r="AH274" s="52">
        <f t="shared" si="104"/>
        <v>254</v>
      </c>
      <c r="AI274" s="54">
        <f t="shared" si="113"/>
        <v>1.2340647098580189</v>
      </c>
      <c r="AJ274" s="45">
        <v>73</v>
      </c>
      <c r="AK274" s="46">
        <v>1.2485035060714897E-2</v>
      </c>
      <c r="AL274" s="47">
        <f t="shared" si="105"/>
        <v>519</v>
      </c>
      <c r="AM274" s="55">
        <f t="shared" si="114"/>
        <v>0.19051622071814101</v>
      </c>
      <c r="AN274" s="56">
        <v>5847</v>
      </c>
    </row>
    <row r="275" spans="1:40">
      <c r="A275" s="41">
        <f t="shared" si="93"/>
        <v>2</v>
      </c>
      <c r="B275" s="42">
        <f t="shared" si="94"/>
        <v>0</v>
      </c>
      <c r="C275" s="42">
        <f t="shared" si="95"/>
        <v>1</v>
      </c>
      <c r="D275" s="42">
        <f t="shared" si="96"/>
        <v>0</v>
      </c>
      <c r="E275" s="42">
        <f t="shared" si="97"/>
        <v>1</v>
      </c>
      <c r="F275" s="58">
        <v>211</v>
      </c>
      <c r="G275" s="59" t="s">
        <v>179</v>
      </c>
      <c r="H275" s="45">
        <v>0</v>
      </c>
      <c r="I275" s="46">
        <v>0</v>
      </c>
      <c r="J275" s="47">
        <f t="shared" si="98"/>
        <v>467</v>
      </c>
      <c r="K275" s="48">
        <f t="shared" si="106"/>
        <v>0</v>
      </c>
      <c r="L275" s="46">
        <v>0</v>
      </c>
      <c r="M275" s="47">
        <f t="shared" si="92"/>
        <v>467</v>
      </c>
      <c r="N275" s="49">
        <f t="shared" si="107"/>
        <v>0</v>
      </c>
      <c r="O275" s="50">
        <v>16</v>
      </c>
      <c r="P275" s="51">
        <v>4.0271834885476972E-3</v>
      </c>
      <c r="Q275" s="52">
        <f t="shared" si="99"/>
        <v>390</v>
      </c>
      <c r="R275" s="53">
        <f t="shared" si="108"/>
        <v>0.3054471946338112</v>
      </c>
      <c r="S275" s="51">
        <v>0.33333333333333331</v>
      </c>
      <c r="T275" s="52">
        <f t="shared" si="100"/>
        <v>99</v>
      </c>
      <c r="U275" s="54">
        <f t="shared" si="109"/>
        <v>1.6568045436045888</v>
      </c>
      <c r="V275" s="45">
        <v>0</v>
      </c>
      <c r="W275" s="46">
        <v>0</v>
      </c>
      <c r="X275" s="47">
        <f t="shared" si="101"/>
        <v>563</v>
      </c>
      <c r="Y275" s="48">
        <f t="shared" si="110"/>
        <v>0</v>
      </c>
      <c r="Z275" s="46">
        <v>0</v>
      </c>
      <c r="AA275" s="47">
        <f t="shared" si="102"/>
        <v>563</v>
      </c>
      <c r="AB275" s="49">
        <f t="shared" si="111"/>
        <v>0</v>
      </c>
      <c r="AC275" s="50">
        <v>32</v>
      </c>
      <c r="AD275" s="51">
        <v>8.0543669770953945E-3</v>
      </c>
      <c r="AE275" s="52">
        <f t="shared" si="103"/>
        <v>479</v>
      </c>
      <c r="AF275" s="53">
        <f t="shared" si="112"/>
        <v>0.26362409849957219</v>
      </c>
      <c r="AG275" s="51">
        <v>0.66666666666666663</v>
      </c>
      <c r="AH275" s="52">
        <f t="shared" si="104"/>
        <v>174</v>
      </c>
      <c r="AI275" s="54">
        <f t="shared" si="113"/>
        <v>1.4299479971370694</v>
      </c>
      <c r="AJ275" s="45">
        <v>48</v>
      </c>
      <c r="AK275" s="46">
        <v>1.2081550465643092E-2</v>
      </c>
      <c r="AL275" s="47">
        <f t="shared" si="105"/>
        <v>521</v>
      </c>
      <c r="AM275" s="55">
        <f t="shared" si="114"/>
        <v>0.18435922077402805</v>
      </c>
      <c r="AN275" s="56">
        <v>3973</v>
      </c>
    </row>
    <row r="276" spans="1:40">
      <c r="A276" s="41">
        <f t="shared" si="93"/>
        <v>2</v>
      </c>
      <c r="B276" s="42">
        <f t="shared" si="94"/>
        <v>1</v>
      </c>
      <c r="C276" s="42">
        <f t="shared" si="95"/>
        <v>0</v>
      </c>
      <c r="D276" s="42">
        <f t="shared" si="96"/>
        <v>0</v>
      </c>
      <c r="E276" s="42">
        <f t="shared" si="97"/>
        <v>1</v>
      </c>
      <c r="F276" s="58">
        <v>386</v>
      </c>
      <c r="G276" s="59" t="s">
        <v>355</v>
      </c>
      <c r="H276" s="45">
        <v>15</v>
      </c>
      <c r="I276" s="46">
        <v>1.206660767436248E-3</v>
      </c>
      <c r="J276" s="47">
        <f t="shared" si="98"/>
        <v>324</v>
      </c>
      <c r="K276" s="48">
        <f t="shared" si="106"/>
        <v>0.2167929611854956</v>
      </c>
      <c r="L276" s="46">
        <v>0.10273972602739725</v>
      </c>
      <c r="M276" s="47">
        <f t="shared" si="92"/>
        <v>90</v>
      </c>
      <c r="N276" s="49">
        <f t="shared" si="107"/>
        <v>1.2096401590554973</v>
      </c>
      <c r="O276" s="50">
        <v>25</v>
      </c>
      <c r="P276" s="51">
        <v>2.0111012790604136E-3</v>
      </c>
      <c r="Q276" s="52">
        <f t="shared" si="99"/>
        <v>453</v>
      </c>
      <c r="R276" s="53">
        <f t="shared" si="108"/>
        <v>0.15253470460443297</v>
      </c>
      <c r="S276" s="51">
        <v>0.17123287671232876</v>
      </c>
      <c r="T276" s="52">
        <f t="shared" si="100"/>
        <v>307</v>
      </c>
      <c r="U276" s="54">
        <f t="shared" si="109"/>
        <v>0.85109822445441208</v>
      </c>
      <c r="V276" s="45">
        <v>24</v>
      </c>
      <c r="W276" s="46">
        <v>1.930657227897997E-3</v>
      </c>
      <c r="X276" s="47">
        <f t="shared" si="101"/>
        <v>455</v>
      </c>
      <c r="Y276" s="48">
        <f t="shared" si="110"/>
        <v>0.11895839071174205</v>
      </c>
      <c r="Z276" s="46">
        <v>0.16438356164383561</v>
      </c>
      <c r="AA276" s="47">
        <f t="shared" si="102"/>
        <v>358</v>
      </c>
      <c r="AB276" s="49">
        <f t="shared" si="111"/>
        <v>0.66375239248849283</v>
      </c>
      <c r="AC276" s="50">
        <v>82</v>
      </c>
      <c r="AD276" s="51">
        <v>6.596412195318156E-3</v>
      </c>
      <c r="AE276" s="52">
        <f t="shared" si="103"/>
        <v>492</v>
      </c>
      <c r="AF276" s="53">
        <f t="shared" si="112"/>
        <v>0.21590439363733213</v>
      </c>
      <c r="AG276" s="51">
        <v>0.56164383561643838</v>
      </c>
      <c r="AH276" s="52">
        <f t="shared" si="104"/>
        <v>266</v>
      </c>
      <c r="AI276" s="54">
        <f t="shared" si="113"/>
        <v>1.2046822167661613</v>
      </c>
      <c r="AJ276" s="45">
        <v>146</v>
      </c>
      <c r="AK276" s="46">
        <v>1.1744831469712814E-2</v>
      </c>
      <c r="AL276" s="47">
        <f t="shared" si="105"/>
        <v>522</v>
      </c>
      <c r="AM276" s="55">
        <f t="shared" si="114"/>
        <v>0.17922103491898808</v>
      </c>
      <c r="AN276" s="56">
        <v>12431</v>
      </c>
    </row>
    <row r="277" spans="1:40">
      <c r="A277" s="41">
        <f t="shared" si="93"/>
        <v>2</v>
      </c>
      <c r="B277" s="42">
        <f t="shared" si="94"/>
        <v>0</v>
      </c>
      <c r="C277" s="42">
        <f t="shared" si="95"/>
        <v>1</v>
      </c>
      <c r="D277" s="42">
        <f t="shared" si="96"/>
        <v>1</v>
      </c>
      <c r="E277" s="42">
        <f t="shared" si="97"/>
        <v>0</v>
      </c>
      <c r="F277" s="58">
        <v>217</v>
      </c>
      <c r="G277" s="59" t="s">
        <v>185</v>
      </c>
      <c r="H277" s="45">
        <v>0</v>
      </c>
      <c r="I277" s="46">
        <v>0</v>
      </c>
      <c r="J277" s="47">
        <f t="shared" si="98"/>
        <v>467</v>
      </c>
      <c r="K277" s="48">
        <f t="shared" si="106"/>
        <v>0</v>
      </c>
      <c r="L277" s="46">
        <v>0</v>
      </c>
      <c r="M277" s="47">
        <f t="shared" si="92"/>
        <v>467</v>
      </c>
      <c r="N277" s="49">
        <f t="shared" si="107"/>
        <v>0</v>
      </c>
      <c r="O277" s="50">
        <v>87</v>
      </c>
      <c r="P277" s="51">
        <v>3.7668860408728785E-3</v>
      </c>
      <c r="Q277" s="52">
        <f t="shared" si="99"/>
        <v>397</v>
      </c>
      <c r="R277" s="53">
        <f t="shared" si="108"/>
        <v>0.28570458161686946</v>
      </c>
      <c r="S277" s="51">
        <v>0.34799999999999998</v>
      </c>
      <c r="T277" s="52">
        <f t="shared" si="100"/>
        <v>88</v>
      </c>
      <c r="U277" s="54">
        <f t="shared" si="109"/>
        <v>1.7297039435231907</v>
      </c>
      <c r="V277" s="45">
        <v>63</v>
      </c>
      <c r="W277" s="46">
        <v>2.7277450640803601E-3</v>
      </c>
      <c r="X277" s="47">
        <f t="shared" si="101"/>
        <v>436</v>
      </c>
      <c r="Y277" s="48">
        <f t="shared" si="110"/>
        <v>0.16807134814302788</v>
      </c>
      <c r="Z277" s="46">
        <v>0.252</v>
      </c>
      <c r="AA277" s="47">
        <f t="shared" si="102"/>
        <v>210</v>
      </c>
      <c r="AB277" s="49">
        <f t="shared" si="111"/>
        <v>1.0175324176848595</v>
      </c>
      <c r="AC277" s="50">
        <v>100</v>
      </c>
      <c r="AD277" s="51">
        <v>4.3297540699688258E-3</v>
      </c>
      <c r="AE277" s="52">
        <f t="shared" si="103"/>
        <v>519</v>
      </c>
      <c r="AF277" s="53">
        <f t="shared" si="112"/>
        <v>0.1417153597130997</v>
      </c>
      <c r="AG277" s="51">
        <v>0.4</v>
      </c>
      <c r="AH277" s="52">
        <f t="shared" si="104"/>
        <v>464</v>
      </c>
      <c r="AI277" s="54">
        <f t="shared" si="113"/>
        <v>0.85796879828224171</v>
      </c>
      <c r="AJ277" s="45">
        <v>250</v>
      </c>
      <c r="AK277" s="46">
        <v>1.0824385174922065E-2</v>
      </c>
      <c r="AL277" s="47">
        <f t="shared" si="105"/>
        <v>527</v>
      </c>
      <c r="AM277" s="55">
        <f t="shared" si="114"/>
        <v>0.16517542362476489</v>
      </c>
      <c r="AN277" s="56">
        <v>23096</v>
      </c>
    </row>
    <row r="278" spans="1:40">
      <c r="A278" s="41">
        <f t="shared" si="93"/>
        <v>2</v>
      </c>
      <c r="B278" s="42">
        <f t="shared" si="94"/>
        <v>0</v>
      </c>
      <c r="C278" s="42">
        <f t="shared" si="95"/>
        <v>1</v>
      </c>
      <c r="D278" s="42">
        <f t="shared" si="96"/>
        <v>1</v>
      </c>
      <c r="E278" s="42">
        <f t="shared" si="97"/>
        <v>0</v>
      </c>
      <c r="F278" s="58">
        <v>546</v>
      </c>
      <c r="G278" s="59" t="s">
        <v>516</v>
      </c>
      <c r="H278" s="45">
        <v>2</v>
      </c>
      <c r="I278" s="46">
        <v>1.7349063150589867E-4</v>
      </c>
      <c r="J278" s="47">
        <f t="shared" si="98"/>
        <v>435</v>
      </c>
      <c r="K278" s="48">
        <f t="shared" si="106"/>
        <v>3.1169943332140824E-2</v>
      </c>
      <c r="L278" s="46">
        <v>1.6949152542372881E-2</v>
      </c>
      <c r="M278" s="47">
        <f t="shared" si="92"/>
        <v>381</v>
      </c>
      <c r="N278" s="49">
        <f t="shared" si="107"/>
        <v>0.19955645561819504</v>
      </c>
      <c r="O278" s="50">
        <v>33</v>
      </c>
      <c r="P278" s="51">
        <v>2.8625954198473282E-3</v>
      </c>
      <c r="Q278" s="52">
        <f t="shared" si="99"/>
        <v>424</v>
      </c>
      <c r="R278" s="53">
        <f t="shared" si="108"/>
        <v>0.21711743277912665</v>
      </c>
      <c r="S278" s="51">
        <v>0.27966101694915252</v>
      </c>
      <c r="T278" s="52">
        <f t="shared" si="100"/>
        <v>132</v>
      </c>
      <c r="U278" s="54">
        <f t="shared" si="109"/>
        <v>1.3900309306513075</v>
      </c>
      <c r="V278" s="45">
        <v>39</v>
      </c>
      <c r="W278" s="46">
        <v>3.3830673143650245E-3</v>
      </c>
      <c r="X278" s="47">
        <f t="shared" si="101"/>
        <v>415</v>
      </c>
      <c r="Y278" s="48">
        <f t="shared" si="110"/>
        <v>0.20844934956399258</v>
      </c>
      <c r="Z278" s="46">
        <v>0.33050847457627119</v>
      </c>
      <c r="AA278" s="47">
        <f t="shared" si="102"/>
        <v>103</v>
      </c>
      <c r="AB278" s="49">
        <f t="shared" si="111"/>
        <v>1.3345360603211434</v>
      </c>
      <c r="AC278" s="50">
        <v>44</v>
      </c>
      <c r="AD278" s="51">
        <v>3.8167938931297708E-3</v>
      </c>
      <c r="AE278" s="52">
        <f t="shared" si="103"/>
        <v>529</v>
      </c>
      <c r="AF278" s="53">
        <f t="shared" si="112"/>
        <v>0.12492587587533401</v>
      </c>
      <c r="AG278" s="51">
        <v>0.3728813559322034</v>
      </c>
      <c r="AH278" s="52">
        <f t="shared" si="104"/>
        <v>492</v>
      </c>
      <c r="AI278" s="54">
        <f t="shared" si="113"/>
        <v>0.79980142212751337</v>
      </c>
      <c r="AJ278" s="45">
        <v>118</v>
      </c>
      <c r="AK278" s="46">
        <v>1.0235947258848022E-2</v>
      </c>
      <c r="AL278" s="47">
        <f t="shared" si="105"/>
        <v>531</v>
      </c>
      <c r="AM278" s="55">
        <f t="shared" si="114"/>
        <v>0.15619611620972701</v>
      </c>
      <c r="AN278" s="56">
        <v>11528</v>
      </c>
    </row>
    <row r="279" spans="1:40">
      <c r="A279" s="41">
        <f t="shared" si="93"/>
        <v>2</v>
      </c>
      <c r="B279" s="42">
        <f t="shared" si="94"/>
        <v>0</v>
      </c>
      <c r="C279" s="42">
        <f t="shared" si="95"/>
        <v>1</v>
      </c>
      <c r="D279" s="42">
        <f t="shared" si="96"/>
        <v>0</v>
      </c>
      <c r="E279" s="42">
        <f t="shared" si="97"/>
        <v>1</v>
      </c>
      <c r="F279" s="58">
        <v>254</v>
      </c>
      <c r="G279" s="59" t="s">
        <v>222</v>
      </c>
      <c r="H279" s="45">
        <v>0</v>
      </c>
      <c r="I279" s="46">
        <v>0</v>
      </c>
      <c r="J279" s="47">
        <f t="shared" si="98"/>
        <v>467</v>
      </c>
      <c r="K279" s="48">
        <f t="shared" si="106"/>
        <v>0</v>
      </c>
      <c r="L279" s="46">
        <v>0</v>
      </c>
      <c r="M279" s="47">
        <f t="shared" si="92"/>
        <v>467</v>
      </c>
      <c r="N279" s="49">
        <f t="shared" si="107"/>
        <v>0</v>
      </c>
      <c r="O279" s="50">
        <v>170</v>
      </c>
      <c r="P279" s="51">
        <v>2.6492955990524872E-3</v>
      </c>
      <c r="Q279" s="52">
        <f t="shared" si="99"/>
        <v>432</v>
      </c>
      <c r="R279" s="53">
        <f t="shared" si="108"/>
        <v>0.20093941852600053</v>
      </c>
      <c r="S279" s="51">
        <v>0.26941362916006339</v>
      </c>
      <c r="T279" s="52">
        <f t="shared" si="100"/>
        <v>139</v>
      </c>
      <c r="U279" s="54">
        <f t="shared" si="109"/>
        <v>1.3390971747041844</v>
      </c>
      <c r="V279" s="45">
        <v>114</v>
      </c>
      <c r="W279" s="46">
        <v>1.7765864605410796E-3</v>
      </c>
      <c r="X279" s="47">
        <f t="shared" si="101"/>
        <v>459</v>
      </c>
      <c r="Y279" s="48">
        <f t="shared" si="110"/>
        <v>0.10946524491886782</v>
      </c>
      <c r="Z279" s="46">
        <v>0.18066561014263074</v>
      </c>
      <c r="AA279" s="47">
        <f t="shared" si="102"/>
        <v>333</v>
      </c>
      <c r="AB279" s="49">
        <f t="shared" si="111"/>
        <v>0.72949648841643389</v>
      </c>
      <c r="AC279" s="50">
        <v>347</v>
      </c>
      <c r="AD279" s="51">
        <v>5.4076798404189006E-3</v>
      </c>
      <c r="AE279" s="52">
        <f t="shared" si="103"/>
        <v>512</v>
      </c>
      <c r="AF279" s="53">
        <f t="shared" si="112"/>
        <v>0.176996494815642</v>
      </c>
      <c r="AG279" s="51">
        <v>0.54992076069730589</v>
      </c>
      <c r="AH279" s="52">
        <f t="shared" si="104"/>
        <v>281</v>
      </c>
      <c r="AI279" s="54">
        <f t="shared" si="113"/>
        <v>1.1795371355148092</v>
      </c>
      <c r="AJ279" s="45">
        <v>631</v>
      </c>
      <c r="AK279" s="46">
        <v>9.8335619000124667E-3</v>
      </c>
      <c r="AL279" s="47">
        <f t="shared" si="105"/>
        <v>537</v>
      </c>
      <c r="AM279" s="55">
        <f t="shared" si="114"/>
        <v>0.15005589013388021</v>
      </c>
      <c r="AN279" s="56">
        <v>64168</v>
      </c>
    </row>
    <row r="280" spans="1:40">
      <c r="A280" s="41">
        <f t="shared" si="93"/>
        <v>2</v>
      </c>
      <c r="B280" s="42">
        <f t="shared" si="94"/>
        <v>1</v>
      </c>
      <c r="C280" s="42">
        <f t="shared" si="95"/>
        <v>1</v>
      </c>
      <c r="D280" s="42">
        <f t="shared" si="96"/>
        <v>0</v>
      </c>
      <c r="E280" s="42">
        <f t="shared" si="97"/>
        <v>0</v>
      </c>
      <c r="F280" s="58">
        <v>39</v>
      </c>
      <c r="G280" s="59" t="s">
        <v>7</v>
      </c>
      <c r="H280" s="45">
        <v>11</v>
      </c>
      <c r="I280" s="46">
        <v>2.0522388059701492E-3</v>
      </c>
      <c r="J280" s="47">
        <f t="shared" si="98"/>
        <v>268</v>
      </c>
      <c r="K280" s="48">
        <f t="shared" si="106"/>
        <v>0.36871251623713747</v>
      </c>
      <c r="L280" s="46">
        <v>0.21153846153846154</v>
      </c>
      <c r="M280" s="47">
        <f t="shared" si="92"/>
        <v>30</v>
      </c>
      <c r="N280" s="49">
        <f t="shared" si="107"/>
        <v>2.490618071080934</v>
      </c>
      <c r="O280" s="50">
        <v>32</v>
      </c>
      <c r="P280" s="51">
        <v>5.9701492537313433E-3</v>
      </c>
      <c r="Q280" s="52">
        <f t="shared" si="99"/>
        <v>341</v>
      </c>
      <c r="R280" s="53">
        <f t="shared" si="108"/>
        <v>0.45281406876124325</v>
      </c>
      <c r="S280" s="51">
        <v>0.61538461538461542</v>
      </c>
      <c r="T280" s="52">
        <f t="shared" si="100"/>
        <v>32</v>
      </c>
      <c r="U280" s="54">
        <f t="shared" si="109"/>
        <v>3.0587160805007798</v>
      </c>
      <c r="V280" s="45">
        <v>0</v>
      </c>
      <c r="W280" s="46">
        <v>0</v>
      </c>
      <c r="X280" s="47">
        <f t="shared" si="101"/>
        <v>563</v>
      </c>
      <c r="Y280" s="48">
        <f t="shared" si="110"/>
        <v>0</v>
      </c>
      <c r="Z280" s="46">
        <v>0</v>
      </c>
      <c r="AA280" s="47">
        <f t="shared" si="102"/>
        <v>563</v>
      </c>
      <c r="AB280" s="49">
        <f t="shared" si="111"/>
        <v>0</v>
      </c>
      <c r="AC280" s="50">
        <v>9</v>
      </c>
      <c r="AD280" s="51">
        <v>1.6791044776119403E-3</v>
      </c>
      <c r="AE280" s="52">
        <f t="shared" si="103"/>
        <v>568</v>
      </c>
      <c r="AF280" s="53">
        <f t="shared" si="112"/>
        <v>5.4958062558589101E-2</v>
      </c>
      <c r="AG280" s="51">
        <v>0.17307692307692307</v>
      </c>
      <c r="AH280" s="52">
        <f t="shared" si="104"/>
        <v>578</v>
      </c>
      <c r="AI280" s="54">
        <f t="shared" si="113"/>
        <v>0.37123649925673918</v>
      </c>
      <c r="AJ280" s="45">
        <v>52</v>
      </c>
      <c r="AK280" s="46">
        <v>9.7014925373134324E-3</v>
      </c>
      <c r="AL280" s="47">
        <f t="shared" si="105"/>
        <v>540</v>
      </c>
      <c r="AM280" s="55">
        <f t="shared" si="114"/>
        <v>0.14804056893280121</v>
      </c>
      <c r="AN280" s="56">
        <v>5360</v>
      </c>
    </row>
    <row r="281" spans="1:40">
      <c r="A281" s="41">
        <f t="shared" si="93"/>
        <v>2</v>
      </c>
      <c r="B281" s="42">
        <f t="shared" si="94"/>
        <v>0</v>
      </c>
      <c r="C281" s="42">
        <f t="shared" si="95"/>
        <v>1</v>
      </c>
      <c r="D281" s="42">
        <f t="shared" si="96"/>
        <v>1</v>
      </c>
      <c r="E281" s="42">
        <f t="shared" si="97"/>
        <v>0</v>
      </c>
      <c r="F281" s="58">
        <v>249</v>
      </c>
      <c r="G281" s="59" t="s">
        <v>217</v>
      </c>
      <c r="H281" s="45">
        <v>3</v>
      </c>
      <c r="I281" s="46">
        <v>5.1413881748071976E-4</v>
      </c>
      <c r="J281" s="47">
        <f t="shared" si="98"/>
        <v>382</v>
      </c>
      <c r="K281" s="48">
        <f t="shared" si="106"/>
        <v>9.2372006872215792E-2</v>
      </c>
      <c r="L281" s="46">
        <v>5.3571428571428568E-2</v>
      </c>
      <c r="M281" s="47">
        <f t="shared" ref="M281:M344" si="115">RANK(L281,$L$7:$L$642)</f>
        <v>212</v>
      </c>
      <c r="N281" s="49">
        <f t="shared" si="107"/>
        <v>0.63074094007893788</v>
      </c>
      <c r="O281" s="50">
        <v>13</v>
      </c>
      <c r="P281" s="51">
        <v>2.2279348757497856E-3</v>
      </c>
      <c r="Q281" s="52">
        <f t="shared" si="99"/>
        <v>440</v>
      </c>
      <c r="R281" s="53">
        <f t="shared" si="108"/>
        <v>0.16898074288390866</v>
      </c>
      <c r="S281" s="51">
        <v>0.23214285714285715</v>
      </c>
      <c r="T281" s="52">
        <f t="shared" si="100"/>
        <v>188</v>
      </c>
      <c r="U281" s="54">
        <f t="shared" si="109"/>
        <v>1.1538460214389101</v>
      </c>
      <c r="V281" s="45">
        <v>24</v>
      </c>
      <c r="W281" s="46">
        <v>4.1131105398457581E-3</v>
      </c>
      <c r="X281" s="47">
        <f t="shared" si="101"/>
        <v>391</v>
      </c>
      <c r="Y281" s="48">
        <f t="shared" si="110"/>
        <v>0.25343132046917999</v>
      </c>
      <c r="Z281" s="46">
        <v>0.42857142857142855</v>
      </c>
      <c r="AA281" s="47">
        <f t="shared" si="102"/>
        <v>69</v>
      </c>
      <c r="AB281" s="49">
        <f t="shared" si="111"/>
        <v>1.7304973089878561</v>
      </c>
      <c r="AC281" s="50">
        <v>16</v>
      </c>
      <c r="AD281" s="51">
        <v>2.7420736932305054E-3</v>
      </c>
      <c r="AE281" s="52">
        <f t="shared" si="103"/>
        <v>548</v>
      </c>
      <c r="AF281" s="53">
        <f t="shared" si="112"/>
        <v>8.97496609544816E-2</v>
      </c>
      <c r="AG281" s="51">
        <v>0.2857142857142857</v>
      </c>
      <c r="AH281" s="52">
        <f t="shared" si="104"/>
        <v>540</v>
      </c>
      <c r="AI281" s="54">
        <f t="shared" si="113"/>
        <v>0.61283485591588682</v>
      </c>
      <c r="AJ281" s="45">
        <v>56</v>
      </c>
      <c r="AK281" s="46">
        <v>9.5972579263067688E-3</v>
      </c>
      <c r="AL281" s="47">
        <f t="shared" si="105"/>
        <v>541</v>
      </c>
      <c r="AM281" s="55">
        <f t="shared" si="114"/>
        <v>0.1464499939716222</v>
      </c>
      <c r="AN281" s="56">
        <v>5835</v>
      </c>
    </row>
    <row r="282" spans="1:40">
      <c r="A282" s="41">
        <f t="shared" si="93"/>
        <v>2</v>
      </c>
      <c r="B282" s="42">
        <f t="shared" si="94"/>
        <v>0</v>
      </c>
      <c r="C282" s="42">
        <f t="shared" si="95"/>
        <v>1</v>
      </c>
      <c r="D282" s="42">
        <f t="shared" si="96"/>
        <v>0</v>
      </c>
      <c r="E282" s="42">
        <f t="shared" si="97"/>
        <v>1</v>
      </c>
      <c r="F282" s="58">
        <v>674</v>
      </c>
      <c r="G282" s="59" t="s">
        <v>646</v>
      </c>
      <c r="H282" s="45">
        <v>1</v>
      </c>
      <c r="I282" s="46">
        <v>2.0445716622367614E-4</v>
      </c>
      <c r="J282" s="47">
        <f t="shared" si="98"/>
        <v>430</v>
      </c>
      <c r="K282" s="48">
        <f t="shared" si="106"/>
        <v>3.6733500994982564E-2</v>
      </c>
      <c r="L282" s="46">
        <v>2.3255813953488372E-2</v>
      </c>
      <c r="M282" s="47">
        <f t="shared" si="115"/>
        <v>348</v>
      </c>
      <c r="N282" s="49">
        <f t="shared" si="107"/>
        <v>0.27381002049938391</v>
      </c>
      <c r="O282" s="50">
        <v>12</v>
      </c>
      <c r="P282" s="51">
        <v>2.4534859946841138E-3</v>
      </c>
      <c r="Q282" s="52">
        <f t="shared" si="99"/>
        <v>436</v>
      </c>
      <c r="R282" s="53">
        <f t="shared" si="108"/>
        <v>0.18608797346352463</v>
      </c>
      <c r="S282" s="51">
        <v>0.27906976744186046</v>
      </c>
      <c r="T282" s="52">
        <f t="shared" si="100"/>
        <v>133</v>
      </c>
      <c r="U282" s="54">
        <f t="shared" si="109"/>
        <v>1.3870921760410511</v>
      </c>
      <c r="V282" s="45">
        <v>0</v>
      </c>
      <c r="W282" s="46">
        <v>0</v>
      </c>
      <c r="X282" s="47">
        <f t="shared" si="101"/>
        <v>563</v>
      </c>
      <c r="Y282" s="48">
        <f t="shared" si="110"/>
        <v>0</v>
      </c>
      <c r="Z282" s="46">
        <v>0</v>
      </c>
      <c r="AA282" s="47">
        <f t="shared" si="102"/>
        <v>563</v>
      </c>
      <c r="AB282" s="49">
        <f t="shared" si="111"/>
        <v>0</v>
      </c>
      <c r="AC282" s="50">
        <v>30</v>
      </c>
      <c r="AD282" s="51">
        <v>6.133714986710284E-3</v>
      </c>
      <c r="AE282" s="52">
        <f t="shared" si="103"/>
        <v>495</v>
      </c>
      <c r="AF282" s="53">
        <f t="shared" si="112"/>
        <v>0.20076004587612456</v>
      </c>
      <c r="AG282" s="51">
        <v>0.69767441860465118</v>
      </c>
      <c r="AH282" s="52">
        <f t="shared" si="104"/>
        <v>154</v>
      </c>
      <c r="AI282" s="54">
        <f t="shared" si="113"/>
        <v>1.4964572063062356</v>
      </c>
      <c r="AJ282" s="45">
        <v>43</v>
      </c>
      <c r="AK282" s="46">
        <v>8.7916581476180748E-3</v>
      </c>
      <c r="AL282" s="47">
        <f t="shared" si="105"/>
        <v>547</v>
      </c>
      <c r="AM282" s="55">
        <f t="shared" si="114"/>
        <v>0.13415689070833409</v>
      </c>
      <c r="AN282" s="56">
        <v>4891</v>
      </c>
    </row>
    <row r="283" spans="1:40">
      <c r="A283" s="41">
        <f t="shared" si="93"/>
        <v>2</v>
      </c>
      <c r="B283" s="42">
        <f t="shared" si="94"/>
        <v>0</v>
      </c>
      <c r="C283" s="42">
        <f t="shared" si="95"/>
        <v>1</v>
      </c>
      <c r="D283" s="42">
        <f t="shared" si="96"/>
        <v>0</v>
      </c>
      <c r="E283" s="42">
        <f t="shared" si="97"/>
        <v>1</v>
      </c>
      <c r="F283" s="58">
        <v>569</v>
      </c>
      <c r="G283" s="59" t="s">
        <v>540</v>
      </c>
      <c r="H283" s="45">
        <v>0</v>
      </c>
      <c r="I283" s="46">
        <v>0</v>
      </c>
      <c r="J283" s="47">
        <f t="shared" si="98"/>
        <v>467</v>
      </c>
      <c r="K283" s="48">
        <f t="shared" si="106"/>
        <v>0</v>
      </c>
      <c r="L283" s="46">
        <v>0</v>
      </c>
      <c r="M283" s="47">
        <f t="shared" si="115"/>
        <v>467</v>
      </c>
      <c r="N283" s="49">
        <f t="shared" si="107"/>
        <v>0</v>
      </c>
      <c r="O283" s="50">
        <v>24</v>
      </c>
      <c r="P283" s="51">
        <v>2.6492990396290981E-3</v>
      </c>
      <c r="Q283" s="52">
        <f t="shared" si="99"/>
        <v>431</v>
      </c>
      <c r="R283" s="53">
        <f t="shared" si="108"/>
        <v>0.20093967948120078</v>
      </c>
      <c r="S283" s="51">
        <v>0.30769230769230771</v>
      </c>
      <c r="T283" s="52">
        <f t="shared" si="100"/>
        <v>109</v>
      </c>
      <c r="U283" s="54">
        <f t="shared" si="109"/>
        <v>1.5293580402503899</v>
      </c>
      <c r="V283" s="45">
        <v>3</v>
      </c>
      <c r="W283" s="46">
        <v>3.3116237995363726E-4</v>
      </c>
      <c r="X283" s="47">
        <f t="shared" si="101"/>
        <v>530</v>
      </c>
      <c r="Y283" s="48">
        <f t="shared" si="110"/>
        <v>2.0404732240557256E-2</v>
      </c>
      <c r="Z283" s="46">
        <v>3.8461538461538464E-2</v>
      </c>
      <c r="AA283" s="47">
        <f t="shared" si="102"/>
        <v>516</v>
      </c>
      <c r="AB283" s="49">
        <f t="shared" si="111"/>
        <v>0.15530104055019223</v>
      </c>
      <c r="AC283" s="50">
        <v>51</v>
      </c>
      <c r="AD283" s="51">
        <v>5.6297604592118336E-3</v>
      </c>
      <c r="AE283" s="52">
        <f t="shared" si="103"/>
        <v>508</v>
      </c>
      <c r="AF283" s="53">
        <f t="shared" si="112"/>
        <v>0.18426532215986455</v>
      </c>
      <c r="AG283" s="51">
        <v>0.65384615384615385</v>
      </c>
      <c r="AH283" s="52">
        <f t="shared" si="104"/>
        <v>185</v>
      </c>
      <c r="AI283" s="54">
        <f t="shared" si="113"/>
        <v>1.4024489971921259</v>
      </c>
      <c r="AJ283" s="45">
        <v>78</v>
      </c>
      <c r="AK283" s="46">
        <v>8.6102218787945696E-3</v>
      </c>
      <c r="AL283" s="47">
        <f t="shared" si="105"/>
        <v>549</v>
      </c>
      <c r="AM283" s="55">
        <f t="shared" si="114"/>
        <v>0.13138825192843823</v>
      </c>
      <c r="AN283" s="56">
        <v>9059</v>
      </c>
    </row>
    <row r="284" spans="1:40">
      <c r="A284" s="41">
        <f t="shared" si="93"/>
        <v>1</v>
      </c>
      <c r="B284" s="42">
        <f t="shared" si="94"/>
        <v>0</v>
      </c>
      <c r="C284" s="42">
        <f t="shared" si="95"/>
        <v>1</v>
      </c>
      <c r="D284" s="42">
        <f t="shared" si="96"/>
        <v>0</v>
      </c>
      <c r="E284" s="42">
        <f t="shared" si="97"/>
        <v>0</v>
      </c>
      <c r="F284" s="58">
        <v>205</v>
      </c>
      <c r="G284" s="59" t="s">
        <v>173</v>
      </c>
      <c r="H284" s="45">
        <v>2</v>
      </c>
      <c r="I284" s="46">
        <v>3.9363104961719379E-5</v>
      </c>
      <c r="J284" s="47">
        <f t="shared" si="98"/>
        <v>456</v>
      </c>
      <c r="K284" s="48">
        <f t="shared" si="106"/>
        <v>7.0721153089594252E-3</v>
      </c>
      <c r="L284" s="46">
        <v>4.7846889952153108E-3</v>
      </c>
      <c r="M284" s="47">
        <f t="shared" si="115"/>
        <v>437</v>
      </c>
      <c r="N284" s="49">
        <f t="shared" si="107"/>
        <v>5.6334119050112472E-2</v>
      </c>
      <c r="O284" s="50">
        <v>144</v>
      </c>
      <c r="P284" s="51">
        <v>2.8341435572437953E-3</v>
      </c>
      <c r="Q284" s="52">
        <f t="shared" si="99"/>
        <v>425</v>
      </c>
      <c r="R284" s="53">
        <f t="shared" si="108"/>
        <v>0.21495946266451194</v>
      </c>
      <c r="S284" s="51">
        <v>0.34449760765550241</v>
      </c>
      <c r="T284" s="52">
        <f t="shared" si="100"/>
        <v>91</v>
      </c>
      <c r="U284" s="54">
        <f t="shared" si="109"/>
        <v>1.7122956048736422</v>
      </c>
      <c r="V284" s="45">
        <v>101</v>
      </c>
      <c r="W284" s="46">
        <v>1.9878368005668287E-3</v>
      </c>
      <c r="X284" s="47">
        <f t="shared" si="101"/>
        <v>453</v>
      </c>
      <c r="Y284" s="48">
        <f t="shared" si="110"/>
        <v>0.12248153808766181</v>
      </c>
      <c r="Z284" s="46">
        <v>0.24162679425837322</v>
      </c>
      <c r="AA284" s="47">
        <f t="shared" si="102"/>
        <v>224</v>
      </c>
      <c r="AB284" s="49">
        <f t="shared" si="111"/>
        <v>0.97564720690144691</v>
      </c>
      <c r="AC284" s="50">
        <v>171</v>
      </c>
      <c r="AD284" s="51">
        <v>3.3655454742270072E-3</v>
      </c>
      <c r="AE284" s="52">
        <f t="shared" si="103"/>
        <v>536</v>
      </c>
      <c r="AF284" s="53">
        <f t="shared" si="112"/>
        <v>0.11015625363551171</v>
      </c>
      <c r="AG284" s="51">
        <v>0.40909090909090912</v>
      </c>
      <c r="AH284" s="52">
        <f t="shared" si="104"/>
        <v>457</v>
      </c>
      <c r="AI284" s="54">
        <f t="shared" si="113"/>
        <v>0.87746808915229269</v>
      </c>
      <c r="AJ284" s="45">
        <v>418</v>
      </c>
      <c r="AK284" s="46">
        <v>8.2268889369993513E-3</v>
      </c>
      <c r="AL284" s="47">
        <f t="shared" si="105"/>
        <v>553</v>
      </c>
      <c r="AM284" s="55">
        <f t="shared" si="114"/>
        <v>0.12553875747428245</v>
      </c>
      <c r="AN284" s="56">
        <v>50809</v>
      </c>
    </row>
    <row r="285" spans="1:40">
      <c r="A285" s="41">
        <f t="shared" si="93"/>
        <v>2</v>
      </c>
      <c r="B285" s="42">
        <f t="shared" si="94"/>
        <v>0</v>
      </c>
      <c r="C285" s="42">
        <f t="shared" si="95"/>
        <v>1</v>
      </c>
      <c r="D285" s="42">
        <f t="shared" si="96"/>
        <v>0</v>
      </c>
      <c r="E285" s="42">
        <f t="shared" si="97"/>
        <v>1</v>
      </c>
      <c r="F285" s="58">
        <v>116</v>
      </c>
      <c r="G285" s="59" t="s">
        <v>84</v>
      </c>
      <c r="H285" s="45">
        <v>16</v>
      </c>
      <c r="I285" s="46">
        <v>9.1646953025208646E-5</v>
      </c>
      <c r="J285" s="47">
        <f t="shared" si="98"/>
        <v>442</v>
      </c>
      <c r="K285" s="48">
        <f t="shared" si="106"/>
        <v>1.6465617235717999E-2</v>
      </c>
      <c r="L285" s="46">
        <v>1.1453113815318539E-2</v>
      </c>
      <c r="M285" s="47">
        <f t="shared" si="115"/>
        <v>409</v>
      </c>
      <c r="N285" s="49">
        <f t="shared" si="107"/>
        <v>0.13484702512782828</v>
      </c>
      <c r="O285" s="50">
        <v>305</v>
      </c>
      <c r="P285" s="51">
        <v>1.7470200420430398E-3</v>
      </c>
      <c r="Q285" s="52">
        <f t="shared" si="99"/>
        <v>463</v>
      </c>
      <c r="R285" s="53">
        <f t="shared" si="108"/>
        <v>0.13250510495202864</v>
      </c>
      <c r="S285" s="51">
        <v>0.21832498210450965</v>
      </c>
      <c r="T285" s="52">
        <f t="shared" si="100"/>
        <v>216</v>
      </c>
      <c r="U285" s="54">
        <f t="shared" si="109"/>
        <v>1.0851654669994264</v>
      </c>
      <c r="V285" s="45">
        <v>59</v>
      </c>
      <c r="W285" s="46">
        <v>3.3794813928045688E-4</v>
      </c>
      <c r="X285" s="47">
        <f t="shared" si="101"/>
        <v>529</v>
      </c>
      <c r="Y285" s="48">
        <f t="shared" si="110"/>
        <v>2.0822840125069991E-2</v>
      </c>
      <c r="Z285" s="46">
        <v>4.2233357193987117E-2</v>
      </c>
      <c r="AA285" s="47">
        <f t="shared" si="102"/>
        <v>512</v>
      </c>
      <c r="AB285" s="49">
        <f t="shared" si="111"/>
        <v>0.1705309922720078</v>
      </c>
      <c r="AC285" s="50">
        <v>1017</v>
      </c>
      <c r="AD285" s="51">
        <v>5.8253094516648243E-3</v>
      </c>
      <c r="AE285" s="52">
        <f t="shared" si="103"/>
        <v>503</v>
      </c>
      <c r="AF285" s="53">
        <f t="shared" si="112"/>
        <v>0.19066575399945154</v>
      </c>
      <c r="AG285" s="51">
        <v>0.72798854688618464</v>
      </c>
      <c r="AH285" s="52">
        <f t="shared" si="104"/>
        <v>134</v>
      </c>
      <c r="AI285" s="54">
        <f t="shared" si="113"/>
        <v>1.561478646837938</v>
      </c>
      <c r="AJ285" s="45">
        <v>1397</v>
      </c>
      <c r="AK285" s="46">
        <v>8.0019245860135299E-3</v>
      </c>
      <c r="AL285" s="47">
        <f t="shared" si="105"/>
        <v>555</v>
      </c>
      <c r="AM285" s="55">
        <f t="shared" si="114"/>
        <v>0.12210589903714532</v>
      </c>
      <c r="AN285" s="56">
        <v>174583</v>
      </c>
    </row>
    <row r="286" spans="1:40">
      <c r="A286" s="41">
        <f t="shared" si="93"/>
        <v>2</v>
      </c>
      <c r="B286" s="42">
        <f t="shared" si="94"/>
        <v>0</v>
      </c>
      <c r="C286" s="42">
        <f t="shared" si="95"/>
        <v>0</v>
      </c>
      <c r="D286" s="42">
        <f t="shared" si="96"/>
        <v>1</v>
      </c>
      <c r="E286" s="42">
        <f t="shared" si="97"/>
        <v>1</v>
      </c>
      <c r="F286" s="58">
        <v>463</v>
      </c>
      <c r="G286" s="59" t="s">
        <v>433</v>
      </c>
      <c r="H286" s="45">
        <v>0</v>
      </c>
      <c r="I286" s="46">
        <v>0</v>
      </c>
      <c r="J286" s="47">
        <f t="shared" si="98"/>
        <v>467</v>
      </c>
      <c r="K286" s="48">
        <f t="shared" si="106"/>
        <v>0</v>
      </c>
      <c r="L286" s="46">
        <v>0</v>
      </c>
      <c r="M286" s="47">
        <f t="shared" si="115"/>
        <v>467</v>
      </c>
      <c r="N286" s="49">
        <f t="shared" si="107"/>
        <v>0</v>
      </c>
      <c r="O286" s="50">
        <v>0</v>
      </c>
      <c r="P286" s="51">
        <v>0</v>
      </c>
      <c r="Q286" s="52">
        <f t="shared" si="99"/>
        <v>559</v>
      </c>
      <c r="R286" s="53">
        <f t="shared" si="108"/>
        <v>0</v>
      </c>
      <c r="S286" s="51">
        <v>0</v>
      </c>
      <c r="T286" s="52">
        <f t="shared" si="100"/>
        <v>559</v>
      </c>
      <c r="U286" s="54">
        <f t="shared" si="109"/>
        <v>0</v>
      </c>
      <c r="V286" s="45">
        <v>4</v>
      </c>
      <c r="W286" s="46">
        <v>2.1905805038335158E-3</v>
      </c>
      <c r="X286" s="47">
        <f t="shared" si="101"/>
        <v>449</v>
      </c>
      <c r="Y286" s="48">
        <f t="shared" si="110"/>
        <v>0.13497369066608847</v>
      </c>
      <c r="Z286" s="46">
        <v>0.2857142857142857</v>
      </c>
      <c r="AA286" s="47">
        <f t="shared" si="102"/>
        <v>157</v>
      </c>
      <c r="AB286" s="49">
        <f t="shared" si="111"/>
        <v>1.1536648726585708</v>
      </c>
      <c r="AC286" s="50">
        <v>10</v>
      </c>
      <c r="AD286" s="51">
        <v>5.4764512595837896E-3</v>
      </c>
      <c r="AE286" s="52">
        <f t="shared" si="103"/>
        <v>511</v>
      </c>
      <c r="AF286" s="53">
        <f t="shared" si="112"/>
        <v>0.17924742321652523</v>
      </c>
      <c r="AG286" s="51">
        <v>0.7142857142857143</v>
      </c>
      <c r="AH286" s="52">
        <f t="shared" si="104"/>
        <v>143</v>
      </c>
      <c r="AI286" s="54">
        <f t="shared" si="113"/>
        <v>1.5320871397897173</v>
      </c>
      <c r="AJ286" s="45">
        <v>14</v>
      </c>
      <c r="AK286" s="46">
        <v>7.6670317634173054E-3</v>
      </c>
      <c r="AL286" s="47">
        <f t="shared" si="105"/>
        <v>556</v>
      </c>
      <c r="AM286" s="55">
        <f t="shared" si="114"/>
        <v>0.11699557979523763</v>
      </c>
      <c r="AN286" s="56">
        <v>1826</v>
      </c>
    </row>
    <row r="287" spans="1:40">
      <c r="A287" s="41">
        <f t="shared" si="93"/>
        <v>2</v>
      </c>
      <c r="B287" s="42">
        <f t="shared" si="94"/>
        <v>0</v>
      </c>
      <c r="C287" s="42">
        <f t="shared" si="95"/>
        <v>1</v>
      </c>
      <c r="D287" s="42">
        <f t="shared" si="96"/>
        <v>1</v>
      </c>
      <c r="E287" s="42">
        <f t="shared" si="97"/>
        <v>0</v>
      </c>
      <c r="F287" s="58">
        <v>457</v>
      </c>
      <c r="G287" s="59" t="s">
        <v>427</v>
      </c>
      <c r="H287" s="45">
        <v>0</v>
      </c>
      <c r="I287" s="46">
        <v>0</v>
      </c>
      <c r="J287" s="47">
        <f t="shared" si="98"/>
        <v>467</v>
      </c>
      <c r="K287" s="48">
        <f t="shared" si="106"/>
        <v>0</v>
      </c>
      <c r="L287" s="46">
        <v>0</v>
      </c>
      <c r="M287" s="47">
        <f t="shared" si="115"/>
        <v>467</v>
      </c>
      <c r="N287" s="49">
        <f t="shared" si="107"/>
        <v>0</v>
      </c>
      <c r="O287" s="50">
        <v>5</v>
      </c>
      <c r="P287" s="51">
        <v>2.2261798753339269E-3</v>
      </c>
      <c r="Q287" s="52">
        <f t="shared" si="99"/>
        <v>441</v>
      </c>
      <c r="R287" s="53">
        <f t="shared" si="108"/>
        <v>0.16884763249667908</v>
      </c>
      <c r="S287" s="51">
        <v>0.29411764705882354</v>
      </c>
      <c r="T287" s="52">
        <f t="shared" si="100"/>
        <v>121</v>
      </c>
      <c r="U287" s="54">
        <f t="shared" si="109"/>
        <v>1.461886362004049</v>
      </c>
      <c r="V287" s="45">
        <v>8</v>
      </c>
      <c r="W287" s="46">
        <v>3.5618878005342831E-3</v>
      </c>
      <c r="X287" s="47">
        <f t="shared" si="101"/>
        <v>407</v>
      </c>
      <c r="Y287" s="48">
        <f t="shared" si="110"/>
        <v>0.21946746140363096</v>
      </c>
      <c r="Z287" s="46">
        <v>0.47058823529411764</v>
      </c>
      <c r="AA287" s="47">
        <f t="shared" si="102"/>
        <v>59</v>
      </c>
      <c r="AB287" s="49">
        <f t="shared" si="111"/>
        <v>1.9001539079082344</v>
      </c>
      <c r="AC287" s="50">
        <v>4</v>
      </c>
      <c r="AD287" s="51">
        <v>1.7809439002671415E-3</v>
      </c>
      <c r="AE287" s="52">
        <f t="shared" si="103"/>
        <v>567</v>
      </c>
      <c r="AF287" s="53">
        <f t="shared" si="112"/>
        <v>5.829132587593501E-2</v>
      </c>
      <c r="AG287" s="51">
        <v>0.23529411764705882</v>
      </c>
      <c r="AH287" s="52">
        <f t="shared" si="104"/>
        <v>563</v>
      </c>
      <c r="AI287" s="54">
        <f t="shared" si="113"/>
        <v>0.50468752840131859</v>
      </c>
      <c r="AJ287" s="45">
        <v>17</v>
      </c>
      <c r="AK287" s="46">
        <v>7.5690115761353517E-3</v>
      </c>
      <c r="AL287" s="47">
        <f t="shared" si="105"/>
        <v>557</v>
      </c>
      <c r="AM287" s="55">
        <f t="shared" si="114"/>
        <v>0.11549983424512678</v>
      </c>
      <c r="AN287" s="56">
        <v>2246</v>
      </c>
    </row>
    <row r="288" spans="1:40">
      <c r="A288" s="41">
        <f t="shared" si="93"/>
        <v>2</v>
      </c>
      <c r="B288" s="42">
        <f t="shared" si="94"/>
        <v>0</v>
      </c>
      <c r="C288" s="42">
        <f t="shared" si="95"/>
        <v>1</v>
      </c>
      <c r="D288" s="42">
        <f t="shared" si="96"/>
        <v>0</v>
      </c>
      <c r="E288" s="42">
        <f t="shared" si="97"/>
        <v>1</v>
      </c>
      <c r="F288" s="58">
        <v>200</v>
      </c>
      <c r="G288" s="59" t="s">
        <v>168</v>
      </c>
      <c r="H288" s="45">
        <v>0</v>
      </c>
      <c r="I288" s="46">
        <v>0</v>
      </c>
      <c r="J288" s="47">
        <f t="shared" si="98"/>
        <v>467</v>
      </c>
      <c r="K288" s="48">
        <f t="shared" si="106"/>
        <v>0</v>
      </c>
      <c r="L288" s="46">
        <v>0</v>
      </c>
      <c r="M288" s="47">
        <f t="shared" si="115"/>
        <v>467</v>
      </c>
      <c r="N288" s="49">
        <f t="shared" si="107"/>
        <v>0</v>
      </c>
      <c r="O288" s="50">
        <v>7</v>
      </c>
      <c r="P288" s="51">
        <v>1.9482326746451434E-3</v>
      </c>
      <c r="Q288" s="52">
        <f t="shared" si="99"/>
        <v>457</v>
      </c>
      <c r="R288" s="53">
        <f t="shared" si="108"/>
        <v>0.1477663500201942</v>
      </c>
      <c r="S288" s="51">
        <v>0.25925925925925924</v>
      </c>
      <c r="T288" s="52">
        <f t="shared" si="100"/>
        <v>148</v>
      </c>
      <c r="U288" s="54">
        <f t="shared" si="109"/>
        <v>1.2886257561369023</v>
      </c>
      <c r="V288" s="45">
        <v>0</v>
      </c>
      <c r="W288" s="46">
        <v>0</v>
      </c>
      <c r="X288" s="47">
        <f t="shared" si="101"/>
        <v>563</v>
      </c>
      <c r="Y288" s="48">
        <f t="shared" si="110"/>
        <v>0</v>
      </c>
      <c r="Z288" s="46">
        <v>0</v>
      </c>
      <c r="AA288" s="47">
        <f t="shared" si="102"/>
        <v>563</v>
      </c>
      <c r="AB288" s="49">
        <f t="shared" si="111"/>
        <v>0</v>
      </c>
      <c r="AC288" s="50">
        <v>20</v>
      </c>
      <c r="AD288" s="51">
        <v>5.5663790704146955E-3</v>
      </c>
      <c r="AE288" s="52">
        <f t="shared" si="103"/>
        <v>509</v>
      </c>
      <c r="AF288" s="53">
        <f t="shared" si="112"/>
        <v>0.18219081257632905</v>
      </c>
      <c r="AG288" s="51">
        <v>0.7407407407407407</v>
      </c>
      <c r="AH288" s="52">
        <f t="shared" si="104"/>
        <v>129</v>
      </c>
      <c r="AI288" s="54">
        <f t="shared" si="113"/>
        <v>1.588831107930077</v>
      </c>
      <c r="AJ288" s="45">
        <v>27</v>
      </c>
      <c r="AK288" s="46">
        <v>7.5146117450598385E-3</v>
      </c>
      <c r="AL288" s="47">
        <f t="shared" si="105"/>
        <v>559</v>
      </c>
      <c r="AM288" s="55">
        <f t="shared" si="114"/>
        <v>0.11466971641415462</v>
      </c>
      <c r="AN288" s="56">
        <v>3593</v>
      </c>
    </row>
    <row r="289" spans="1:40">
      <c r="A289" s="41">
        <f t="shared" si="93"/>
        <v>3</v>
      </c>
      <c r="B289" s="42">
        <f t="shared" si="94"/>
        <v>0</v>
      </c>
      <c r="C289" s="42">
        <f t="shared" si="95"/>
        <v>1</v>
      </c>
      <c r="D289" s="42">
        <f t="shared" si="96"/>
        <v>1</v>
      </c>
      <c r="E289" s="42">
        <f t="shared" si="97"/>
        <v>1</v>
      </c>
      <c r="F289" s="58">
        <v>269</v>
      </c>
      <c r="G289" s="59" t="s">
        <v>237</v>
      </c>
      <c r="H289" s="45">
        <v>0</v>
      </c>
      <c r="I289" s="46">
        <v>0</v>
      </c>
      <c r="J289" s="47">
        <f t="shared" si="98"/>
        <v>467</v>
      </c>
      <c r="K289" s="48">
        <f t="shared" si="106"/>
        <v>0</v>
      </c>
      <c r="L289" s="46">
        <v>0</v>
      </c>
      <c r="M289" s="47">
        <f t="shared" si="115"/>
        <v>467</v>
      </c>
      <c r="N289" s="49">
        <f t="shared" si="107"/>
        <v>0</v>
      </c>
      <c r="O289" s="50">
        <v>103</v>
      </c>
      <c r="P289" s="51">
        <v>1.9083969465648854E-3</v>
      </c>
      <c r="Q289" s="52">
        <f t="shared" si="99"/>
        <v>459</v>
      </c>
      <c r="R289" s="53">
        <f t="shared" si="108"/>
        <v>0.14474495518608443</v>
      </c>
      <c r="S289" s="51">
        <v>0.25750000000000001</v>
      </c>
      <c r="T289" s="52">
        <f t="shared" si="100"/>
        <v>150</v>
      </c>
      <c r="U289" s="54">
        <f t="shared" si="109"/>
        <v>1.2798815099345449</v>
      </c>
      <c r="V289" s="45">
        <v>108</v>
      </c>
      <c r="W289" s="46">
        <v>2.0010375750389091E-3</v>
      </c>
      <c r="X289" s="47">
        <f t="shared" si="101"/>
        <v>452</v>
      </c>
      <c r="Y289" s="48">
        <f t="shared" si="110"/>
        <v>0.12329491027235408</v>
      </c>
      <c r="Z289" s="46">
        <v>0.27</v>
      </c>
      <c r="AA289" s="47">
        <f t="shared" si="102"/>
        <v>177</v>
      </c>
      <c r="AB289" s="49">
        <f t="shared" si="111"/>
        <v>1.0902133046623494</v>
      </c>
      <c r="AC289" s="50">
        <v>189</v>
      </c>
      <c r="AD289" s="51">
        <v>3.5018157563180908E-3</v>
      </c>
      <c r="AE289" s="52">
        <f t="shared" si="103"/>
        <v>534</v>
      </c>
      <c r="AF289" s="53">
        <f t="shared" si="112"/>
        <v>0.11461645893416567</v>
      </c>
      <c r="AG289" s="51">
        <v>0.47249999999999998</v>
      </c>
      <c r="AH289" s="52">
        <f t="shared" si="104"/>
        <v>374</v>
      </c>
      <c r="AI289" s="54">
        <f t="shared" si="113"/>
        <v>1.013475642970898</v>
      </c>
      <c r="AJ289" s="45">
        <v>400</v>
      </c>
      <c r="AK289" s="46">
        <v>7.4112502779218855E-3</v>
      </c>
      <c r="AL289" s="47">
        <f t="shared" si="105"/>
        <v>560</v>
      </c>
      <c r="AM289" s="55">
        <f t="shared" si="114"/>
        <v>0.1130924652497612</v>
      </c>
      <c r="AN289" s="56">
        <v>53972</v>
      </c>
    </row>
    <row r="290" spans="1:40">
      <c r="A290" s="41">
        <f t="shared" si="93"/>
        <v>2</v>
      </c>
      <c r="B290" s="42">
        <f t="shared" si="94"/>
        <v>1</v>
      </c>
      <c r="C290" s="42">
        <f t="shared" si="95"/>
        <v>0</v>
      </c>
      <c r="D290" s="42">
        <f t="shared" si="96"/>
        <v>0</v>
      </c>
      <c r="E290" s="42">
        <f t="shared" si="97"/>
        <v>1</v>
      </c>
      <c r="F290" s="60">
        <v>13</v>
      </c>
      <c r="G290" s="59" t="s">
        <v>659</v>
      </c>
      <c r="H290" s="45">
        <v>52</v>
      </c>
      <c r="I290" s="46">
        <v>2.785216925549009E-3</v>
      </c>
      <c r="J290" s="47">
        <f t="shared" si="98"/>
        <v>223</v>
      </c>
      <c r="K290" s="48">
        <f t="shared" si="106"/>
        <v>0.5004019697405413</v>
      </c>
      <c r="L290" s="46">
        <v>0.12380952380952381</v>
      </c>
      <c r="M290" s="47">
        <f t="shared" si="115"/>
        <v>71</v>
      </c>
      <c r="N290" s="49">
        <f t="shared" si="107"/>
        <v>1.4577123948491009</v>
      </c>
      <c r="O290" s="50">
        <v>27</v>
      </c>
      <c r="P290" s="51">
        <v>1.4461703267273701E-3</v>
      </c>
      <c r="Q290" s="52">
        <f t="shared" si="99"/>
        <v>479</v>
      </c>
      <c r="R290" s="53">
        <f t="shared" si="108"/>
        <v>0.10968675018600549</v>
      </c>
      <c r="S290" s="51">
        <v>6.4285714285714279E-2</v>
      </c>
      <c r="T290" s="52">
        <f t="shared" si="100"/>
        <v>477</v>
      </c>
      <c r="U290" s="54">
        <f t="shared" si="109"/>
        <v>0.31952659055231353</v>
      </c>
      <c r="V290" s="45">
        <v>66</v>
      </c>
      <c r="W290" s="46">
        <v>3.5350830208891269E-3</v>
      </c>
      <c r="X290" s="47">
        <f t="shared" si="101"/>
        <v>409</v>
      </c>
      <c r="Y290" s="48">
        <f t="shared" si="110"/>
        <v>0.21781587177710657</v>
      </c>
      <c r="Z290" s="46">
        <v>0.15714285714285714</v>
      </c>
      <c r="AA290" s="47">
        <f t="shared" si="102"/>
        <v>372</v>
      </c>
      <c r="AB290" s="49">
        <f t="shared" si="111"/>
        <v>0.63451567996221392</v>
      </c>
      <c r="AC290" s="50">
        <v>275</v>
      </c>
      <c r="AD290" s="51">
        <v>1.4729512587038029E-2</v>
      </c>
      <c r="AE290" s="52">
        <f t="shared" si="103"/>
        <v>392</v>
      </c>
      <c r="AF290" s="53">
        <f t="shared" si="112"/>
        <v>0.4821054824219505</v>
      </c>
      <c r="AG290" s="51">
        <v>0.65476190476190477</v>
      </c>
      <c r="AH290" s="52">
        <f t="shared" si="104"/>
        <v>184</v>
      </c>
      <c r="AI290" s="54">
        <f t="shared" si="113"/>
        <v>1.4044132114739074</v>
      </c>
      <c r="AJ290" s="45">
        <v>420</v>
      </c>
      <c r="AK290" s="46">
        <v>2.2495982860203535E-2</v>
      </c>
      <c r="AL290" s="47">
        <f t="shared" si="105"/>
        <v>453</v>
      </c>
      <c r="AM290" s="55">
        <f t="shared" si="114"/>
        <v>0.34327894275217552</v>
      </c>
      <c r="AN290" s="56">
        <v>18670</v>
      </c>
    </row>
    <row r="291" spans="1:40">
      <c r="A291" s="41">
        <f t="shared" si="93"/>
        <v>2</v>
      </c>
      <c r="B291" s="42">
        <f t="shared" si="94"/>
        <v>0</v>
      </c>
      <c r="C291" s="42">
        <f t="shared" si="95"/>
        <v>1</v>
      </c>
      <c r="D291" s="42">
        <f t="shared" si="96"/>
        <v>0</v>
      </c>
      <c r="E291" s="42">
        <f t="shared" si="97"/>
        <v>1</v>
      </c>
      <c r="F291" s="58">
        <v>184</v>
      </c>
      <c r="G291" s="59" t="s">
        <v>152</v>
      </c>
      <c r="H291" s="45">
        <v>0</v>
      </c>
      <c r="I291" s="46">
        <v>0</v>
      </c>
      <c r="J291" s="47">
        <f t="shared" si="98"/>
        <v>467</v>
      </c>
      <c r="K291" s="48">
        <f t="shared" si="106"/>
        <v>0</v>
      </c>
      <c r="L291" s="46">
        <v>0</v>
      </c>
      <c r="M291" s="47">
        <f t="shared" si="115"/>
        <v>467</v>
      </c>
      <c r="N291" s="49">
        <f t="shared" si="107"/>
        <v>0</v>
      </c>
      <c r="O291" s="50">
        <v>54</v>
      </c>
      <c r="P291" s="51">
        <v>2.9445444135449044E-3</v>
      </c>
      <c r="Q291" s="52">
        <f t="shared" si="99"/>
        <v>421</v>
      </c>
      <c r="R291" s="53">
        <f t="shared" si="108"/>
        <v>0.22333296537136405</v>
      </c>
      <c r="S291" s="51">
        <v>0.40909090909090912</v>
      </c>
      <c r="T291" s="52">
        <f t="shared" si="100"/>
        <v>66</v>
      </c>
      <c r="U291" s="54">
        <f t="shared" si="109"/>
        <v>2.0333510307874501</v>
      </c>
      <c r="V291" s="45">
        <v>1</v>
      </c>
      <c r="W291" s="46">
        <v>5.452860025083156E-5</v>
      </c>
      <c r="X291" s="47">
        <f t="shared" si="101"/>
        <v>556</v>
      </c>
      <c r="Y291" s="48">
        <f t="shared" si="110"/>
        <v>3.3598064119673586E-3</v>
      </c>
      <c r="Z291" s="46">
        <v>7.575757575757576E-3</v>
      </c>
      <c r="AA291" s="47">
        <f t="shared" si="102"/>
        <v>551</v>
      </c>
      <c r="AB291" s="49">
        <f t="shared" si="111"/>
        <v>3.0589598896249987E-2</v>
      </c>
      <c r="AC291" s="50">
        <v>77</v>
      </c>
      <c r="AD291" s="51">
        <v>4.1987022193140299E-3</v>
      </c>
      <c r="AE291" s="52">
        <f t="shared" si="103"/>
        <v>521</v>
      </c>
      <c r="AF291" s="53">
        <f t="shared" si="112"/>
        <v>0.13742595669932864</v>
      </c>
      <c r="AG291" s="51">
        <v>0.58333333333333337</v>
      </c>
      <c r="AH291" s="52">
        <f t="shared" si="104"/>
        <v>238</v>
      </c>
      <c r="AI291" s="54">
        <f t="shared" si="113"/>
        <v>1.2512044974949359</v>
      </c>
      <c r="AJ291" s="45">
        <v>132</v>
      </c>
      <c r="AK291" s="46">
        <v>7.1977752331097659E-3</v>
      </c>
      <c r="AL291" s="47">
        <f t="shared" si="105"/>
        <v>561</v>
      </c>
      <c r="AM291" s="55">
        <f t="shared" si="114"/>
        <v>0.10983492864233801</v>
      </c>
      <c r="AN291" s="56">
        <v>18339</v>
      </c>
    </row>
    <row r="292" spans="1:40">
      <c r="A292" s="41">
        <f t="shared" si="93"/>
        <v>2</v>
      </c>
      <c r="B292" s="42">
        <f t="shared" si="94"/>
        <v>0</v>
      </c>
      <c r="C292" s="42">
        <f t="shared" si="95"/>
        <v>1</v>
      </c>
      <c r="D292" s="42">
        <f t="shared" si="96"/>
        <v>0</v>
      </c>
      <c r="E292" s="42">
        <f t="shared" si="97"/>
        <v>1</v>
      </c>
      <c r="F292" s="58">
        <v>240</v>
      </c>
      <c r="G292" s="59" t="s">
        <v>208</v>
      </c>
      <c r="H292" s="45">
        <v>0</v>
      </c>
      <c r="I292" s="46">
        <v>0</v>
      </c>
      <c r="J292" s="47">
        <f t="shared" si="98"/>
        <v>467</v>
      </c>
      <c r="K292" s="48">
        <f t="shared" si="106"/>
        <v>0</v>
      </c>
      <c r="L292" s="46">
        <v>0</v>
      </c>
      <c r="M292" s="47">
        <f t="shared" si="115"/>
        <v>467</v>
      </c>
      <c r="N292" s="49">
        <f t="shared" si="107"/>
        <v>0</v>
      </c>
      <c r="O292" s="50">
        <v>29</v>
      </c>
      <c r="P292" s="51">
        <v>2.0929561200923787E-3</v>
      </c>
      <c r="Q292" s="52">
        <f t="shared" si="99"/>
        <v>448</v>
      </c>
      <c r="R292" s="53">
        <f t="shared" si="108"/>
        <v>0.15874309606002734</v>
      </c>
      <c r="S292" s="51">
        <v>0.3411764705882353</v>
      </c>
      <c r="T292" s="52">
        <f t="shared" si="100"/>
        <v>93</v>
      </c>
      <c r="U292" s="54">
        <f t="shared" si="109"/>
        <v>1.695788179924697</v>
      </c>
      <c r="V292" s="45">
        <v>9</v>
      </c>
      <c r="W292" s="46">
        <v>6.4953810623556577E-4</v>
      </c>
      <c r="X292" s="47">
        <f t="shared" si="101"/>
        <v>509</v>
      </c>
      <c r="Y292" s="48">
        <f t="shared" si="110"/>
        <v>4.002160855236897E-2</v>
      </c>
      <c r="Z292" s="46">
        <v>0.10588235294117647</v>
      </c>
      <c r="AA292" s="47">
        <f t="shared" si="102"/>
        <v>444</v>
      </c>
      <c r="AB292" s="49">
        <f t="shared" si="111"/>
        <v>0.42753462927935271</v>
      </c>
      <c r="AC292" s="50">
        <v>47</v>
      </c>
      <c r="AD292" s="51">
        <v>3.3920323325635103E-3</v>
      </c>
      <c r="AE292" s="52">
        <f t="shared" si="103"/>
        <v>535</v>
      </c>
      <c r="AF292" s="53">
        <f t="shared" si="112"/>
        <v>0.11102318385745258</v>
      </c>
      <c r="AG292" s="51">
        <v>0.55294117647058827</v>
      </c>
      <c r="AH292" s="52">
        <f t="shared" si="104"/>
        <v>279</v>
      </c>
      <c r="AI292" s="54">
        <f t="shared" si="113"/>
        <v>1.1860156917430988</v>
      </c>
      <c r="AJ292" s="45">
        <v>85</v>
      </c>
      <c r="AK292" s="46">
        <v>6.1345265588914552E-3</v>
      </c>
      <c r="AL292" s="47">
        <f t="shared" si="105"/>
        <v>568</v>
      </c>
      <c r="AM292" s="55">
        <f t="shared" si="114"/>
        <v>9.3610214966279859E-2</v>
      </c>
      <c r="AN292" s="56">
        <v>13856</v>
      </c>
    </row>
    <row r="293" spans="1:40">
      <c r="A293" s="41">
        <f t="shared" si="93"/>
        <v>2</v>
      </c>
      <c r="B293" s="42">
        <f t="shared" si="94"/>
        <v>0</v>
      </c>
      <c r="C293" s="42">
        <f t="shared" si="95"/>
        <v>1</v>
      </c>
      <c r="D293" s="42">
        <f t="shared" si="96"/>
        <v>0</v>
      </c>
      <c r="E293" s="42">
        <f t="shared" si="97"/>
        <v>1</v>
      </c>
      <c r="F293" s="58">
        <v>209</v>
      </c>
      <c r="G293" s="59" t="s">
        <v>177</v>
      </c>
      <c r="H293" s="45">
        <v>0</v>
      </c>
      <c r="I293" s="46">
        <v>0</v>
      </c>
      <c r="J293" s="47">
        <f t="shared" si="98"/>
        <v>467</v>
      </c>
      <c r="K293" s="48">
        <f t="shared" si="106"/>
        <v>0</v>
      </c>
      <c r="L293" s="46">
        <v>0</v>
      </c>
      <c r="M293" s="47">
        <f t="shared" si="115"/>
        <v>467</v>
      </c>
      <c r="N293" s="49">
        <f t="shared" si="107"/>
        <v>0</v>
      </c>
      <c r="O293" s="50">
        <v>39</v>
      </c>
      <c r="P293" s="51">
        <v>2.2048846675712347E-3</v>
      </c>
      <c r="Q293" s="52">
        <f t="shared" si="99"/>
        <v>443</v>
      </c>
      <c r="R293" s="53">
        <f t="shared" si="108"/>
        <v>0.16723246857659552</v>
      </c>
      <c r="S293" s="51">
        <v>0.38235294117647056</v>
      </c>
      <c r="T293" s="52">
        <f t="shared" si="100"/>
        <v>78</v>
      </c>
      <c r="U293" s="54">
        <f t="shared" si="109"/>
        <v>1.9004522706052636</v>
      </c>
      <c r="V293" s="45">
        <v>9</v>
      </c>
      <c r="W293" s="46">
        <v>5.088195386702849E-4</v>
      </c>
      <c r="X293" s="47">
        <f t="shared" si="101"/>
        <v>519</v>
      </c>
      <c r="Y293" s="48">
        <f t="shared" si="110"/>
        <v>3.1351165089417939E-2</v>
      </c>
      <c r="Z293" s="46">
        <v>8.8235294117647065E-2</v>
      </c>
      <c r="AA293" s="47">
        <f t="shared" si="102"/>
        <v>465</v>
      </c>
      <c r="AB293" s="49">
        <f t="shared" si="111"/>
        <v>0.35627885773279394</v>
      </c>
      <c r="AC293" s="50">
        <v>54</v>
      </c>
      <c r="AD293" s="51">
        <v>3.0529172320217096E-3</v>
      </c>
      <c r="AE293" s="52">
        <f t="shared" si="103"/>
        <v>541</v>
      </c>
      <c r="AF293" s="53">
        <f t="shared" si="112"/>
        <v>9.9923750106525641E-2</v>
      </c>
      <c r="AG293" s="51">
        <v>0.52941176470588236</v>
      </c>
      <c r="AH293" s="52">
        <f t="shared" si="104"/>
        <v>306</v>
      </c>
      <c r="AI293" s="54">
        <f t="shared" si="113"/>
        <v>1.1355469389029669</v>
      </c>
      <c r="AJ293" s="45">
        <v>102</v>
      </c>
      <c r="AK293" s="46">
        <v>5.7666214382632291E-3</v>
      </c>
      <c r="AL293" s="47">
        <f t="shared" si="105"/>
        <v>569</v>
      </c>
      <c r="AM293" s="55">
        <f t="shared" si="114"/>
        <v>8.7996142372644082E-2</v>
      </c>
      <c r="AN293" s="56">
        <v>17688</v>
      </c>
    </row>
    <row r="294" spans="1:40">
      <c r="A294" s="41">
        <f t="shared" si="93"/>
        <v>2</v>
      </c>
      <c r="B294" s="42">
        <f t="shared" si="94"/>
        <v>0</v>
      </c>
      <c r="C294" s="42">
        <f t="shared" si="95"/>
        <v>1</v>
      </c>
      <c r="D294" s="42">
        <f t="shared" si="96"/>
        <v>0</v>
      </c>
      <c r="E294" s="42">
        <f t="shared" si="97"/>
        <v>1</v>
      </c>
      <c r="F294" s="58">
        <v>584</v>
      </c>
      <c r="G294" s="59" t="s">
        <v>555</v>
      </c>
      <c r="H294" s="45">
        <v>0</v>
      </c>
      <c r="I294" s="46">
        <v>0</v>
      </c>
      <c r="J294" s="47">
        <f t="shared" si="98"/>
        <v>467</v>
      </c>
      <c r="K294" s="48">
        <f t="shared" si="106"/>
        <v>0</v>
      </c>
      <c r="L294" s="46">
        <v>0</v>
      </c>
      <c r="M294" s="47">
        <f t="shared" si="115"/>
        <v>467</v>
      </c>
      <c r="N294" s="49">
        <f t="shared" si="107"/>
        <v>0</v>
      </c>
      <c r="O294" s="50">
        <v>11</v>
      </c>
      <c r="P294" s="51">
        <v>2.0438498699368265E-3</v>
      </c>
      <c r="Q294" s="52">
        <f t="shared" si="99"/>
        <v>451</v>
      </c>
      <c r="R294" s="53">
        <f t="shared" si="108"/>
        <v>0.15501856590349139</v>
      </c>
      <c r="S294" s="51">
        <v>0.35483870967741937</v>
      </c>
      <c r="T294" s="52">
        <f t="shared" si="100"/>
        <v>87</v>
      </c>
      <c r="U294" s="54">
        <f t="shared" si="109"/>
        <v>1.7636951593210139</v>
      </c>
      <c r="V294" s="45">
        <v>0</v>
      </c>
      <c r="W294" s="46">
        <v>0</v>
      </c>
      <c r="X294" s="47">
        <f t="shared" si="101"/>
        <v>563</v>
      </c>
      <c r="Y294" s="48">
        <f t="shared" si="110"/>
        <v>0</v>
      </c>
      <c r="Z294" s="46">
        <v>0</v>
      </c>
      <c r="AA294" s="47">
        <f t="shared" si="102"/>
        <v>563</v>
      </c>
      <c r="AB294" s="49">
        <f t="shared" si="111"/>
        <v>0</v>
      </c>
      <c r="AC294" s="50">
        <v>20</v>
      </c>
      <c r="AD294" s="51">
        <v>3.7160906726124115E-3</v>
      </c>
      <c r="AE294" s="52">
        <f t="shared" si="103"/>
        <v>530</v>
      </c>
      <c r="AF294" s="53">
        <f t="shared" si="112"/>
        <v>0.12162980111236532</v>
      </c>
      <c r="AG294" s="51">
        <v>0.64516129032258063</v>
      </c>
      <c r="AH294" s="52">
        <f t="shared" si="104"/>
        <v>191</v>
      </c>
      <c r="AI294" s="54">
        <f t="shared" si="113"/>
        <v>1.3838206423907122</v>
      </c>
      <c r="AJ294" s="45">
        <v>31</v>
      </c>
      <c r="AK294" s="46">
        <v>5.759940542549238E-3</v>
      </c>
      <c r="AL294" s="47">
        <f t="shared" si="105"/>
        <v>570</v>
      </c>
      <c r="AM294" s="55">
        <f t="shared" si="114"/>
        <v>8.7894194801311526E-2</v>
      </c>
      <c r="AN294" s="56">
        <v>5382</v>
      </c>
    </row>
    <row r="295" spans="1:40">
      <c r="A295" s="41">
        <f t="shared" si="93"/>
        <v>2</v>
      </c>
      <c r="B295" s="42">
        <f t="shared" si="94"/>
        <v>0</v>
      </c>
      <c r="C295" s="42">
        <f t="shared" si="95"/>
        <v>1</v>
      </c>
      <c r="D295" s="42">
        <f t="shared" si="96"/>
        <v>0</v>
      </c>
      <c r="E295" s="42">
        <f t="shared" si="97"/>
        <v>1</v>
      </c>
      <c r="F295" s="58">
        <v>131</v>
      </c>
      <c r="G295" s="59" t="s">
        <v>99</v>
      </c>
      <c r="H295" s="45">
        <v>0</v>
      </c>
      <c r="I295" s="46">
        <v>0</v>
      </c>
      <c r="J295" s="47">
        <f t="shared" si="98"/>
        <v>467</v>
      </c>
      <c r="K295" s="48">
        <f t="shared" si="106"/>
        <v>0</v>
      </c>
      <c r="L295" s="46">
        <v>0</v>
      </c>
      <c r="M295" s="47">
        <f t="shared" si="115"/>
        <v>467</v>
      </c>
      <c r="N295" s="49">
        <f t="shared" si="107"/>
        <v>0</v>
      </c>
      <c r="O295" s="50">
        <v>69</v>
      </c>
      <c r="P295" s="51">
        <v>2.0373815218354152E-3</v>
      </c>
      <c r="Q295" s="52">
        <f t="shared" si="99"/>
        <v>452</v>
      </c>
      <c r="R295" s="53">
        <f t="shared" si="108"/>
        <v>0.15452796526731241</v>
      </c>
      <c r="S295" s="51">
        <v>0.36702127659574468</v>
      </c>
      <c r="T295" s="52">
        <f t="shared" si="100"/>
        <v>82</v>
      </c>
      <c r="U295" s="54">
        <f t="shared" si="109"/>
        <v>1.824247555990159</v>
      </c>
      <c r="V295" s="45">
        <v>17</v>
      </c>
      <c r="W295" s="46">
        <v>5.0196356335075441E-4</v>
      </c>
      <c r="X295" s="47">
        <f t="shared" si="101"/>
        <v>520</v>
      </c>
      <c r="Y295" s="48">
        <f t="shared" si="110"/>
        <v>3.0928730812123297E-2</v>
      </c>
      <c r="Z295" s="46">
        <v>9.0425531914893623E-2</v>
      </c>
      <c r="AA295" s="47">
        <f t="shared" si="102"/>
        <v>461</v>
      </c>
      <c r="AB295" s="49">
        <f t="shared" si="111"/>
        <v>0.36512265916587749</v>
      </c>
      <c r="AC295" s="50">
        <v>102</v>
      </c>
      <c r="AD295" s="51">
        <v>3.0117813801045267E-3</v>
      </c>
      <c r="AE295" s="52">
        <f t="shared" si="103"/>
        <v>542</v>
      </c>
      <c r="AF295" s="53">
        <f t="shared" si="112"/>
        <v>9.8577349835900024E-2</v>
      </c>
      <c r="AG295" s="51">
        <v>0.54255319148936165</v>
      </c>
      <c r="AH295" s="52">
        <f t="shared" si="104"/>
        <v>290</v>
      </c>
      <c r="AI295" s="54">
        <f t="shared" si="113"/>
        <v>1.1637342742658063</v>
      </c>
      <c r="AJ295" s="45">
        <v>188</v>
      </c>
      <c r="AK295" s="46">
        <v>5.5511264652906957E-3</v>
      </c>
      <c r="AL295" s="47">
        <f t="shared" si="105"/>
        <v>574</v>
      </c>
      <c r="AM295" s="55">
        <f t="shared" si="114"/>
        <v>8.4707782537462792E-2</v>
      </c>
      <c r="AN295" s="56">
        <v>33867</v>
      </c>
    </row>
    <row r="296" spans="1:40">
      <c r="A296" s="41">
        <f t="shared" si="93"/>
        <v>2</v>
      </c>
      <c r="B296" s="42">
        <f t="shared" si="94"/>
        <v>1</v>
      </c>
      <c r="C296" s="42">
        <f t="shared" si="95"/>
        <v>0</v>
      </c>
      <c r="D296" s="42">
        <f t="shared" si="96"/>
        <v>1</v>
      </c>
      <c r="E296" s="42">
        <f t="shared" si="97"/>
        <v>0</v>
      </c>
      <c r="F296" s="58">
        <v>255</v>
      </c>
      <c r="G296" s="59" t="s">
        <v>223</v>
      </c>
      <c r="H296" s="45">
        <v>14</v>
      </c>
      <c r="I296" s="46">
        <v>1.8607123870281765E-3</v>
      </c>
      <c r="J296" s="47">
        <f t="shared" si="98"/>
        <v>283</v>
      </c>
      <c r="K296" s="48">
        <f t="shared" si="106"/>
        <v>0.33430219924646942</v>
      </c>
      <c r="L296" s="46">
        <v>0.3783783783783784</v>
      </c>
      <c r="M296" s="47">
        <f t="shared" si="115"/>
        <v>11</v>
      </c>
      <c r="N296" s="49">
        <f t="shared" si="107"/>
        <v>4.4549630362332193</v>
      </c>
      <c r="O296" s="50">
        <v>0</v>
      </c>
      <c r="P296" s="51">
        <v>0</v>
      </c>
      <c r="Q296" s="52">
        <f t="shared" si="99"/>
        <v>559</v>
      </c>
      <c r="R296" s="53">
        <f t="shared" si="108"/>
        <v>0</v>
      </c>
      <c r="S296" s="51">
        <v>0</v>
      </c>
      <c r="T296" s="52">
        <f t="shared" si="100"/>
        <v>559</v>
      </c>
      <c r="U296" s="54">
        <f t="shared" si="109"/>
        <v>0</v>
      </c>
      <c r="V296" s="45">
        <v>11</v>
      </c>
      <c r="W296" s="46">
        <v>1.4619883040935672E-3</v>
      </c>
      <c r="X296" s="47">
        <f t="shared" si="101"/>
        <v>476</v>
      </c>
      <c r="Y296" s="48">
        <f t="shared" si="110"/>
        <v>9.0081125422616065E-2</v>
      </c>
      <c r="Z296" s="46">
        <v>0.29729729729729731</v>
      </c>
      <c r="AA296" s="47">
        <f t="shared" si="102"/>
        <v>142</v>
      </c>
      <c r="AB296" s="49">
        <f t="shared" si="111"/>
        <v>1.2004350701987831</v>
      </c>
      <c r="AC296" s="50">
        <v>12</v>
      </c>
      <c r="AD296" s="51">
        <v>1.594896331738437E-3</v>
      </c>
      <c r="AE296" s="52">
        <f t="shared" si="103"/>
        <v>570</v>
      </c>
      <c r="AF296" s="53">
        <f t="shared" si="112"/>
        <v>5.2201881147268758E-2</v>
      </c>
      <c r="AG296" s="51">
        <v>0.32432432432432434</v>
      </c>
      <c r="AH296" s="52">
        <f t="shared" si="104"/>
        <v>520</v>
      </c>
      <c r="AI296" s="54">
        <f t="shared" si="113"/>
        <v>0.69565037698560139</v>
      </c>
      <c r="AJ296" s="45">
        <v>37</v>
      </c>
      <c r="AK296" s="46">
        <v>4.9175970228601809E-3</v>
      </c>
      <c r="AL296" s="47">
        <f t="shared" si="105"/>
        <v>575</v>
      </c>
      <c r="AM296" s="55">
        <f t="shared" si="114"/>
        <v>7.504039798479005E-2</v>
      </c>
      <c r="AN296" s="56">
        <v>7524</v>
      </c>
    </row>
    <row r="297" spans="1:40">
      <c r="A297" s="41">
        <f t="shared" si="93"/>
        <v>2</v>
      </c>
      <c r="B297" s="42">
        <f t="shared" si="94"/>
        <v>0</v>
      </c>
      <c r="C297" s="42">
        <f t="shared" si="95"/>
        <v>1</v>
      </c>
      <c r="D297" s="42">
        <f t="shared" si="96"/>
        <v>0</v>
      </c>
      <c r="E297" s="42">
        <f t="shared" si="97"/>
        <v>1</v>
      </c>
      <c r="F297" s="58">
        <v>472</v>
      </c>
      <c r="G297" s="59" t="s">
        <v>442</v>
      </c>
      <c r="H297" s="45">
        <v>0</v>
      </c>
      <c r="I297" s="46">
        <v>0</v>
      </c>
      <c r="J297" s="47">
        <f t="shared" si="98"/>
        <v>467</v>
      </c>
      <c r="K297" s="48">
        <f t="shared" si="106"/>
        <v>0</v>
      </c>
      <c r="L297" s="46">
        <v>0</v>
      </c>
      <c r="M297" s="47">
        <f t="shared" si="115"/>
        <v>467</v>
      </c>
      <c r="N297" s="49">
        <f t="shared" si="107"/>
        <v>0</v>
      </c>
      <c r="O297" s="50">
        <v>18</v>
      </c>
      <c r="P297" s="51">
        <v>1.8618121638394704E-3</v>
      </c>
      <c r="Q297" s="52">
        <f t="shared" si="99"/>
        <v>461</v>
      </c>
      <c r="R297" s="53">
        <f t="shared" si="108"/>
        <v>0.14121166914720196</v>
      </c>
      <c r="S297" s="51">
        <v>0.4</v>
      </c>
      <c r="T297" s="52">
        <f t="shared" si="100"/>
        <v>70</v>
      </c>
      <c r="U297" s="54">
        <f t="shared" si="109"/>
        <v>1.9881654523255068</v>
      </c>
      <c r="V297" s="45">
        <v>1</v>
      </c>
      <c r="W297" s="46">
        <v>1.0343400910219279E-4</v>
      </c>
      <c r="X297" s="47">
        <f t="shared" si="101"/>
        <v>548</v>
      </c>
      <c r="Y297" s="48">
        <f t="shared" si="110"/>
        <v>6.3731371316786706E-3</v>
      </c>
      <c r="Z297" s="46">
        <v>2.2222222222222223E-2</v>
      </c>
      <c r="AA297" s="47">
        <f t="shared" si="102"/>
        <v>534</v>
      </c>
      <c r="AB297" s="49">
        <f t="shared" si="111"/>
        <v>8.9729490095666622E-2</v>
      </c>
      <c r="AC297" s="50">
        <v>26</v>
      </c>
      <c r="AD297" s="51">
        <v>2.6892842366570127E-3</v>
      </c>
      <c r="AE297" s="52">
        <f t="shared" si="103"/>
        <v>549</v>
      </c>
      <c r="AF297" s="53">
        <f t="shared" si="112"/>
        <v>8.8021831450431853E-2</v>
      </c>
      <c r="AG297" s="51">
        <v>0.57777777777777772</v>
      </c>
      <c r="AH297" s="52">
        <f t="shared" si="104"/>
        <v>248</v>
      </c>
      <c r="AI297" s="54">
        <f t="shared" si="113"/>
        <v>1.2392882641854601</v>
      </c>
      <c r="AJ297" s="45">
        <v>45</v>
      </c>
      <c r="AK297" s="46">
        <v>4.6545304095986758E-3</v>
      </c>
      <c r="AL297" s="47">
        <f t="shared" si="105"/>
        <v>576</v>
      </c>
      <c r="AM297" s="55">
        <f t="shared" si="114"/>
        <v>7.1026115548899718E-2</v>
      </c>
      <c r="AN297" s="56">
        <v>9668</v>
      </c>
    </row>
    <row r="298" spans="1:40">
      <c r="A298" s="41">
        <f t="shared" si="93"/>
        <v>2</v>
      </c>
      <c r="B298" s="42">
        <f t="shared" si="94"/>
        <v>0</v>
      </c>
      <c r="C298" s="42">
        <f t="shared" si="95"/>
        <v>0</v>
      </c>
      <c r="D298" s="42">
        <f t="shared" si="96"/>
        <v>1</v>
      </c>
      <c r="E298" s="42">
        <f t="shared" si="97"/>
        <v>1</v>
      </c>
      <c r="F298" s="58">
        <v>226</v>
      </c>
      <c r="G298" s="59" t="s">
        <v>194</v>
      </c>
      <c r="H298" s="45">
        <v>0</v>
      </c>
      <c r="I298" s="46">
        <v>0</v>
      </c>
      <c r="J298" s="47">
        <f t="shared" si="98"/>
        <v>467</v>
      </c>
      <c r="K298" s="48">
        <f t="shared" si="106"/>
        <v>0</v>
      </c>
      <c r="L298" s="46">
        <v>0</v>
      </c>
      <c r="M298" s="47">
        <f t="shared" si="115"/>
        <v>467</v>
      </c>
      <c r="N298" s="49">
        <f t="shared" si="107"/>
        <v>0</v>
      </c>
      <c r="O298" s="50">
        <v>0</v>
      </c>
      <c r="P298" s="51">
        <v>0</v>
      </c>
      <c r="Q298" s="52">
        <f t="shared" si="99"/>
        <v>559</v>
      </c>
      <c r="R298" s="53">
        <f t="shared" si="108"/>
        <v>0</v>
      </c>
      <c r="S298" s="51">
        <v>0</v>
      </c>
      <c r="T298" s="52">
        <f t="shared" si="100"/>
        <v>559</v>
      </c>
      <c r="U298" s="54">
        <f t="shared" si="109"/>
        <v>0</v>
      </c>
      <c r="V298" s="45">
        <v>19</v>
      </c>
      <c r="W298" s="46">
        <v>1.9738209017244961E-3</v>
      </c>
      <c r="X298" s="47">
        <f t="shared" si="101"/>
        <v>454</v>
      </c>
      <c r="Y298" s="48">
        <f t="shared" si="110"/>
        <v>0.12161794161565743</v>
      </c>
      <c r="Z298" s="46">
        <v>0.45238095238095238</v>
      </c>
      <c r="AA298" s="47">
        <f t="shared" si="102"/>
        <v>62</v>
      </c>
      <c r="AB298" s="49">
        <f t="shared" si="111"/>
        <v>1.8266360483760704</v>
      </c>
      <c r="AC298" s="50">
        <v>23</v>
      </c>
      <c r="AD298" s="51">
        <v>2.3893621441928112E-3</v>
      </c>
      <c r="AE298" s="52">
        <f t="shared" si="103"/>
        <v>551</v>
      </c>
      <c r="AF298" s="53">
        <f t="shared" si="112"/>
        <v>7.8205207565423096E-2</v>
      </c>
      <c r="AG298" s="51">
        <v>0.54761904761904767</v>
      </c>
      <c r="AH298" s="52">
        <f t="shared" si="104"/>
        <v>286</v>
      </c>
      <c r="AI298" s="54">
        <f t="shared" si="113"/>
        <v>1.17460014050545</v>
      </c>
      <c r="AJ298" s="45">
        <v>42</v>
      </c>
      <c r="AK298" s="46">
        <v>4.3631830459173069E-3</v>
      </c>
      <c r="AL298" s="47">
        <f t="shared" si="105"/>
        <v>580</v>
      </c>
      <c r="AM298" s="55">
        <f t="shared" si="114"/>
        <v>6.6580281125941373E-2</v>
      </c>
      <c r="AN298" s="56">
        <v>9626</v>
      </c>
    </row>
    <row r="299" spans="1:40">
      <c r="A299" s="41">
        <f t="shared" si="93"/>
        <v>2</v>
      </c>
      <c r="B299" s="42">
        <f t="shared" si="94"/>
        <v>0</v>
      </c>
      <c r="C299" s="42">
        <f t="shared" si="95"/>
        <v>1</v>
      </c>
      <c r="D299" s="42">
        <f t="shared" si="96"/>
        <v>1</v>
      </c>
      <c r="E299" s="42">
        <f t="shared" si="97"/>
        <v>0</v>
      </c>
      <c r="F299" s="58">
        <v>545</v>
      </c>
      <c r="G299" s="59" t="s">
        <v>515</v>
      </c>
      <c r="H299" s="45">
        <v>0</v>
      </c>
      <c r="I299" s="46">
        <v>0</v>
      </c>
      <c r="J299" s="47">
        <f t="shared" si="98"/>
        <v>467</v>
      </c>
      <c r="K299" s="48">
        <f t="shared" si="106"/>
        <v>0</v>
      </c>
      <c r="L299" s="46">
        <v>0</v>
      </c>
      <c r="M299" s="47">
        <f t="shared" si="115"/>
        <v>467</v>
      </c>
      <c r="N299" s="49">
        <f t="shared" si="107"/>
        <v>0</v>
      </c>
      <c r="O299" s="50">
        <v>2</v>
      </c>
      <c r="P299" s="51">
        <v>1.0672358591248667E-3</v>
      </c>
      <c r="Q299" s="52">
        <f t="shared" si="99"/>
        <v>493</v>
      </c>
      <c r="R299" s="53">
        <f t="shared" si="108"/>
        <v>8.0945951459453838E-2</v>
      </c>
      <c r="S299" s="51">
        <v>0.25</v>
      </c>
      <c r="T299" s="52">
        <f t="shared" si="100"/>
        <v>158</v>
      </c>
      <c r="U299" s="54">
        <f t="shared" si="109"/>
        <v>1.2426034077034416</v>
      </c>
      <c r="V299" s="45">
        <v>4</v>
      </c>
      <c r="W299" s="46">
        <v>2.1344717182497333E-3</v>
      </c>
      <c r="X299" s="47">
        <f t="shared" si="101"/>
        <v>450</v>
      </c>
      <c r="Y299" s="48">
        <f t="shared" si="110"/>
        <v>0.13151652036087386</v>
      </c>
      <c r="Z299" s="46">
        <v>0.5</v>
      </c>
      <c r="AA299" s="47">
        <f t="shared" si="102"/>
        <v>49</v>
      </c>
      <c r="AB299" s="49">
        <f t="shared" si="111"/>
        <v>2.0189135271524989</v>
      </c>
      <c r="AC299" s="50">
        <v>2</v>
      </c>
      <c r="AD299" s="51">
        <v>1.0672358591248667E-3</v>
      </c>
      <c r="AE299" s="52">
        <f t="shared" si="103"/>
        <v>584</v>
      </c>
      <c r="AF299" s="53">
        <f t="shared" si="112"/>
        <v>3.4931248110285501E-2</v>
      </c>
      <c r="AG299" s="51">
        <v>0.25</v>
      </c>
      <c r="AH299" s="52">
        <f t="shared" si="104"/>
        <v>556</v>
      </c>
      <c r="AI299" s="54">
        <f t="shared" si="113"/>
        <v>0.53623049892640107</v>
      </c>
      <c r="AJ299" s="45">
        <v>8</v>
      </c>
      <c r="AK299" s="46">
        <v>4.2689434364994666E-3</v>
      </c>
      <c r="AL299" s="47">
        <f t="shared" si="105"/>
        <v>581</v>
      </c>
      <c r="AM299" s="55">
        <f t="shared" si="114"/>
        <v>6.5142225554536942E-2</v>
      </c>
      <c r="AN299" s="56">
        <v>1874</v>
      </c>
    </row>
    <row r="300" spans="1:40">
      <c r="A300" s="41">
        <f t="shared" si="93"/>
        <v>2</v>
      </c>
      <c r="B300" s="42">
        <f t="shared" si="94"/>
        <v>1</v>
      </c>
      <c r="C300" s="42">
        <f t="shared" si="95"/>
        <v>0</v>
      </c>
      <c r="D300" s="42">
        <f t="shared" si="96"/>
        <v>0</v>
      </c>
      <c r="E300" s="42">
        <f t="shared" si="97"/>
        <v>1</v>
      </c>
      <c r="F300" s="60">
        <v>16</v>
      </c>
      <c r="G300" s="59" t="s">
        <v>662</v>
      </c>
      <c r="H300" s="45">
        <v>218</v>
      </c>
      <c r="I300" s="46">
        <v>3.333078510817216E-3</v>
      </c>
      <c r="J300" s="47">
        <f t="shared" si="98"/>
        <v>194</v>
      </c>
      <c r="K300" s="48">
        <f t="shared" si="106"/>
        <v>0.59883272890280892</v>
      </c>
      <c r="L300" s="46">
        <v>0.25707547169811323</v>
      </c>
      <c r="M300" s="47">
        <f t="shared" si="115"/>
        <v>21</v>
      </c>
      <c r="N300" s="49">
        <f t="shared" si="107"/>
        <v>3.0267631275486142</v>
      </c>
      <c r="O300" s="50">
        <v>26</v>
      </c>
      <c r="P300" s="51">
        <v>3.9752312514333769E-4</v>
      </c>
      <c r="Q300" s="52">
        <f t="shared" si="99"/>
        <v>521</v>
      </c>
      <c r="R300" s="53">
        <f t="shared" si="108"/>
        <v>3.0150680673575635E-2</v>
      </c>
      <c r="S300" s="51">
        <v>3.0660377358490566E-2</v>
      </c>
      <c r="T300" s="52">
        <f t="shared" si="100"/>
        <v>517</v>
      </c>
      <c r="U300" s="54">
        <f t="shared" si="109"/>
        <v>0.15239475754853529</v>
      </c>
      <c r="V300" s="45">
        <v>159</v>
      </c>
      <c r="W300" s="46">
        <v>2.4310068037611803E-3</v>
      </c>
      <c r="X300" s="47">
        <f t="shared" si="101"/>
        <v>439</v>
      </c>
      <c r="Y300" s="48">
        <f t="shared" si="110"/>
        <v>0.14978767489430522</v>
      </c>
      <c r="Z300" s="46">
        <v>0.1875</v>
      </c>
      <c r="AA300" s="47">
        <f t="shared" si="102"/>
        <v>319</v>
      </c>
      <c r="AB300" s="49">
        <f t="shared" si="111"/>
        <v>0.7570925726821871</v>
      </c>
      <c r="AC300" s="50">
        <v>445</v>
      </c>
      <c r="AD300" s="51">
        <v>6.803761180337895E-3</v>
      </c>
      <c r="AE300" s="52">
        <f t="shared" si="103"/>
        <v>490</v>
      </c>
      <c r="AF300" s="53">
        <f t="shared" si="112"/>
        <v>0.22269104607148066</v>
      </c>
      <c r="AG300" s="51">
        <v>0.52476415094339623</v>
      </c>
      <c r="AH300" s="52">
        <f t="shared" si="104"/>
        <v>310</v>
      </c>
      <c r="AI300" s="54">
        <f t="shared" si="113"/>
        <v>1.1255781699162664</v>
      </c>
      <c r="AJ300" s="45">
        <v>848</v>
      </c>
      <c r="AK300" s="46">
        <v>1.2965369620059628E-2</v>
      </c>
      <c r="AL300" s="47">
        <f t="shared" si="105"/>
        <v>516</v>
      </c>
      <c r="AM300" s="55">
        <f t="shared" si="114"/>
        <v>0.19784591779000743</v>
      </c>
      <c r="AN300" s="56">
        <v>65405</v>
      </c>
    </row>
    <row r="301" spans="1:40">
      <c r="A301" s="41">
        <f t="shared" si="93"/>
        <v>2</v>
      </c>
      <c r="B301" s="42">
        <f t="shared" si="94"/>
        <v>1</v>
      </c>
      <c r="C301" s="42">
        <f t="shared" si="95"/>
        <v>1</v>
      </c>
      <c r="D301" s="42">
        <f t="shared" si="96"/>
        <v>0</v>
      </c>
      <c r="E301" s="42">
        <f t="shared" si="97"/>
        <v>0</v>
      </c>
      <c r="F301" s="58">
        <v>337</v>
      </c>
      <c r="G301" s="59" t="s">
        <v>306</v>
      </c>
      <c r="H301" s="45">
        <v>6</v>
      </c>
      <c r="I301" s="46">
        <v>7.9776625448743513E-4</v>
      </c>
      <c r="J301" s="47">
        <f t="shared" si="98"/>
        <v>360</v>
      </c>
      <c r="K301" s="48">
        <f t="shared" si="106"/>
        <v>0.14332952003706398</v>
      </c>
      <c r="L301" s="46">
        <v>0.24</v>
      </c>
      <c r="M301" s="47">
        <f t="shared" si="115"/>
        <v>25</v>
      </c>
      <c r="N301" s="49">
        <f t="shared" si="107"/>
        <v>2.8257194115536417</v>
      </c>
      <c r="O301" s="50">
        <v>16</v>
      </c>
      <c r="P301" s="51">
        <v>2.1273766786331604E-3</v>
      </c>
      <c r="Q301" s="52">
        <f t="shared" si="99"/>
        <v>446</v>
      </c>
      <c r="R301" s="53">
        <f t="shared" si="108"/>
        <v>0.16135377001464324</v>
      </c>
      <c r="S301" s="51">
        <v>0.64</v>
      </c>
      <c r="T301" s="52">
        <f t="shared" si="100"/>
        <v>29</v>
      </c>
      <c r="U301" s="54">
        <f t="shared" si="109"/>
        <v>3.1810647237208105</v>
      </c>
      <c r="V301" s="45">
        <v>0</v>
      </c>
      <c r="W301" s="46">
        <v>0</v>
      </c>
      <c r="X301" s="47">
        <f t="shared" si="101"/>
        <v>563</v>
      </c>
      <c r="Y301" s="48">
        <f t="shared" si="110"/>
        <v>0</v>
      </c>
      <c r="Z301" s="46">
        <v>0</v>
      </c>
      <c r="AA301" s="47">
        <f t="shared" si="102"/>
        <v>563</v>
      </c>
      <c r="AB301" s="49">
        <f t="shared" si="111"/>
        <v>0</v>
      </c>
      <c r="AC301" s="50">
        <v>3</v>
      </c>
      <c r="AD301" s="51">
        <v>3.9888312724371757E-4</v>
      </c>
      <c r="AE301" s="52">
        <f t="shared" si="103"/>
        <v>606</v>
      </c>
      <c r="AF301" s="53">
        <f t="shared" si="112"/>
        <v>1.3055675899217195E-2</v>
      </c>
      <c r="AG301" s="51">
        <v>0.12</v>
      </c>
      <c r="AH301" s="52">
        <f t="shared" si="104"/>
        <v>593</v>
      </c>
      <c r="AI301" s="54">
        <f t="shared" si="113"/>
        <v>0.2573906394846725</v>
      </c>
      <c r="AJ301" s="45">
        <v>25</v>
      </c>
      <c r="AK301" s="46">
        <v>3.3240260603643133E-3</v>
      </c>
      <c r="AL301" s="47">
        <f t="shared" si="105"/>
        <v>587</v>
      </c>
      <c r="AM301" s="55">
        <f t="shared" si="114"/>
        <v>5.0723196171221514E-2</v>
      </c>
      <c r="AN301" s="56">
        <v>7521</v>
      </c>
    </row>
    <row r="302" spans="1:40">
      <c r="A302" s="41">
        <f t="shared" si="93"/>
        <v>2</v>
      </c>
      <c r="B302" s="42">
        <f t="shared" si="94"/>
        <v>0</v>
      </c>
      <c r="C302" s="42">
        <f t="shared" si="95"/>
        <v>1</v>
      </c>
      <c r="D302" s="42">
        <f t="shared" si="96"/>
        <v>0</v>
      </c>
      <c r="E302" s="42">
        <f t="shared" si="97"/>
        <v>1</v>
      </c>
      <c r="F302" s="58">
        <v>287</v>
      </c>
      <c r="G302" s="59" t="s">
        <v>256</v>
      </c>
      <c r="H302" s="45">
        <v>0</v>
      </c>
      <c r="I302" s="46">
        <v>0</v>
      </c>
      <c r="J302" s="47">
        <f t="shared" si="98"/>
        <v>467</v>
      </c>
      <c r="K302" s="48">
        <f t="shared" si="106"/>
        <v>0</v>
      </c>
      <c r="L302" s="46">
        <v>0</v>
      </c>
      <c r="M302" s="47">
        <f t="shared" si="115"/>
        <v>467</v>
      </c>
      <c r="N302" s="49">
        <f t="shared" si="107"/>
        <v>0</v>
      </c>
      <c r="O302" s="50">
        <v>9</v>
      </c>
      <c r="P302" s="51">
        <v>1.0658455708195168E-3</v>
      </c>
      <c r="Q302" s="52">
        <f t="shared" si="99"/>
        <v>494</v>
      </c>
      <c r="R302" s="53">
        <f t="shared" si="108"/>
        <v>8.0840503156984156E-2</v>
      </c>
      <c r="S302" s="51">
        <v>0.33333333333333331</v>
      </c>
      <c r="T302" s="52">
        <f t="shared" si="100"/>
        <v>99</v>
      </c>
      <c r="U302" s="54">
        <f t="shared" si="109"/>
        <v>1.6568045436045888</v>
      </c>
      <c r="V302" s="45">
        <v>0</v>
      </c>
      <c r="W302" s="46">
        <v>0</v>
      </c>
      <c r="X302" s="47">
        <f t="shared" si="101"/>
        <v>563</v>
      </c>
      <c r="Y302" s="48">
        <f t="shared" si="110"/>
        <v>0</v>
      </c>
      <c r="Z302" s="46">
        <v>0</v>
      </c>
      <c r="AA302" s="47">
        <f t="shared" si="102"/>
        <v>563</v>
      </c>
      <c r="AB302" s="49">
        <f t="shared" si="111"/>
        <v>0</v>
      </c>
      <c r="AC302" s="50">
        <v>18</v>
      </c>
      <c r="AD302" s="51">
        <v>2.1316911416390336E-3</v>
      </c>
      <c r="AE302" s="52">
        <f t="shared" si="103"/>
        <v>556</v>
      </c>
      <c r="AF302" s="53">
        <f t="shared" si="112"/>
        <v>6.977148633681611E-2</v>
      </c>
      <c r="AG302" s="51">
        <v>0.66666666666666663</v>
      </c>
      <c r="AH302" s="52">
        <f t="shared" si="104"/>
        <v>174</v>
      </c>
      <c r="AI302" s="54">
        <f t="shared" si="113"/>
        <v>1.4299479971370694</v>
      </c>
      <c r="AJ302" s="45">
        <v>27</v>
      </c>
      <c r="AK302" s="46">
        <v>3.1975367124585504E-3</v>
      </c>
      <c r="AL302" s="47">
        <f t="shared" si="105"/>
        <v>588</v>
      </c>
      <c r="AM302" s="55">
        <f t="shared" si="114"/>
        <v>4.8793023576037133E-2</v>
      </c>
      <c r="AN302" s="56">
        <v>8444</v>
      </c>
    </row>
    <row r="303" spans="1:40">
      <c r="A303" s="41">
        <f t="shared" si="93"/>
        <v>2</v>
      </c>
      <c r="B303" s="42">
        <f t="shared" si="94"/>
        <v>0</v>
      </c>
      <c r="C303" s="42">
        <f t="shared" si="95"/>
        <v>1</v>
      </c>
      <c r="D303" s="42">
        <f t="shared" si="96"/>
        <v>0</v>
      </c>
      <c r="E303" s="42">
        <f t="shared" si="97"/>
        <v>1</v>
      </c>
      <c r="F303" s="58">
        <v>529</v>
      </c>
      <c r="G303" s="59" t="s">
        <v>499</v>
      </c>
      <c r="H303" s="45">
        <v>0</v>
      </c>
      <c r="I303" s="46">
        <v>0</v>
      </c>
      <c r="J303" s="47">
        <f t="shared" si="98"/>
        <v>467</v>
      </c>
      <c r="K303" s="48">
        <f t="shared" si="106"/>
        <v>0</v>
      </c>
      <c r="L303" s="46">
        <v>0</v>
      </c>
      <c r="M303" s="47">
        <f t="shared" si="115"/>
        <v>467</v>
      </c>
      <c r="N303" s="49">
        <f t="shared" si="107"/>
        <v>0</v>
      </c>
      <c r="O303" s="50">
        <v>1</v>
      </c>
      <c r="P303" s="51">
        <v>9.9108027750247768E-4</v>
      </c>
      <c r="Q303" s="52">
        <f t="shared" si="99"/>
        <v>497</v>
      </c>
      <c r="R303" s="53">
        <f t="shared" si="108"/>
        <v>7.5169828064923921E-2</v>
      </c>
      <c r="S303" s="51">
        <v>0.33333333333333331</v>
      </c>
      <c r="T303" s="52">
        <f t="shared" si="100"/>
        <v>99</v>
      </c>
      <c r="U303" s="54">
        <f t="shared" si="109"/>
        <v>1.6568045436045888</v>
      </c>
      <c r="V303" s="45">
        <v>0</v>
      </c>
      <c r="W303" s="46">
        <v>0</v>
      </c>
      <c r="X303" s="47">
        <f t="shared" si="101"/>
        <v>563</v>
      </c>
      <c r="Y303" s="48">
        <f t="shared" si="110"/>
        <v>0</v>
      </c>
      <c r="Z303" s="46">
        <v>0</v>
      </c>
      <c r="AA303" s="47">
        <f t="shared" si="102"/>
        <v>563</v>
      </c>
      <c r="AB303" s="49">
        <f t="shared" si="111"/>
        <v>0</v>
      </c>
      <c r="AC303" s="50">
        <v>2</v>
      </c>
      <c r="AD303" s="51">
        <v>1.9821605550049554E-3</v>
      </c>
      <c r="AE303" s="52">
        <f t="shared" si="103"/>
        <v>561</v>
      </c>
      <c r="AF303" s="53">
        <f t="shared" si="112"/>
        <v>6.4877263586397435E-2</v>
      </c>
      <c r="AG303" s="51">
        <v>0.66666666666666663</v>
      </c>
      <c r="AH303" s="52">
        <f t="shared" si="104"/>
        <v>174</v>
      </c>
      <c r="AI303" s="54">
        <f t="shared" si="113"/>
        <v>1.4299479971370694</v>
      </c>
      <c r="AJ303" s="45">
        <v>3</v>
      </c>
      <c r="AK303" s="46">
        <v>2.973240832507433E-3</v>
      </c>
      <c r="AL303" s="47">
        <f t="shared" si="105"/>
        <v>589</v>
      </c>
      <c r="AM303" s="55">
        <f t="shared" si="114"/>
        <v>4.537036571699786E-2</v>
      </c>
      <c r="AN303" s="56">
        <v>1009</v>
      </c>
    </row>
    <row r="304" spans="1:40">
      <c r="A304" s="41">
        <f t="shared" si="93"/>
        <v>2</v>
      </c>
      <c r="B304" s="42">
        <f t="shared" si="94"/>
        <v>0</v>
      </c>
      <c r="C304" s="42">
        <f t="shared" si="95"/>
        <v>1</v>
      </c>
      <c r="D304" s="42">
        <f t="shared" si="96"/>
        <v>0</v>
      </c>
      <c r="E304" s="42">
        <f t="shared" si="97"/>
        <v>1</v>
      </c>
      <c r="F304" s="58">
        <v>232</v>
      </c>
      <c r="G304" s="59" t="s">
        <v>200</v>
      </c>
      <c r="H304" s="45">
        <v>0</v>
      </c>
      <c r="I304" s="46">
        <v>0</v>
      </c>
      <c r="J304" s="47">
        <f t="shared" si="98"/>
        <v>467</v>
      </c>
      <c r="K304" s="48">
        <f t="shared" si="106"/>
        <v>0</v>
      </c>
      <c r="L304" s="46">
        <v>0</v>
      </c>
      <c r="M304" s="47">
        <f t="shared" si="115"/>
        <v>467</v>
      </c>
      <c r="N304" s="49">
        <f t="shared" si="107"/>
        <v>0</v>
      </c>
      <c r="O304" s="50">
        <v>2</v>
      </c>
      <c r="P304" s="51">
        <v>6.8073519400953025E-4</v>
      </c>
      <c r="Q304" s="52">
        <f t="shared" si="99"/>
        <v>511</v>
      </c>
      <c r="R304" s="53">
        <f t="shared" si="108"/>
        <v>5.163128421886197E-2</v>
      </c>
      <c r="S304" s="51">
        <v>0.25</v>
      </c>
      <c r="T304" s="52">
        <f t="shared" si="100"/>
        <v>158</v>
      </c>
      <c r="U304" s="54">
        <f t="shared" si="109"/>
        <v>1.2426034077034416</v>
      </c>
      <c r="V304" s="45">
        <v>0</v>
      </c>
      <c r="W304" s="46">
        <v>0</v>
      </c>
      <c r="X304" s="47">
        <f t="shared" si="101"/>
        <v>563</v>
      </c>
      <c r="Y304" s="48">
        <f t="shared" si="110"/>
        <v>0</v>
      </c>
      <c r="Z304" s="46">
        <v>0</v>
      </c>
      <c r="AA304" s="47">
        <f t="shared" si="102"/>
        <v>563</v>
      </c>
      <c r="AB304" s="49">
        <f t="shared" si="111"/>
        <v>0</v>
      </c>
      <c r="AC304" s="50">
        <v>6</v>
      </c>
      <c r="AD304" s="51">
        <v>2.0422055820285907E-3</v>
      </c>
      <c r="AE304" s="52">
        <f t="shared" si="103"/>
        <v>559</v>
      </c>
      <c r="AF304" s="53">
        <f t="shared" si="112"/>
        <v>6.6842572115733509E-2</v>
      </c>
      <c r="AG304" s="51">
        <v>0.75</v>
      </c>
      <c r="AH304" s="52">
        <f t="shared" si="104"/>
        <v>123</v>
      </c>
      <c r="AI304" s="54">
        <f t="shared" si="113"/>
        <v>1.6086914967792032</v>
      </c>
      <c r="AJ304" s="45">
        <v>8</v>
      </c>
      <c r="AK304" s="46">
        <v>2.722940776038121E-3</v>
      </c>
      <c r="AL304" s="47">
        <f t="shared" si="105"/>
        <v>594</v>
      </c>
      <c r="AM304" s="55">
        <f t="shared" si="114"/>
        <v>4.1550895401362226E-2</v>
      </c>
      <c r="AN304" s="56">
        <v>2938</v>
      </c>
    </row>
    <row r="305" spans="1:40">
      <c r="A305" s="41">
        <f t="shared" si="93"/>
        <v>2</v>
      </c>
      <c r="B305" s="42">
        <f t="shared" si="94"/>
        <v>1</v>
      </c>
      <c r="C305" s="42">
        <f t="shared" si="95"/>
        <v>0</v>
      </c>
      <c r="D305" s="42">
        <f t="shared" si="96"/>
        <v>1</v>
      </c>
      <c r="E305" s="42">
        <f t="shared" si="97"/>
        <v>0</v>
      </c>
      <c r="F305" s="58">
        <v>244</v>
      </c>
      <c r="G305" s="59" t="s">
        <v>212</v>
      </c>
      <c r="H305" s="45">
        <v>5</v>
      </c>
      <c r="I305" s="46">
        <v>7.0901871809415766E-4</v>
      </c>
      <c r="J305" s="47">
        <f t="shared" si="98"/>
        <v>370</v>
      </c>
      <c r="K305" s="48">
        <f t="shared" si="106"/>
        <v>0.12738482229612855</v>
      </c>
      <c r="L305" s="46">
        <v>0.35714285714285715</v>
      </c>
      <c r="M305" s="47">
        <f t="shared" si="115"/>
        <v>14</v>
      </c>
      <c r="N305" s="49">
        <f t="shared" si="107"/>
        <v>4.2049396005262532</v>
      </c>
      <c r="O305" s="50">
        <v>0</v>
      </c>
      <c r="P305" s="51">
        <v>0</v>
      </c>
      <c r="Q305" s="52">
        <f t="shared" si="99"/>
        <v>559</v>
      </c>
      <c r="R305" s="53">
        <f t="shared" si="108"/>
        <v>0</v>
      </c>
      <c r="S305" s="51">
        <v>0</v>
      </c>
      <c r="T305" s="52">
        <f t="shared" si="100"/>
        <v>559</v>
      </c>
      <c r="U305" s="54">
        <f t="shared" si="109"/>
        <v>0</v>
      </c>
      <c r="V305" s="45">
        <v>8</v>
      </c>
      <c r="W305" s="46">
        <v>1.1344299489506524E-3</v>
      </c>
      <c r="X305" s="47">
        <f t="shared" si="101"/>
        <v>486</v>
      </c>
      <c r="Y305" s="48">
        <f t="shared" si="110"/>
        <v>6.9898456935983441E-2</v>
      </c>
      <c r="Z305" s="46">
        <v>0.5714285714285714</v>
      </c>
      <c r="AA305" s="47">
        <f t="shared" si="102"/>
        <v>35</v>
      </c>
      <c r="AB305" s="49">
        <f t="shared" si="111"/>
        <v>2.3073297453171415</v>
      </c>
      <c r="AC305" s="50">
        <v>1</v>
      </c>
      <c r="AD305" s="51">
        <v>1.4180374361883155E-4</v>
      </c>
      <c r="AE305" s="52">
        <f t="shared" si="103"/>
        <v>615</v>
      </c>
      <c r="AF305" s="53">
        <f t="shared" si="112"/>
        <v>4.6413187009837651E-3</v>
      </c>
      <c r="AG305" s="51">
        <v>7.1428571428571425E-2</v>
      </c>
      <c r="AH305" s="52">
        <f t="shared" si="104"/>
        <v>603</v>
      </c>
      <c r="AI305" s="54">
        <f t="shared" si="113"/>
        <v>0.15320871397897171</v>
      </c>
      <c r="AJ305" s="45">
        <v>14</v>
      </c>
      <c r="AK305" s="46">
        <v>1.9852524106636414E-3</v>
      </c>
      <c r="AL305" s="47">
        <f t="shared" si="105"/>
        <v>599</v>
      </c>
      <c r="AM305" s="55">
        <f t="shared" si="114"/>
        <v>3.0294090854524093E-2</v>
      </c>
      <c r="AN305" s="56">
        <v>7052</v>
      </c>
    </row>
    <row r="306" spans="1:40">
      <c r="A306" s="41">
        <f t="shared" si="93"/>
        <v>2</v>
      </c>
      <c r="B306" s="42">
        <f t="shared" si="94"/>
        <v>0</v>
      </c>
      <c r="C306" s="42">
        <f t="shared" si="95"/>
        <v>1</v>
      </c>
      <c r="D306" s="42">
        <f t="shared" si="96"/>
        <v>0</v>
      </c>
      <c r="E306" s="42">
        <f t="shared" si="97"/>
        <v>1</v>
      </c>
      <c r="F306" s="58">
        <v>308</v>
      </c>
      <c r="G306" s="59" t="s">
        <v>277</v>
      </c>
      <c r="H306" s="45">
        <v>0</v>
      </c>
      <c r="I306" s="46">
        <v>0</v>
      </c>
      <c r="J306" s="47">
        <f t="shared" si="98"/>
        <v>467</v>
      </c>
      <c r="K306" s="48">
        <f t="shared" si="106"/>
        <v>0</v>
      </c>
      <c r="L306" s="46">
        <v>0</v>
      </c>
      <c r="M306" s="47">
        <f t="shared" si="115"/>
        <v>467</v>
      </c>
      <c r="N306" s="49">
        <f t="shared" si="107"/>
        <v>0</v>
      </c>
      <c r="O306" s="50">
        <v>11</v>
      </c>
      <c r="P306" s="51">
        <v>7.1900124191123598E-4</v>
      </c>
      <c r="Q306" s="52">
        <f t="shared" si="99"/>
        <v>508</v>
      </c>
      <c r="R306" s="53">
        <f t="shared" si="108"/>
        <v>5.4533624530530796E-2</v>
      </c>
      <c r="S306" s="51">
        <v>0.47826086956521741</v>
      </c>
      <c r="T306" s="52">
        <f t="shared" si="100"/>
        <v>51</v>
      </c>
      <c r="U306" s="54">
        <f t="shared" si="109"/>
        <v>2.3771543451718014</v>
      </c>
      <c r="V306" s="45">
        <v>0</v>
      </c>
      <c r="W306" s="46">
        <v>0</v>
      </c>
      <c r="X306" s="47">
        <f t="shared" si="101"/>
        <v>563</v>
      </c>
      <c r="Y306" s="48">
        <f t="shared" si="110"/>
        <v>0</v>
      </c>
      <c r="Z306" s="46">
        <v>0</v>
      </c>
      <c r="AA306" s="47">
        <f t="shared" si="102"/>
        <v>563</v>
      </c>
      <c r="AB306" s="49">
        <f t="shared" si="111"/>
        <v>0</v>
      </c>
      <c r="AC306" s="50">
        <v>12</v>
      </c>
      <c r="AD306" s="51">
        <v>7.8436499117589382E-4</v>
      </c>
      <c r="AE306" s="52">
        <f t="shared" si="103"/>
        <v>594</v>
      </c>
      <c r="AF306" s="53">
        <f t="shared" si="112"/>
        <v>2.5672720684492459E-2</v>
      </c>
      <c r="AG306" s="51">
        <v>0.52173913043478259</v>
      </c>
      <c r="AH306" s="52">
        <f t="shared" si="104"/>
        <v>314</v>
      </c>
      <c r="AI306" s="54">
        <f t="shared" si="113"/>
        <v>1.1190897368898804</v>
      </c>
      <c r="AJ306" s="45">
        <v>23</v>
      </c>
      <c r="AK306" s="46">
        <v>1.5033662330871298E-3</v>
      </c>
      <c r="AL306" s="47">
        <f t="shared" si="105"/>
        <v>607</v>
      </c>
      <c r="AM306" s="55">
        <f t="shared" si="114"/>
        <v>2.2940716761321419E-2</v>
      </c>
      <c r="AN306" s="56">
        <v>15299</v>
      </c>
    </row>
    <row r="307" spans="1:40">
      <c r="A307" s="41">
        <f t="shared" si="93"/>
        <v>2</v>
      </c>
      <c r="B307" s="42">
        <f t="shared" si="94"/>
        <v>0</v>
      </c>
      <c r="C307" s="42">
        <f t="shared" si="95"/>
        <v>1</v>
      </c>
      <c r="D307" s="42">
        <f t="shared" si="96"/>
        <v>0</v>
      </c>
      <c r="E307" s="42">
        <f t="shared" si="97"/>
        <v>1</v>
      </c>
      <c r="F307" s="58">
        <v>96</v>
      </c>
      <c r="G307" s="59" t="s">
        <v>64</v>
      </c>
      <c r="H307" s="45">
        <v>0</v>
      </c>
      <c r="I307" s="46">
        <v>0</v>
      </c>
      <c r="J307" s="47">
        <f t="shared" si="98"/>
        <v>467</v>
      </c>
      <c r="K307" s="48">
        <f t="shared" si="106"/>
        <v>0</v>
      </c>
      <c r="L307" s="46">
        <v>0</v>
      </c>
      <c r="M307" s="47">
        <f t="shared" si="115"/>
        <v>467</v>
      </c>
      <c r="N307" s="49">
        <f t="shared" si="107"/>
        <v>0</v>
      </c>
      <c r="O307" s="50">
        <v>4</v>
      </c>
      <c r="P307" s="51">
        <v>5.9023166592887713E-4</v>
      </c>
      <c r="Q307" s="52">
        <f t="shared" si="99"/>
        <v>515</v>
      </c>
      <c r="R307" s="53">
        <f t="shared" si="108"/>
        <v>4.4766921361964439E-2</v>
      </c>
      <c r="S307" s="51">
        <v>0.4</v>
      </c>
      <c r="T307" s="52">
        <f t="shared" si="100"/>
        <v>70</v>
      </c>
      <c r="U307" s="54">
        <f t="shared" si="109"/>
        <v>1.9881654523255068</v>
      </c>
      <c r="V307" s="45">
        <v>0</v>
      </c>
      <c r="W307" s="46">
        <v>0</v>
      </c>
      <c r="X307" s="47">
        <f t="shared" si="101"/>
        <v>563</v>
      </c>
      <c r="Y307" s="48">
        <f t="shared" si="110"/>
        <v>0</v>
      </c>
      <c r="Z307" s="46">
        <v>0</v>
      </c>
      <c r="AA307" s="47">
        <f t="shared" si="102"/>
        <v>563</v>
      </c>
      <c r="AB307" s="49">
        <f t="shared" si="111"/>
        <v>0</v>
      </c>
      <c r="AC307" s="50">
        <v>6</v>
      </c>
      <c r="AD307" s="51">
        <v>8.8534749889331564E-4</v>
      </c>
      <c r="AE307" s="52">
        <f t="shared" si="103"/>
        <v>588</v>
      </c>
      <c r="AF307" s="53">
        <f t="shared" si="112"/>
        <v>2.8977936679360345E-2</v>
      </c>
      <c r="AG307" s="51">
        <v>0.6</v>
      </c>
      <c r="AH307" s="52">
        <f t="shared" si="104"/>
        <v>226</v>
      </c>
      <c r="AI307" s="54">
        <f t="shared" si="113"/>
        <v>1.2869531974233623</v>
      </c>
      <c r="AJ307" s="45">
        <v>10</v>
      </c>
      <c r="AK307" s="46">
        <v>1.4755791648221927E-3</v>
      </c>
      <c r="AL307" s="47">
        <f t="shared" si="105"/>
        <v>608</v>
      </c>
      <c r="AM307" s="55">
        <f t="shared" si="114"/>
        <v>2.2516698149845474E-2</v>
      </c>
      <c r="AN307" s="56">
        <v>6777</v>
      </c>
    </row>
    <row r="308" spans="1:40">
      <c r="A308" s="41">
        <f t="shared" si="93"/>
        <v>2</v>
      </c>
      <c r="B308" s="42">
        <f t="shared" si="94"/>
        <v>1</v>
      </c>
      <c r="C308" s="42">
        <f t="shared" si="95"/>
        <v>0</v>
      </c>
      <c r="D308" s="42">
        <f t="shared" si="96"/>
        <v>0</v>
      </c>
      <c r="E308" s="42">
        <f t="shared" si="97"/>
        <v>1</v>
      </c>
      <c r="F308" s="60">
        <v>37</v>
      </c>
      <c r="G308" s="59" t="s">
        <v>683</v>
      </c>
      <c r="H308" s="45">
        <v>7</v>
      </c>
      <c r="I308" s="46">
        <v>1.1128775834658188E-3</v>
      </c>
      <c r="J308" s="47">
        <f t="shared" si="98"/>
        <v>332</v>
      </c>
      <c r="K308" s="48">
        <f t="shared" si="106"/>
        <v>0.19994354110734786</v>
      </c>
      <c r="L308" s="46">
        <v>0.29166666666666669</v>
      </c>
      <c r="M308" s="47">
        <f t="shared" si="115"/>
        <v>19</v>
      </c>
      <c r="N308" s="49">
        <f t="shared" si="107"/>
        <v>3.4340340070964399</v>
      </c>
      <c r="O308" s="50">
        <v>2</v>
      </c>
      <c r="P308" s="51">
        <v>3.1796502384737679E-4</v>
      </c>
      <c r="Q308" s="52">
        <f t="shared" si="99"/>
        <v>526</v>
      </c>
      <c r="R308" s="53">
        <f t="shared" si="108"/>
        <v>2.411648855882615E-2</v>
      </c>
      <c r="S308" s="51">
        <v>8.3333333333333329E-2</v>
      </c>
      <c r="T308" s="52">
        <f t="shared" si="100"/>
        <v>451</v>
      </c>
      <c r="U308" s="54">
        <f t="shared" si="109"/>
        <v>0.41420113590114721</v>
      </c>
      <c r="V308" s="45">
        <v>2</v>
      </c>
      <c r="W308" s="46">
        <v>3.1796502384737679E-4</v>
      </c>
      <c r="X308" s="47">
        <f t="shared" si="101"/>
        <v>531</v>
      </c>
      <c r="Y308" s="48">
        <f t="shared" si="110"/>
        <v>1.9591570680149252E-2</v>
      </c>
      <c r="Z308" s="46">
        <v>8.3333333333333329E-2</v>
      </c>
      <c r="AA308" s="47">
        <f t="shared" si="102"/>
        <v>470</v>
      </c>
      <c r="AB308" s="49">
        <f t="shared" si="111"/>
        <v>0.33648558785874982</v>
      </c>
      <c r="AC308" s="50">
        <v>13</v>
      </c>
      <c r="AD308" s="51">
        <v>2.0667726550079491E-3</v>
      </c>
      <c r="AE308" s="52">
        <f t="shared" si="103"/>
        <v>558</v>
      </c>
      <c r="AF308" s="53">
        <f t="shared" si="112"/>
        <v>6.7646666650459084E-2</v>
      </c>
      <c r="AG308" s="51">
        <v>0.54166666666666663</v>
      </c>
      <c r="AH308" s="52">
        <f t="shared" si="104"/>
        <v>293</v>
      </c>
      <c r="AI308" s="54">
        <f t="shared" si="113"/>
        <v>1.1618327476738688</v>
      </c>
      <c r="AJ308" s="45">
        <v>24</v>
      </c>
      <c r="AK308" s="46">
        <v>3.8155802861685214E-3</v>
      </c>
      <c r="AL308" s="47">
        <f t="shared" si="105"/>
        <v>584</v>
      </c>
      <c r="AM308" s="55">
        <f t="shared" si="114"/>
        <v>5.8224100487695822E-2</v>
      </c>
      <c r="AN308" s="56">
        <v>6290</v>
      </c>
    </row>
    <row r="309" spans="1:40">
      <c r="A309" s="41">
        <f t="shared" si="93"/>
        <v>2</v>
      </c>
      <c r="B309" s="42">
        <f t="shared" si="94"/>
        <v>0</v>
      </c>
      <c r="C309" s="42">
        <f t="shared" si="95"/>
        <v>1</v>
      </c>
      <c r="D309" s="42">
        <f t="shared" si="96"/>
        <v>1</v>
      </c>
      <c r="E309" s="42">
        <f t="shared" si="97"/>
        <v>0</v>
      </c>
      <c r="F309" s="58">
        <v>273</v>
      </c>
      <c r="G309" s="59" t="s">
        <v>241</v>
      </c>
      <c r="H309" s="45">
        <v>0</v>
      </c>
      <c r="I309" s="46">
        <v>0</v>
      </c>
      <c r="J309" s="47">
        <f t="shared" si="98"/>
        <v>467</v>
      </c>
      <c r="K309" s="48">
        <f t="shared" si="106"/>
        <v>0</v>
      </c>
      <c r="L309" s="46">
        <v>0</v>
      </c>
      <c r="M309" s="47">
        <f t="shared" si="115"/>
        <v>467</v>
      </c>
      <c r="N309" s="49">
        <f t="shared" si="107"/>
        <v>0</v>
      </c>
      <c r="O309" s="50">
        <v>16</v>
      </c>
      <c r="P309" s="51">
        <v>3.9170563321663771E-4</v>
      </c>
      <c r="Q309" s="52">
        <f t="shared" si="99"/>
        <v>522</v>
      </c>
      <c r="R309" s="53">
        <f t="shared" si="108"/>
        <v>2.9709445106865424E-2</v>
      </c>
      <c r="S309" s="51">
        <v>0.4</v>
      </c>
      <c r="T309" s="52">
        <f t="shared" si="100"/>
        <v>70</v>
      </c>
      <c r="U309" s="54">
        <f t="shared" si="109"/>
        <v>1.9881654523255068</v>
      </c>
      <c r="V309" s="45">
        <v>14</v>
      </c>
      <c r="W309" s="46">
        <v>3.4274242906455796E-4</v>
      </c>
      <c r="X309" s="47">
        <f t="shared" si="101"/>
        <v>528</v>
      </c>
      <c r="Y309" s="48">
        <f t="shared" si="110"/>
        <v>2.1118242638308114E-2</v>
      </c>
      <c r="Z309" s="46">
        <v>0.35</v>
      </c>
      <c r="AA309" s="47">
        <f t="shared" si="102"/>
        <v>90</v>
      </c>
      <c r="AB309" s="49">
        <f t="shared" si="111"/>
        <v>1.4132394690067491</v>
      </c>
      <c r="AC309" s="50">
        <v>10</v>
      </c>
      <c r="AD309" s="51">
        <v>2.4481602076039858E-4</v>
      </c>
      <c r="AE309" s="52">
        <f t="shared" si="103"/>
        <v>612</v>
      </c>
      <c r="AF309" s="53">
        <f t="shared" si="112"/>
        <v>8.0129702253133681E-3</v>
      </c>
      <c r="AG309" s="51">
        <v>0.25</v>
      </c>
      <c r="AH309" s="52">
        <f t="shared" si="104"/>
        <v>556</v>
      </c>
      <c r="AI309" s="54">
        <f t="shared" si="113"/>
        <v>0.53623049892640107</v>
      </c>
      <c r="AJ309" s="45">
        <v>40</v>
      </c>
      <c r="AK309" s="46">
        <v>9.7926408304159431E-4</v>
      </c>
      <c r="AL309" s="47">
        <f t="shared" si="105"/>
        <v>616</v>
      </c>
      <c r="AM309" s="55">
        <f t="shared" si="114"/>
        <v>1.4943145235782584E-2</v>
      </c>
      <c r="AN309" s="56">
        <v>40847</v>
      </c>
    </row>
    <row r="310" spans="1:40">
      <c r="A310" s="41">
        <f t="shared" si="93"/>
        <v>2</v>
      </c>
      <c r="B310" s="42">
        <f t="shared" si="94"/>
        <v>0</v>
      </c>
      <c r="C310" s="42">
        <f t="shared" si="95"/>
        <v>1</v>
      </c>
      <c r="D310" s="42">
        <f t="shared" si="96"/>
        <v>1</v>
      </c>
      <c r="E310" s="42">
        <f t="shared" si="97"/>
        <v>0</v>
      </c>
      <c r="F310" s="58">
        <v>471</v>
      </c>
      <c r="G310" s="59" t="s">
        <v>441</v>
      </c>
      <c r="H310" s="45">
        <v>1</v>
      </c>
      <c r="I310" s="46">
        <v>2.8381676789464723E-5</v>
      </c>
      <c r="J310" s="47">
        <f t="shared" si="98"/>
        <v>462</v>
      </c>
      <c r="K310" s="48">
        <f t="shared" si="106"/>
        <v>5.0991529024936059E-3</v>
      </c>
      <c r="L310" s="46">
        <v>3.3333333333333333E-2</v>
      </c>
      <c r="M310" s="47">
        <f t="shared" si="115"/>
        <v>308</v>
      </c>
      <c r="N310" s="49">
        <f t="shared" si="107"/>
        <v>0.39246102938245025</v>
      </c>
      <c r="O310" s="50">
        <v>12</v>
      </c>
      <c r="P310" s="51">
        <v>3.4058012147357664E-4</v>
      </c>
      <c r="Q310" s="52">
        <f t="shared" si="99"/>
        <v>525</v>
      </c>
      <c r="R310" s="53">
        <f t="shared" si="108"/>
        <v>2.5831761316061158E-2</v>
      </c>
      <c r="S310" s="51">
        <v>0.4</v>
      </c>
      <c r="T310" s="52">
        <f t="shared" si="100"/>
        <v>70</v>
      </c>
      <c r="U310" s="54">
        <f t="shared" si="109"/>
        <v>1.9881654523255068</v>
      </c>
      <c r="V310" s="45">
        <v>17</v>
      </c>
      <c r="W310" s="46">
        <v>4.8248850542090027E-4</v>
      </c>
      <c r="X310" s="47">
        <f t="shared" si="101"/>
        <v>521</v>
      </c>
      <c r="Y310" s="48">
        <f t="shared" si="110"/>
        <v>2.9728765579104834E-2</v>
      </c>
      <c r="Z310" s="46">
        <v>0.56666666666666665</v>
      </c>
      <c r="AA310" s="47">
        <f t="shared" si="102"/>
        <v>36</v>
      </c>
      <c r="AB310" s="49">
        <f t="shared" si="111"/>
        <v>2.2881019974394987</v>
      </c>
      <c r="AC310" s="50">
        <v>0</v>
      </c>
      <c r="AD310" s="51">
        <v>0</v>
      </c>
      <c r="AE310" s="52">
        <f t="shared" si="103"/>
        <v>620</v>
      </c>
      <c r="AF310" s="53">
        <f t="shared" si="112"/>
        <v>0</v>
      </c>
      <c r="AG310" s="51">
        <v>0</v>
      </c>
      <c r="AH310" s="52">
        <f t="shared" si="104"/>
        <v>620</v>
      </c>
      <c r="AI310" s="54">
        <f t="shared" si="113"/>
        <v>0</v>
      </c>
      <c r="AJ310" s="45">
        <v>30</v>
      </c>
      <c r="AK310" s="46">
        <v>8.5145030368394162E-4</v>
      </c>
      <c r="AL310" s="47">
        <f t="shared" si="105"/>
        <v>623</v>
      </c>
      <c r="AM310" s="55">
        <f t="shared" si="114"/>
        <v>1.2992762391000407E-2</v>
      </c>
      <c r="AN310" s="56">
        <v>35234</v>
      </c>
    </row>
    <row r="311" spans="1:40">
      <c r="A311" s="41">
        <f t="shared" si="93"/>
        <v>2</v>
      </c>
      <c r="B311" s="42">
        <f t="shared" si="94"/>
        <v>0</v>
      </c>
      <c r="C311" s="42">
        <f t="shared" si="95"/>
        <v>1</v>
      </c>
      <c r="D311" s="42">
        <f t="shared" si="96"/>
        <v>0</v>
      </c>
      <c r="E311" s="42">
        <f t="shared" si="97"/>
        <v>1</v>
      </c>
      <c r="F311" s="60">
        <v>8</v>
      </c>
      <c r="G311" s="59" t="s">
        <v>654</v>
      </c>
      <c r="H311" s="45">
        <v>0</v>
      </c>
      <c r="I311" s="46">
        <v>0</v>
      </c>
      <c r="J311" s="47">
        <f t="shared" si="98"/>
        <v>467</v>
      </c>
      <c r="K311" s="48">
        <f t="shared" si="106"/>
        <v>0</v>
      </c>
      <c r="L311" s="46">
        <v>0</v>
      </c>
      <c r="M311" s="47">
        <f t="shared" si="115"/>
        <v>467</v>
      </c>
      <c r="N311" s="49">
        <f t="shared" si="107"/>
        <v>0</v>
      </c>
      <c r="O311" s="50">
        <v>1</v>
      </c>
      <c r="P311" s="51">
        <v>5.9952038369304552E-4</v>
      </c>
      <c r="Q311" s="52">
        <f t="shared" si="99"/>
        <v>514</v>
      </c>
      <c r="R311" s="53">
        <f t="shared" si="108"/>
        <v>4.5471436761096065E-2</v>
      </c>
      <c r="S311" s="51">
        <v>0.5</v>
      </c>
      <c r="T311" s="52">
        <f t="shared" si="100"/>
        <v>46</v>
      </c>
      <c r="U311" s="54">
        <f t="shared" si="109"/>
        <v>2.4852068154068832</v>
      </c>
      <c r="V311" s="45">
        <v>0</v>
      </c>
      <c r="W311" s="46">
        <v>0</v>
      </c>
      <c r="X311" s="47">
        <f t="shared" si="101"/>
        <v>563</v>
      </c>
      <c r="Y311" s="48">
        <f t="shared" si="110"/>
        <v>0</v>
      </c>
      <c r="Z311" s="46">
        <v>0</v>
      </c>
      <c r="AA311" s="47">
        <f t="shared" si="102"/>
        <v>563</v>
      </c>
      <c r="AB311" s="49">
        <f t="shared" si="111"/>
        <v>0</v>
      </c>
      <c r="AC311" s="50">
        <v>1</v>
      </c>
      <c r="AD311" s="51">
        <v>5.9952038369304552E-4</v>
      </c>
      <c r="AE311" s="52">
        <f t="shared" si="103"/>
        <v>599</v>
      </c>
      <c r="AF311" s="53">
        <f t="shared" si="112"/>
        <v>1.9622649567948146E-2</v>
      </c>
      <c r="AG311" s="51">
        <v>0.5</v>
      </c>
      <c r="AH311" s="52">
        <f t="shared" si="104"/>
        <v>334</v>
      </c>
      <c r="AI311" s="54">
        <f t="shared" si="113"/>
        <v>1.0724609978528021</v>
      </c>
      <c r="AJ311" s="45">
        <v>2</v>
      </c>
      <c r="AK311" s="46">
        <v>1.199040767386091E-3</v>
      </c>
      <c r="AL311" s="47">
        <f t="shared" si="105"/>
        <v>614</v>
      </c>
      <c r="AM311" s="55">
        <f t="shared" si="114"/>
        <v>1.8296842129676593E-2</v>
      </c>
      <c r="AN311" s="56">
        <v>1668</v>
      </c>
    </row>
    <row r="312" spans="1:40">
      <c r="A312" s="41">
        <f t="shared" si="93"/>
        <v>2</v>
      </c>
      <c r="B312" s="42">
        <f t="shared" si="94"/>
        <v>0</v>
      </c>
      <c r="C312" s="42">
        <f t="shared" si="95"/>
        <v>0</v>
      </c>
      <c r="D312" s="42">
        <f t="shared" si="96"/>
        <v>1</v>
      </c>
      <c r="E312" s="42">
        <f t="shared" si="97"/>
        <v>1</v>
      </c>
      <c r="F312" s="60">
        <v>35</v>
      </c>
      <c r="G312" s="59" t="s">
        <v>681</v>
      </c>
      <c r="H312" s="45">
        <v>0</v>
      </c>
      <c r="I312" s="46">
        <v>0</v>
      </c>
      <c r="J312" s="47">
        <f t="shared" si="98"/>
        <v>467</v>
      </c>
      <c r="K312" s="48">
        <f t="shared" si="106"/>
        <v>0</v>
      </c>
      <c r="L312" s="46">
        <v>0</v>
      </c>
      <c r="M312" s="47">
        <f t="shared" si="115"/>
        <v>467</v>
      </c>
      <c r="N312" s="49">
        <f t="shared" si="107"/>
        <v>0</v>
      </c>
      <c r="O312" s="50">
        <v>0</v>
      </c>
      <c r="P312" s="51">
        <v>0</v>
      </c>
      <c r="Q312" s="52">
        <f t="shared" si="99"/>
        <v>559</v>
      </c>
      <c r="R312" s="53">
        <f t="shared" si="108"/>
        <v>0</v>
      </c>
      <c r="S312" s="51">
        <v>0</v>
      </c>
      <c r="T312" s="52">
        <f t="shared" si="100"/>
        <v>559</v>
      </c>
      <c r="U312" s="54">
        <f t="shared" si="109"/>
        <v>0</v>
      </c>
      <c r="V312" s="45">
        <v>2</v>
      </c>
      <c r="W312" s="46">
        <v>3.0515715593530668E-4</v>
      </c>
      <c r="X312" s="47">
        <f t="shared" si="101"/>
        <v>533</v>
      </c>
      <c r="Y312" s="48">
        <f t="shared" si="110"/>
        <v>1.8802407625593345E-2</v>
      </c>
      <c r="Z312" s="46">
        <v>0.5</v>
      </c>
      <c r="AA312" s="47">
        <f t="shared" si="102"/>
        <v>49</v>
      </c>
      <c r="AB312" s="49">
        <f t="shared" si="111"/>
        <v>2.0189135271524989</v>
      </c>
      <c r="AC312" s="50">
        <v>2</v>
      </c>
      <c r="AD312" s="51">
        <v>3.0515715593530668E-4</v>
      </c>
      <c r="AE312" s="52">
        <f t="shared" si="103"/>
        <v>610</v>
      </c>
      <c r="AF312" s="53">
        <f t="shared" si="112"/>
        <v>9.987970546029146E-3</v>
      </c>
      <c r="AG312" s="51">
        <v>0.5</v>
      </c>
      <c r="AH312" s="52">
        <f t="shared" si="104"/>
        <v>334</v>
      </c>
      <c r="AI312" s="54">
        <f t="shared" si="113"/>
        <v>1.0724609978528021</v>
      </c>
      <c r="AJ312" s="45">
        <v>4</v>
      </c>
      <c r="AK312" s="46">
        <v>6.1031431187061336E-4</v>
      </c>
      <c r="AL312" s="47">
        <f t="shared" si="105"/>
        <v>630</v>
      </c>
      <c r="AM312" s="55">
        <f t="shared" si="114"/>
        <v>9.313131727891534E-3</v>
      </c>
      <c r="AN312" s="56">
        <v>6554</v>
      </c>
    </row>
    <row r="313" spans="1:40">
      <c r="A313" s="41">
        <f t="shared" si="93"/>
        <v>1</v>
      </c>
      <c r="B313" s="42">
        <f t="shared" si="94"/>
        <v>0</v>
      </c>
      <c r="C313" s="42">
        <f t="shared" si="95"/>
        <v>0</v>
      </c>
      <c r="D313" s="42">
        <f t="shared" si="96"/>
        <v>1</v>
      </c>
      <c r="E313" s="42">
        <f t="shared" si="97"/>
        <v>0</v>
      </c>
      <c r="F313" s="57">
        <v>9</v>
      </c>
      <c r="G313" s="44" t="s">
        <v>655</v>
      </c>
      <c r="H313" s="45">
        <v>2346</v>
      </c>
      <c r="I313" s="46">
        <v>1.9888603474147358E-2</v>
      </c>
      <c r="J313" s="47">
        <f t="shared" si="98"/>
        <v>20</v>
      </c>
      <c r="K313" s="48">
        <f t="shared" si="106"/>
        <v>3.57325717166183</v>
      </c>
      <c r="L313" s="46">
        <v>3.340405234155857E-2</v>
      </c>
      <c r="M313" s="47">
        <f t="shared" si="115"/>
        <v>307</v>
      </c>
      <c r="N313" s="49">
        <f t="shared" si="107"/>
        <v>0.3932936630253997</v>
      </c>
      <c r="O313" s="50">
        <v>8867</v>
      </c>
      <c r="P313" s="51">
        <v>7.5171460786557814E-2</v>
      </c>
      <c r="Q313" s="52">
        <f t="shared" si="99"/>
        <v>7</v>
      </c>
      <c r="R313" s="53">
        <f t="shared" si="108"/>
        <v>5.7014814147591544</v>
      </c>
      <c r="S313" s="51">
        <v>0.1262547877717817</v>
      </c>
      <c r="T313" s="52">
        <f t="shared" si="100"/>
        <v>388</v>
      </c>
      <c r="U313" s="54">
        <f t="shared" si="109"/>
        <v>0.62753851809636307</v>
      </c>
      <c r="V313" s="45">
        <v>45162</v>
      </c>
      <c r="W313" s="46">
        <v>0.38286833337572168</v>
      </c>
      <c r="X313" s="47">
        <f t="shared" si="101"/>
        <v>1</v>
      </c>
      <c r="Y313" s="48">
        <f t="shared" si="110"/>
        <v>23.590619885669796</v>
      </c>
      <c r="Z313" s="46">
        <v>0.64304936566473492</v>
      </c>
      <c r="AA313" s="47">
        <f t="shared" si="102"/>
        <v>27</v>
      </c>
      <c r="AB313" s="49">
        <f t="shared" si="111"/>
        <v>2.596522125934734</v>
      </c>
      <c r="AC313" s="50">
        <v>13856</v>
      </c>
      <c r="AD313" s="51">
        <v>0.11746653441508347</v>
      </c>
      <c r="AE313" s="52">
        <f t="shared" si="103"/>
        <v>19</v>
      </c>
      <c r="AF313" s="53">
        <f t="shared" si="112"/>
        <v>3.8447477408352242</v>
      </c>
      <c r="AG313" s="51">
        <v>0.1972917942219248</v>
      </c>
      <c r="AH313" s="52">
        <f t="shared" si="104"/>
        <v>573</v>
      </c>
      <c r="AI313" s="54">
        <f t="shared" si="113"/>
        <v>0.42317550899883033</v>
      </c>
      <c r="AJ313" s="45">
        <v>70231</v>
      </c>
      <c r="AK313" s="46">
        <v>0.59539493205151028</v>
      </c>
      <c r="AL313" s="47">
        <f t="shared" si="105"/>
        <v>1</v>
      </c>
      <c r="AM313" s="82">
        <f t="shared" si="114"/>
        <v>9.0854684618477091</v>
      </c>
      <c r="AN313" s="56">
        <v>117957</v>
      </c>
    </row>
    <row r="314" spans="1:40">
      <c r="A314" s="41">
        <f t="shared" si="93"/>
        <v>1</v>
      </c>
      <c r="B314" s="42">
        <f t="shared" si="94"/>
        <v>0</v>
      </c>
      <c r="C314" s="42">
        <f t="shared" si="95"/>
        <v>0</v>
      </c>
      <c r="D314" s="42">
        <f t="shared" si="96"/>
        <v>1</v>
      </c>
      <c r="E314" s="42">
        <f t="shared" si="97"/>
        <v>0</v>
      </c>
      <c r="F314" s="58">
        <v>400</v>
      </c>
      <c r="G314" s="59" t="s">
        <v>369</v>
      </c>
      <c r="H314" s="45">
        <v>252</v>
      </c>
      <c r="I314" s="46">
        <v>9.1860168410308751E-3</v>
      </c>
      <c r="J314" s="47">
        <f t="shared" si="98"/>
        <v>51</v>
      </c>
      <c r="K314" s="48">
        <f t="shared" si="106"/>
        <v>1.6503924269437484</v>
      </c>
      <c r="L314" s="46">
        <v>4.8517520215633422E-2</v>
      </c>
      <c r="M314" s="47">
        <f t="shared" si="115"/>
        <v>238</v>
      </c>
      <c r="N314" s="49">
        <f t="shared" si="107"/>
        <v>0.57123707780734001</v>
      </c>
      <c r="O314" s="50">
        <v>691</v>
      </c>
      <c r="P314" s="51">
        <v>2.518864141727117E-2</v>
      </c>
      <c r="Q314" s="52">
        <f t="shared" si="99"/>
        <v>48</v>
      </c>
      <c r="R314" s="53">
        <f t="shared" si="108"/>
        <v>1.9104666771260232</v>
      </c>
      <c r="S314" s="51">
        <v>0.13303812090874084</v>
      </c>
      <c r="T314" s="52">
        <f t="shared" si="100"/>
        <v>374</v>
      </c>
      <c r="U314" s="54">
        <f t="shared" si="109"/>
        <v>0.66125448958265542</v>
      </c>
      <c r="V314" s="45">
        <v>2926</v>
      </c>
      <c r="W314" s="46">
        <v>0.10665986220974738</v>
      </c>
      <c r="X314" s="47">
        <f t="shared" si="101"/>
        <v>10</v>
      </c>
      <c r="Y314" s="48">
        <f t="shared" si="110"/>
        <v>6.5718996508882386</v>
      </c>
      <c r="Z314" s="46">
        <v>0.56334231805929924</v>
      </c>
      <c r="AA314" s="47">
        <f t="shared" si="102"/>
        <v>37</v>
      </c>
      <c r="AB314" s="49">
        <f t="shared" si="111"/>
        <v>2.2746788526947297</v>
      </c>
      <c r="AC314" s="50">
        <v>1325</v>
      </c>
      <c r="AD314" s="51">
        <v>4.8299493310975834E-2</v>
      </c>
      <c r="AE314" s="52">
        <f t="shared" si="103"/>
        <v>79</v>
      </c>
      <c r="AF314" s="53">
        <f t="shared" si="112"/>
        <v>1.5808704046266249</v>
      </c>
      <c r="AG314" s="51">
        <v>0.25510204081632654</v>
      </c>
      <c r="AH314" s="52">
        <f t="shared" si="104"/>
        <v>550</v>
      </c>
      <c r="AI314" s="54">
        <f t="shared" si="113"/>
        <v>0.54717397849632765</v>
      </c>
      <c r="AJ314" s="45">
        <v>5194</v>
      </c>
      <c r="AK314" s="46">
        <v>0.18933401377902526</v>
      </c>
      <c r="AL314" s="47">
        <f t="shared" si="105"/>
        <v>21</v>
      </c>
      <c r="AM314" s="55">
        <f t="shared" si="114"/>
        <v>2.8891549429506269</v>
      </c>
      <c r="AN314" s="56">
        <v>27433</v>
      </c>
    </row>
    <row r="315" spans="1:40">
      <c r="A315" s="41">
        <f t="shared" si="93"/>
        <v>1</v>
      </c>
      <c r="B315" s="42">
        <f t="shared" si="94"/>
        <v>0</v>
      </c>
      <c r="C315" s="42">
        <f t="shared" si="95"/>
        <v>0</v>
      </c>
      <c r="D315" s="42">
        <f t="shared" si="96"/>
        <v>1</v>
      </c>
      <c r="E315" s="42">
        <f t="shared" si="97"/>
        <v>0</v>
      </c>
      <c r="F315" s="58">
        <v>176</v>
      </c>
      <c r="G315" s="59" t="s">
        <v>144</v>
      </c>
      <c r="H315" s="45">
        <v>131</v>
      </c>
      <c r="I315" s="46">
        <v>7.6742823667252493E-3</v>
      </c>
      <c r="J315" s="47">
        <f t="shared" si="98"/>
        <v>70</v>
      </c>
      <c r="K315" s="48">
        <f t="shared" si="106"/>
        <v>1.3787888395434227</v>
      </c>
      <c r="L315" s="46">
        <v>6.6128218071680969E-2</v>
      </c>
      <c r="M315" s="47">
        <f t="shared" si="115"/>
        <v>172</v>
      </c>
      <c r="N315" s="49">
        <f t="shared" si="107"/>
        <v>0.77858245606917187</v>
      </c>
      <c r="O315" s="50">
        <v>315</v>
      </c>
      <c r="P315" s="51">
        <v>1.8453427065026361E-2</v>
      </c>
      <c r="Q315" s="52">
        <f t="shared" si="99"/>
        <v>85</v>
      </c>
      <c r="R315" s="53">
        <f t="shared" si="108"/>
        <v>1.3996252081438252</v>
      </c>
      <c r="S315" s="51">
        <v>0.15901060070671377</v>
      </c>
      <c r="T315" s="52">
        <f t="shared" si="100"/>
        <v>334</v>
      </c>
      <c r="U315" s="54">
        <f t="shared" si="109"/>
        <v>0.79034845719653524</v>
      </c>
      <c r="V315" s="45">
        <v>663</v>
      </c>
      <c r="W315" s="46">
        <v>3.884007029876977E-2</v>
      </c>
      <c r="X315" s="47">
        <f t="shared" si="101"/>
        <v>40</v>
      </c>
      <c r="Y315" s="48">
        <f t="shared" si="110"/>
        <v>2.3931499549005864</v>
      </c>
      <c r="Z315" s="46">
        <v>0.33467945482079758</v>
      </c>
      <c r="AA315" s="47">
        <f t="shared" si="102"/>
        <v>101</v>
      </c>
      <c r="AB315" s="49">
        <f t="shared" si="111"/>
        <v>1.3513777571954637</v>
      </c>
      <c r="AC315" s="50">
        <v>872</v>
      </c>
      <c r="AD315" s="51">
        <v>5.1083772700644403E-2</v>
      </c>
      <c r="AE315" s="52">
        <f t="shared" si="103"/>
        <v>69</v>
      </c>
      <c r="AF315" s="53">
        <f t="shared" si="112"/>
        <v>1.6720014824828533</v>
      </c>
      <c r="AG315" s="51">
        <v>0.44018172640080766</v>
      </c>
      <c r="AH315" s="52">
        <f t="shared" si="104"/>
        <v>412</v>
      </c>
      <c r="AI315" s="54">
        <f t="shared" si="113"/>
        <v>0.94415546706475861</v>
      </c>
      <c r="AJ315" s="45">
        <v>1981</v>
      </c>
      <c r="AK315" s="46">
        <v>0.11605155243116579</v>
      </c>
      <c r="AL315" s="47">
        <f t="shared" si="105"/>
        <v>58</v>
      </c>
      <c r="AM315" s="55">
        <f t="shared" si="114"/>
        <v>1.7708963627365966</v>
      </c>
      <c r="AN315" s="56">
        <v>17070</v>
      </c>
    </row>
    <row r="316" spans="1:40">
      <c r="A316" s="41">
        <f t="shared" si="93"/>
        <v>1</v>
      </c>
      <c r="B316" s="42">
        <f t="shared" si="94"/>
        <v>0</v>
      </c>
      <c r="C316" s="42">
        <f t="shared" si="95"/>
        <v>0</v>
      </c>
      <c r="D316" s="42">
        <f t="shared" si="96"/>
        <v>1</v>
      </c>
      <c r="E316" s="42">
        <f t="shared" si="97"/>
        <v>0</v>
      </c>
      <c r="F316" s="58">
        <v>353</v>
      </c>
      <c r="G316" s="59" t="s">
        <v>322</v>
      </c>
      <c r="H316" s="45">
        <v>3040</v>
      </c>
      <c r="I316" s="46">
        <v>6.7529294163380911E-3</v>
      </c>
      <c r="J316" s="47">
        <f t="shared" si="98"/>
        <v>78</v>
      </c>
      <c r="K316" s="48">
        <f t="shared" si="106"/>
        <v>1.2132552945721944</v>
      </c>
      <c r="L316" s="46">
        <v>6.1528497409326421E-2</v>
      </c>
      <c r="M316" s="47">
        <f t="shared" si="115"/>
        <v>180</v>
      </c>
      <c r="N316" s="49">
        <f t="shared" si="107"/>
        <v>0.7244261228885901</v>
      </c>
      <c r="O316" s="50">
        <v>8513</v>
      </c>
      <c r="P316" s="51">
        <v>1.8910423724107291E-2</v>
      </c>
      <c r="Q316" s="52">
        <f t="shared" si="99"/>
        <v>79</v>
      </c>
      <c r="R316" s="53">
        <f t="shared" si="108"/>
        <v>1.4342867396757875</v>
      </c>
      <c r="S316" s="51">
        <v>0.17230003238341968</v>
      </c>
      <c r="T316" s="52">
        <f t="shared" si="100"/>
        <v>305</v>
      </c>
      <c r="U316" s="54">
        <f t="shared" si="109"/>
        <v>0.85640242954820256</v>
      </c>
      <c r="V316" s="45">
        <v>16441</v>
      </c>
      <c r="W316" s="46">
        <v>3.6521352807241628E-2</v>
      </c>
      <c r="X316" s="47">
        <f t="shared" si="101"/>
        <v>44</v>
      </c>
      <c r="Y316" s="48">
        <f t="shared" si="110"/>
        <v>2.2502810409775975</v>
      </c>
      <c r="Z316" s="46">
        <v>0.33275987694300518</v>
      </c>
      <c r="AA316" s="47">
        <f t="shared" si="102"/>
        <v>102</v>
      </c>
      <c r="AB316" s="49">
        <f t="shared" si="111"/>
        <v>1.3436268337076682</v>
      </c>
      <c r="AC316" s="50">
        <v>21414</v>
      </c>
      <c r="AD316" s="51">
        <v>4.7568167934692061E-2</v>
      </c>
      <c r="AE316" s="52">
        <f t="shared" si="103"/>
        <v>83</v>
      </c>
      <c r="AF316" s="53">
        <f t="shared" si="112"/>
        <v>1.5569337012729125</v>
      </c>
      <c r="AG316" s="51">
        <v>0.43341159326424872</v>
      </c>
      <c r="AH316" s="52">
        <f t="shared" si="104"/>
        <v>424</v>
      </c>
      <c r="AI316" s="54">
        <f t="shared" si="113"/>
        <v>0.92963405958629797</v>
      </c>
      <c r="AJ316" s="45">
        <v>49408</v>
      </c>
      <c r="AK316" s="46">
        <v>0.10975287388237907</v>
      </c>
      <c r="AL316" s="47">
        <f t="shared" si="105"/>
        <v>65</v>
      </c>
      <c r="AM316" s="55">
        <f t="shared" si="114"/>
        <v>1.674781259591299</v>
      </c>
      <c r="AN316" s="56">
        <v>450175</v>
      </c>
    </row>
    <row r="317" spans="1:40">
      <c r="A317" s="41">
        <f t="shared" si="93"/>
        <v>1</v>
      </c>
      <c r="B317" s="42">
        <f t="shared" si="94"/>
        <v>1</v>
      </c>
      <c r="C317" s="42">
        <f t="shared" si="95"/>
        <v>0</v>
      </c>
      <c r="D317" s="42">
        <f t="shared" si="96"/>
        <v>0</v>
      </c>
      <c r="E317" s="42">
        <f t="shared" si="97"/>
        <v>0</v>
      </c>
      <c r="F317" s="58">
        <v>351</v>
      </c>
      <c r="G317" s="59" t="s">
        <v>320</v>
      </c>
      <c r="H317" s="45">
        <v>130</v>
      </c>
      <c r="I317" s="46">
        <v>1.8220042046250877E-2</v>
      </c>
      <c r="J317" s="47">
        <f t="shared" si="98"/>
        <v>23</v>
      </c>
      <c r="K317" s="48">
        <f t="shared" si="106"/>
        <v>3.2734774965157345</v>
      </c>
      <c r="L317" s="46">
        <v>0.1790633608815427</v>
      </c>
      <c r="M317" s="47">
        <f t="shared" si="115"/>
        <v>43</v>
      </c>
      <c r="N317" s="49">
        <f t="shared" si="107"/>
        <v>2.1082617280875429</v>
      </c>
      <c r="O317" s="50">
        <v>133</v>
      </c>
      <c r="P317" s="51">
        <v>1.8640504555010512E-2</v>
      </c>
      <c r="Q317" s="52">
        <f t="shared" si="99"/>
        <v>82</v>
      </c>
      <c r="R317" s="53">
        <f t="shared" si="108"/>
        <v>1.4138143541455637</v>
      </c>
      <c r="S317" s="51">
        <v>0.18319559228650137</v>
      </c>
      <c r="T317" s="52">
        <f t="shared" si="100"/>
        <v>287</v>
      </c>
      <c r="U317" s="54">
        <f t="shared" si="109"/>
        <v>0.91055786900582769</v>
      </c>
      <c r="V317" s="45">
        <v>139</v>
      </c>
      <c r="W317" s="46">
        <v>1.9481429572529782E-2</v>
      </c>
      <c r="X317" s="47">
        <f t="shared" si="101"/>
        <v>122</v>
      </c>
      <c r="Y317" s="48">
        <f t="shared" si="110"/>
        <v>1.2003578249026834</v>
      </c>
      <c r="Z317" s="46">
        <v>0.19146005509641872</v>
      </c>
      <c r="AA317" s="47">
        <f t="shared" si="102"/>
        <v>313</v>
      </c>
      <c r="AB317" s="49">
        <f t="shared" si="111"/>
        <v>0.77308259028704507</v>
      </c>
      <c r="AC317" s="50">
        <v>324</v>
      </c>
      <c r="AD317" s="51">
        <v>4.5409950946040646E-2</v>
      </c>
      <c r="AE317" s="52">
        <f t="shared" si="103"/>
        <v>90</v>
      </c>
      <c r="AF317" s="53">
        <f t="shared" si="112"/>
        <v>1.486294008592201</v>
      </c>
      <c r="AG317" s="51">
        <v>0.4462809917355372</v>
      </c>
      <c r="AH317" s="52">
        <f t="shared" si="104"/>
        <v>406</v>
      </c>
      <c r="AI317" s="54">
        <f t="shared" si="113"/>
        <v>0.95723791543886472</v>
      </c>
      <c r="AJ317" s="45">
        <v>726</v>
      </c>
      <c r="AK317" s="46">
        <v>0.10175192711983182</v>
      </c>
      <c r="AL317" s="47">
        <f t="shared" si="105"/>
        <v>74</v>
      </c>
      <c r="AM317" s="55">
        <f t="shared" si="114"/>
        <v>1.5526902817162023</v>
      </c>
      <c r="AN317" s="56">
        <v>7135</v>
      </c>
    </row>
    <row r="318" spans="1:40">
      <c r="A318" s="41">
        <f t="shared" si="93"/>
        <v>2</v>
      </c>
      <c r="B318" s="42">
        <f t="shared" si="94"/>
        <v>1</v>
      </c>
      <c r="C318" s="42">
        <f t="shared" si="95"/>
        <v>0</v>
      </c>
      <c r="D318" s="42">
        <f t="shared" si="96"/>
        <v>1</v>
      </c>
      <c r="E318" s="42">
        <f t="shared" si="97"/>
        <v>0</v>
      </c>
      <c r="F318" s="58">
        <v>342</v>
      </c>
      <c r="G318" s="59" t="s">
        <v>311</v>
      </c>
      <c r="H318" s="45">
        <v>660</v>
      </c>
      <c r="I318" s="46">
        <v>7.8013262254583281E-3</v>
      </c>
      <c r="J318" s="47">
        <f t="shared" si="98"/>
        <v>68</v>
      </c>
      <c r="K318" s="48">
        <f t="shared" si="106"/>
        <v>1.4016139906367941</v>
      </c>
      <c r="L318" s="46">
        <v>8.5007727975270481E-2</v>
      </c>
      <c r="M318" s="47">
        <f t="shared" si="115"/>
        <v>124</v>
      </c>
      <c r="N318" s="49">
        <f t="shared" si="107"/>
        <v>1.000866612799139</v>
      </c>
      <c r="O318" s="50">
        <v>1442</v>
      </c>
      <c r="P318" s="51">
        <v>1.7044715783501377E-2</v>
      </c>
      <c r="Q318" s="52">
        <f t="shared" si="99"/>
        <v>96</v>
      </c>
      <c r="R318" s="53">
        <f t="shared" si="108"/>
        <v>1.2927795900550452</v>
      </c>
      <c r="S318" s="51">
        <v>0.18572900566718187</v>
      </c>
      <c r="T318" s="52">
        <f t="shared" si="100"/>
        <v>282</v>
      </c>
      <c r="U318" s="54">
        <f t="shared" si="109"/>
        <v>0.92314998140564808</v>
      </c>
      <c r="V318" s="45">
        <v>2521</v>
      </c>
      <c r="W318" s="46">
        <v>2.9798702143000674E-2</v>
      </c>
      <c r="X318" s="47">
        <f t="shared" si="101"/>
        <v>62</v>
      </c>
      <c r="Y318" s="48">
        <f t="shared" si="110"/>
        <v>1.8360616276195783</v>
      </c>
      <c r="Z318" s="46">
        <v>0.32470376094796499</v>
      </c>
      <c r="AA318" s="47">
        <f t="shared" si="102"/>
        <v>108</v>
      </c>
      <c r="AB318" s="49">
        <f t="shared" si="111"/>
        <v>1.3110976305902757</v>
      </c>
      <c r="AC318" s="50">
        <v>3141</v>
      </c>
      <c r="AD318" s="51">
        <v>3.7127220718431227E-2</v>
      </c>
      <c r="AE318" s="52">
        <f t="shared" si="103"/>
        <v>138</v>
      </c>
      <c r="AF318" s="53">
        <f t="shared" si="112"/>
        <v>1.2151954485715195</v>
      </c>
      <c r="AG318" s="51">
        <v>0.40455950540958269</v>
      </c>
      <c r="AH318" s="52">
        <f t="shared" si="104"/>
        <v>462</v>
      </c>
      <c r="AI318" s="54">
        <f t="shared" si="113"/>
        <v>0.8677485817247943</v>
      </c>
      <c r="AJ318" s="45">
        <v>7764</v>
      </c>
      <c r="AK318" s="46">
        <v>9.1771964870391604E-2</v>
      </c>
      <c r="AL318" s="47">
        <f t="shared" si="105"/>
        <v>84</v>
      </c>
      <c r="AM318" s="55">
        <f t="shared" si="114"/>
        <v>1.4004003857385938</v>
      </c>
      <c r="AN318" s="56">
        <v>84601</v>
      </c>
    </row>
    <row r="319" spans="1:40">
      <c r="A319" s="41">
        <f t="shared" si="93"/>
        <v>2</v>
      </c>
      <c r="B319" s="42">
        <f t="shared" si="94"/>
        <v>0</v>
      </c>
      <c r="C319" s="42">
        <f t="shared" si="95"/>
        <v>0</v>
      </c>
      <c r="D319" s="42">
        <f t="shared" si="96"/>
        <v>1</v>
      </c>
      <c r="E319" s="42">
        <f t="shared" si="97"/>
        <v>1</v>
      </c>
      <c r="F319" s="58">
        <v>182</v>
      </c>
      <c r="G319" s="59" t="s">
        <v>150</v>
      </c>
      <c r="H319" s="45">
        <v>120</v>
      </c>
      <c r="I319" s="46">
        <v>5.7531882251414326E-3</v>
      </c>
      <c r="J319" s="47">
        <f t="shared" si="98"/>
        <v>97</v>
      </c>
      <c r="K319" s="48">
        <f t="shared" si="106"/>
        <v>1.0336382397149855</v>
      </c>
      <c r="L319" s="46">
        <v>7.3037127206329891E-2</v>
      </c>
      <c r="M319" s="47">
        <f t="shared" si="115"/>
        <v>154</v>
      </c>
      <c r="N319" s="49">
        <f t="shared" si="107"/>
        <v>0.85992678379599574</v>
      </c>
      <c r="O319" s="50">
        <v>323</v>
      </c>
      <c r="P319" s="51">
        <v>1.5485664972672356E-2</v>
      </c>
      <c r="Q319" s="52">
        <f t="shared" si="99"/>
        <v>114</v>
      </c>
      <c r="R319" s="53">
        <f t="shared" si="108"/>
        <v>1.174531266427997</v>
      </c>
      <c r="S319" s="51">
        <v>0.19659160073037127</v>
      </c>
      <c r="T319" s="52">
        <f t="shared" si="100"/>
        <v>260</v>
      </c>
      <c r="U319" s="54">
        <f t="shared" si="109"/>
        <v>0.97714157197373497</v>
      </c>
      <c r="V319" s="45">
        <v>414</v>
      </c>
      <c r="W319" s="46">
        <v>1.9848499376737942E-2</v>
      </c>
      <c r="X319" s="47">
        <f t="shared" si="101"/>
        <v>117</v>
      </c>
      <c r="Y319" s="48">
        <f t="shared" si="110"/>
        <v>1.2229750106757469</v>
      </c>
      <c r="Z319" s="46">
        <v>0.25197808886183809</v>
      </c>
      <c r="AA319" s="47">
        <f t="shared" si="102"/>
        <v>211</v>
      </c>
      <c r="AB319" s="49">
        <f t="shared" si="111"/>
        <v>1.0174439442983987</v>
      </c>
      <c r="AC319" s="50">
        <v>786</v>
      </c>
      <c r="AD319" s="51">
        <v>3.7683382874676381E-2</v>
      </c>
      <c r="AE319" s="52">
        <f t="shared" si="103"/>
        <v>132</v>
      </c>
      <c r="AF319" s="53">
        <f t="shared" si="112"/>
        <v>1.2333989582299014</v>
      </c>
      <c r="AG319" s="51">
        <v>0.47839318320146074</v>
      </c>
      <c r="AH319" s="52">
        <f t="shared" si="104"/>
        <v>368</v>
      </c>
      <c r="AI319" s="54">
        <f t="shared" si="113"/>
        <v>1.0261160612444338</v>
      </c>
      <c r="AJ319" s="45">
        <v>1643</v>
      </c>
      <c r="AK319" s="46">
        <v>7.8770735449228108E-2</v>
      </c>
      <c r="AL319" s="47">
        <f t="shared" si="105"/>
        <v>121</v>
      </c>
      <c r="AM319" s="55">
        <f t="shared" si="114"/>
        <v>1.2020072629348406</v>
      </c>
      <c r="AN319" s="56">
        <v>20858</v>
      </c>
    </row>
    <row r="320" spans="1:40">
      <c r="A320" s="41">
        <f t="shared" si="93"/>
        <v>1</v>
      </c>
      <c r="B320" s="42">
        <f t="shared" si="94"/>
        <v>0</v>
      </c>
      <c r="C320" s="42">
        <f t="shared" si="95"/>
        <v>0</v>
      </c>
      <c r="D320" s="42">
        <f t="shared" si="96"/>
        <v>1</v>
      </c>
      <c r="E320" s="42">
        <f t="shared" si="97"/>
        <v>0</v>
      </c>
      <c r="F320" s="58">
        <v>350</v>
      </c>
      <c r="G320" s="59" t="s">
        <v>319</v>
      </c>
      <c r="H320" s="45">
        <v>1673</v>
      </c>
      <c r="I320" s="46">
        <v>5.9435839135995455E-3</v>
      </c>
      <c r="J320" s="47">
        <f t="shared" si="98"/>
        <v>90</v>
      </c>
      <c r="K320" s="48">
        <f t="shared" si="106"/>
        <v>1.0678454056490234</v>
      </c>
      <c r="L320" s="46">
        <v>7.6714966984592806E-2</v>
      </c>
      <c r="M320" s="47">
        <f t="shared" si="115"/>
        <v>144</v>
      </c>
      <c r="N320" s="49">
        <f t="shared" si="107"/>
        <v>0.90322904735441933</v>
      </c>
      <c r="O320" s="50">
        <v>4109</v>
      </c>
      <c r="P320" s="51">
        <v>1.4597839988631518E-2</v>
      </c>
      <c r="Q320" s="52">
        <f t="shared" si="99"/>
        <v>134</v>
      </c>
      <c r="R320" s="53">
        <f t="shared" si="108"/>
        <v>1.1071929761632846</v>
      </c>
      <c r="S320" s="51">
        <v>0.18841709464416728</v>
      </c>
      <c r="T320" s="52">
        <f t="shared" si="100"/>
        <v>279</v>
      </c>
      <c r="U320" s="54">
        <f t="shared" si="109"/>
        <v>0.93651089549769662</v>
      </c>
      <c r="V320" s="45">
        <v>6095</v>
      </c>
      <c r="W320" s="46">
        <v>2.165340343896547E-2</v>
      </c>
      <c r="X320" s="47">
        <f t="shared" si="101"/>
        <v>98</v>
      </c>
      <c r="Y320" s="48">
        <f t="shared" si="110"/>
        <v>1.3341850584921771</v>
      </c>
      <c r="Z320" s="46">
        <v>0.27948459280997801</v>
      </c>
      <c r="AA320" s="47">
        <f t="shared" si="102"/>
        <v>167</v>
      </c>
      <c r="AB320" s="49">
        <f t="shared" si="111"/>
        <v>1.1285104501095453</v>
      </c>
      <c r="AC320" s="50">
        <v>9931</v>
      </c>
      <c r="AD320" s="51">
        <v>3.528136990194685E-2</v>
      </c>
      <c r="AE320" s="52">
        <f t="shared" si="103"/>
        <v>159</v>
      </c>
      <c r="AF320" s="53">
        <f t="shared" si="112"/>
        <v>1.1547796817155775</v>
      </c>
      <c r="AG320" s="51">
        <v>0.45538334556126192</v>
      </c>
      <c r="AH320" s="52">
        <f t="shared" si="104"/>
        <v>395</v>
      </c>
      <c r="AI320" s="54">
        <f t="shared" si="113"/>
        <v>0.97676175437235668</v>
      </c>
      <c r="AJ320" s="45">
        <v>21808</v>
      </c>
      <c r="AK320" s="46">
        <v>7.7476197243143391E-2</v>
      </c>
      <c r="AL320" s="47">
        <f t="shared" si="105"/>
        <v>127</v>
      </c>
      <c r="AM320" s="55">
        <f t="shared" si="114"/>
        <v>1.18225317130441</v>
      </c>
      <c r="AN320" s="56">
        <v>281480</v>
      </c>
    </row>
    <row r="321" spans="1:40">
      <c r="A321" s="41">
        <f t="shared" si="93"/>
        <v>1</v>
      </c>
      <c r="B321" s="42">
        <f t="shared" si="94"/>
        <v>0</v>
      </c>
      <c r="C321" s="42">
        <f t="shared" si="95"/>
        <v>0</v>
      </c>
      <c r="D321" s="42">
        <f t="shared" si="96"/>
        <v>1</v>
      </c>
      <c r="E321" s="42">
        <f t="shared" si="97"/>
        <v>0</v>
      </c>
      <c r="F321" s="58">
        <v>441</v>
      </c>
      <c r="G321" s="59" t="s">
        <v>410</v>
      </c>
      <c r="H321" s="45">
        <v>335</v>
      </c>
      <c r="I321" s="46">
        <v>6.3327032136105861E-3</v>
      </c>
      <c r="J321" s="47">
        <f t="shared" si="98"/>
        <v>81</v>
      </c>
      <c r="K321" s="48">
        <f t="shared" si="106"/>
        <v>1.1377559617724764</v>
      </c>
      <c r="L321" s="46">
        <v>8.389681943400952E-2</v>
      </c>
      <c r="M321" s="47">
        <f t="shared" si="115"/>
        <v>125</v>
      </c>
      <c r="N321" s="49">
        <f t="shared" si="107"/>
        <v>0.98778696350954798</v>
      </c>
      <c r="O321" s="50">
        <v>763</v>
      </c>
      <c r="P321" s="51">
        <v>1.4423440453686201E-2</v>
      </c>
      <c r="Q321" s="52">
        <f t="shared" si="99"/>
        <v>141</v>
      </c>
      <c r="R321" s="53">
        <f t="shared" si="108"/>
        <v>1.0939654068593345</v>
      </c>
      <c r="S321" s="51">
        <v>0.19108439769596794</v>
      </c>
      <c r="T321" s="52">
        <f t="shared" si="100"/>
        <v>273</v>
      </c>
      <c r="U321" s="54">
        <f t="shared" si="109"/>
        <v>0.94976849494387772</v>
      </c>
      <c r="V321" s="45">
        <v>1070</v>
      </c>
      <c r="W321" s="46">
        <v>2.0226843100189035E-2</v>
      </c>
      <c r="X321" s="47">
        <f t="shared" si="101"/>
        <v>113</v>
      </c>
      <c r="Y321" s="48">
        <f t="shared" si="110"/>
        <v>1.2462868445048063</v>
      </c>
      <c r="Z321" s="46">
        <v>0.2679689456548961</v>
      </c>
      <c r="AA321" s="47">
        <f t="shared" si="102"/>
        <v>179</v>
      </c>
      <c r="AB321" s="49">
        <f t="shared" si="111"/>
        <v>1.0820122584789251</v>
      </c>
      <c r="AC321" s="50">
        <v>1825</v>
      </c>
      <c r="AD321" s="51">
        <v>3.4499054820415882E-2</v>
      </c>
      <c r="AE321" s="52">
        <f t="shared" si="103"/>
        <v>170</v>
      </c>
      <c r="AF321" s="53">
        <f t="shared" si="112"/>
        <v>1.1291740557616439</v>
      </c>
      <c r="AG321" s="51">
        <v>0.45704983721512649</v>
      </c>
      <c r="AH321" s="52">
        <f t="shared" si="104"/>
        <v>394</v>
      </c>
      <c r="AI321" s="54">
        <f t="shared" si="113"/>
        <v>0.9803362489763906</v>
      </c>
      <c r="AJ321" s="45">
        <v>3993</v>
      </c>
      <c r="AK321" s="46">
        <v>7.5482041587901699E-2</v>
      </c>
      <c r="AL321" s="47">
        <f t="shared" si="105"/>
        <v>133</v>
      </c>
      <c r="AM321" s="55">
        <f t="shared" si="114"/>
        <v>1.1518232207986401</v>
      </c>
      <c r="AN321" s="56">
        <v>52900</v>
      </c>
    </row>
    <row r="322" spans="1:40">
      <c r="A322" s="41">
        <f t="shared" si="93"/>
        <v>1</v>
      </c>
      <c r="B322" s="42">
        <f t="shared" si="94"/>
        <v>1</v>
      </c>
      <c r="C322" s="42">
        <f t="shared" si="95"/>
        <v>0</v>
      </c>
      <c r="D322" s="42">
        <f t="shared" si="96"/>
        <v>0</v>
      </c>
      <c r="E322" s="42">
        <f t="shared" si="97"/>
        <v>0</v>
      </c>
      <c r="F322" s="58">
        <v>608</v>
      </c>
      <c r="G322" s="59" t="s">
        <v>579</v>
      </c>
      <c r="H322" s="45">
        <v>100844</v>
      </c>
      <c r="I322" s="46">
        <v>1.2457363264737375E-2</v>
      </c>
      <c r="J322" s="47">
        <f t="shared" si="98"/>
        <v>36</v>
      </c>
      <c r="K322" s="48">
        <f t="shared" si="106"/>
        <v>2.2381341497195182</v>
      </c>
      <c r="L322" s="46">
        <v>0.16849119148822414</v>
      </c>
      <c r="M322" s="47">
        <f t="shared" si="115"/>
        <v>45</v>
      </c>
      <c r="N322" s="49">
        <f t="shared" si="107"/>
        <v>1.9837867936003195</v>
      </c>
      <c r="O322" s="50">
        <v>107551</v>
      </c>
      <c r="P322" s="51">
        <v>1.3285885887963285E-2</v>
      </c>
      <c r="Q322" s="52">
        <f t="shared" si="99"/>
        <v>162</v>
      </c>
      <c r="R322" s="53">
        <f t="shared" si="108"/>
        <v>1.007686037709395</v>
      </c>
      <c r="S322" s="51">
        <v>0.17969731601037239</v>
      </c>
      <c r="T322" s="52">
        <f t="shared" si="100"/>
        <v>292</v>
      </c>
      <c r="U322" s="54">
        <f t="shared" si="109"/>
        <v>0.89316998891860389</v>
      </c>
      <c r="V322" s="45">
        <v>129400</v>
      </c>
      <c r="W322" s="46">
        <v>1.5984915378773317E-2</v>
      </c>
      <c r="X322" s="47">
        <f t="shared" si="101"/>
        <v>149</v>
      </c>
      <c r="Y322" s="48">
        <f t="shared" si="110"/>
        <v>0.98491839029994566</v>
      </c>
      <c r="Z322" s="46">
        <v>0.216202849734007</v>
      </c>
      <c r="AA322" s="47">
        <f t="shared" si="102"/>
        <v>268</v>
      </c>
      <c r="AB322" s="49">
        <f t="shared" si="111"/>
        <v>0.87298971587381158</v>
      </c>
      <c r="AC322" s="50">
        <v>260717</v>
      </c>
      <c r="AD322" s="51">
        <v>3.2206639743490285E-2</v>
      </c>
      <c r="AE322" s="52">
        <f t="shared" si="103"/>
        <v>199</v>
      </c>
      <c r="AF322" s="53">
        <f t="shared" si="112"/>
        <v>1.0541419818866991</v>
      </c>
      <c r="AG322" s="51">
        <v>0.43560864276739647</v>
      </c>
      <c r="AH322" s="52">
        <f t="shared" si="104"/>
        <v>418</v>
      </c>
      <c r="AI322" s="54">
        <f t="shared" si="113"/>
        <v>0.93434655939125366</v>
      </c>
      <c r="AJ322" s="45">
        <v>598512</v>
      </c>
      <c r="AK322" s="46">
        <v>7.3934804274964266E-2</v>
      </c>
      <c r="AL322" s="47">
        <f t="shared" si="105"/>
        <v>146</v>
      </c>
      <c r="AM322" s="55">
        <f t="shared" si="114"/>
        <v>1.1282130503841046</v>
      </c>
      <c r="AN322" s="56">
        <v>8095132</v>
      </c>
    </row>
    <row r="323" spans="1:40">
      <c r="A323" s="41">
        <f t="shared" si="93"/>
        <v>1</v>
      </c>
      <c r="B323" s="42">
        <f t="shared" si="94"/>
        <v>0</v>
      </c>
      <c r="C323" s="42">
        <f t="shared" si="95"/>
        <v>0</v>
      </c>
      <c r="D323" s="42">
        <f t="shared" si="96"/>
        <v>0</v>
      </c>
      <c r="E323" s="42">
        <f t="shared" si="97"/>
        <v>1</v>
      </c>
      <c r="F323" s="43">
        <v>63</v>
      </c>
      <c r="G323" s="44" t="s">
        <v>31</v>
      </c>
      <c r="H323" s="45">
        <v>0</v>
      </c>
      <c r="I323" s="46">
        <v>0</v>
      </c>
      <c r="J323" s="47">
        <f t="shared" si="98"/>
        <v>467</v>
      </c>
      <c r="K323" s="48">
        <f t="shared" si="106"/>
        <v>0</v>
      </c>
      <c r="L323" s="46">
        <v>0</v>
      </c>
      <c r="M323" s="47">
        <f t="shared" si="115"/>
        <v>467</v>
      </c>
      <c r="N323" s="49">
        <f t="shared" si="107"/>
        <v>0</v>
      </c>
      <c r="O323" s="50">
        <v>259</v>
      </c>
      <c r="P323" s="51">
        <v>3.2764073371283994E-2</v>
      </c>
      <c r="Q323" s="52">
        <f t="shared" si="99"/>
        <v>34</v>
      </c>
      <c r="R323" s="53">
        <f t="shared" si="108"/>
        <v>2.485035589884204</v>
      </c>
      <c r="S323" s="51">
        <v>9.6677864874953334E-2</v>
      </c>
      <c r="T323" s="52">
        <f t="shared" si="100"/>
        <v>427</v>
      </c>
      <c r="U323" s="54">
        <f t="shared" si="109"/>
        <v>0.48052897737243949</v>
      </c>
      <c r="V323" s="45">
        <v>521</v>
      </c>
      <c r="W323" s="46">
        <v>6.5907653383934214E-2</v>
      </c>
      <c r="X323" s="47">
        <f t="shared" si="101"/>
        <v>15</v>
      </c>
      <c r="Y323" s="48">
        <f t="shared" si="110"/>
        <v>4.0609323440993235</v>
      </c>
      <c r="Z323" s="46">
        <v>0.1944755505785741</v>
      </c>
      <c r="AA323" s="47">
        <f t="shared" si="102"/>
        <v>308</v>
      </c>
      <c r="AB323" s="49">
        <f t="shared" si="111"/>
        <v>0.78525863952702646</v>
      </c>
      <c r="AC323" s="50">
        <v>1899</v>
      </c>
      <c r="AD323" s="51">
        <v>0.24022770398481974</v>
      </c>
      <c r="AE323" s="52">
        <f t="shared" si="103"/>
        <v>3</v>
      </c>
      <c r="AF323" s="53">
        <f t="shared" si="112"/>
        <v>7.862791958413907</v>
      </c>
      <c r="AG323" s="51">
        <v>0.70884658454647254</v>
      </c>
      <c r="AH323" s="52">
        <f t="shared" si="104"/>
        <v>150</v>
      </c>
      <c r="AI323" s="54">
        <f t="shared" si="113"/>
        <v>1.5204206307745212</v>
      </c>
      <c r="AJ323" s="45">
        <v>2679</v>
      </c>
      <c r="AK323" s="46">
        <v>0.33889943074003798</v>
      </c>
      <c r="AL323" s="47">
        <f t="shared" si="105"/>
        <v>9</v>
      </c>
      <c r="AM323" s="55">
        <f t="shared" si="114"/>
        <v>5.1714583446611764</v>
      </c>
      <c r="AN323" s="56">
        <v>7905</v>
      </c>
    </row>
    <row r="324" spans="1:40">
      <c r="A324" s="41">
        <f t="shared" si="93"/>
        <v>1</v>
      </c>
      <c r="B324" s="42">
        <f t="shared" si="94"/>
        <v>0</v>
      </c>
      <c r="C324" s="42">
        <f t="shared" si="95"/>
        <v>0</v>
      </c>
      <c r="D324" s="42">
        <f t="shared" si="96"/>
        <v>1</v>
      </c>
      <c r="E324" s="42">
        <f t="shared" si="97"/>
        <v>0</v>
      </c>
      <c r="F324" s="43">
        <v>387</v>
      </c>
      <c r="G324" s="44" t="s">
        <v>709</v>
      </c>
      <c r="H324" s="45">
        <v>114</v>
      </c>
      <c r="I324" s="46">
        <v>4.0929163824363624E-3</v>
      </c>
      <c r="J324" s="47">
        <f t="shared" si="98"/>
        <v>155</v>
      </c>
      <c r="K324" s="48">
        <f t="shared" si="106"/>
        <v>0.73534790090031266</v>
      </c>
      <c r="L324" s="46">
        <v>1.6891391317232184E-2</v>
      </c>
      <c r="M324" s="47">
        <f t="shared" si="115"/>
        <v>383</v>
      </c>
      <c r="N324" s="49">
        <f t="shared" si="107"/>
        <v>0.19887638472188174</v>
      </c>
      <c r="O324" s="50">
        <v>651</v>
      </c>
      <c r="P324" s="51">
        <v>2.3372706710228702E-2</v>
      </c>
      <c r="Q324" s="52">
        <f t="shared" si="99"/>
        <v>59</v>
      </c>
      <c r="R324" s="53">
        <f t="shared" si="108"/>
        <v>1.7727346459231634</v>
      </c>
      <c r="S324" s="51">
        <v>9.6458734627352202E-2</v>
      </c>
      <c r="T324" s="52">
        <f t="shared" si="100"/>
        <v>428</v>
      </c>
      <c r="U324" s="54">
        <f t="shared" si="109"/>
        <v>0.47943980940283926</v>
      </c>
      <c r="V324" s="45">
        <v>4395</v>
      </c>
      <c r="W324" s="46">
        <v>0.15779269737550713</v>
      </c>
      <c r="X324" s="47">
        <f t="shared" si="101"/>
        <v>6</v>
      </c>
      <c r="Y324" s="48">
        <f t="shared" si="110"/>
        <v>9.7224743339302773</v>
      </c>
      <c r="Z324" s="46">
        <v>0.65120758630908282</v>
      </c>
      <c r="AA324" s="47">
        <f t="shared" si="102"/>
        <v>26</v>
      </c>
      <c r="AB324" s="49">
        <f t="shared" si="111"/>
        <v>2.6294636099674715</v>
      </c>
      <c r="AC324" s="50">
        <v>1589</v>
      </c>
      <c r="AD324" s="51">
        <v>5.7049509927117367E-2</v>
      </c>
      <c r="AE324" s="52">
        <f t="shared" si="103"/>
        <v>62</v>
      </c>
      <c r="AF324" s="53">
        <f t="shared" si="112"/>
        <v>1.8672635189267692</v>
      </c>
      <c r="AG324" s="51">
        <v>0.2354422877463328</v>
      </c>
      <c r="AH324" s="52">
        <f t="shared" si="104"/>
        <v>562</v>
      </c>
      <c r="AI324" s="54">
        <f t="shared" si="113"/>
        <v>0.50500534170635725</v>
      </c>
      <c r="AJ324" s="45">
        <v>6749</v>
      </c>
      <c r="AK324" s="46">
        <v>0.24230783039528955</v>
      </c>
      <c r="AL324" s="47">
        <f t="shared" si="105"/>
        <v>12</v>
      </c>
      <c r="AM324" s="55">
        <f t="shared" si="114"/>
        <v>3.697512411685572</v>
      </c>
      <c r="AN324" s="56">
        <v>27853</v>
      </c>
    </row>
    <row r="325" spans="1:40">
      <c r="A325" s="41">
        <f t="shared" si="93"/>
        <v>1</v>
      </c>
      <c r="B325" s="42">
        <f t="shared" si="94"/>
        <v>0</v>
      </c>
      <c r="C325" s="42">
        <f t="shared" si="95"/>
        <v>0</v>
      </c>
      <c r="D325" s="42">
        <f t="shared" si="96"/>
        <v>1</v>
      </c>
      <c r="E325" s="42">
        <f t="shared" si="97"/>
        <v>0</v>
      </c>
      <c r="F325" s="58">
        <v>367</v>
      </c>
      <c r="G325" s="59" t="s">
        <v>336</v>
      </c>
      <c r="H325" s="45">
        <v>103</v>
      </c>
      <c r="I325" s="46">
        <v>8.4690018089130081E-3</v>
      </c>
      <c r="J325" s="47">
        <f t="shared" si="98"/>
        <v>58</v>
      </c>
      <c r="K325" s="48">
        <f t="shared" si="106"/>
        <v>1.5215709584562862</v>
      </c>
      <c r="L325" s="46">
        <v>3.8049501292944217E-2</v>
      </c>
      <c r="M325" s="47">
        <f t="shared" si="115"/>
        <v>286</v>
      </c>
      <c r="N325" s="49">
        <f t="shared" si="107"/>
        <v>0.44798839334753277</v>
      </c>
      <c r="O325" s="50">
        <v>312</v>
      </c>
      <c r="P325" s="51">
        <v>2.5653675382338433E-2</v>
      </c>
      <c r="Q325" s="52">
        <f t="shared" si="99"/>
        <v>45</v>
      </c>
      <c r="R325" s="53">
        <f t="shared" si="108"/>
        <v>1.9457378090332653</v>
      </c>
      <c r="S325" s="51">
        <v>0.1152567417805689</v>
      </c>
      <c r="T325" s="52">
        <f t="shared" si="100"/>
        <v>405</v>
      </c>
      <c r="U325" s="54">
        <f t="shared" si="109"/>
        <v>0.57287368038932218</v>
      </c>
      <c r="V325" s="45">
        <v>2256</v>
      </c>
      <c r="W325" s="46">
        <v>0.18549580661075482</v>
      </c>
      <c r="X325" s="47">
        <f t="shared" si="101"/>
        <v>3</v>
      </c>
      <c r="Y325" s="48">
        <f t="shared" si="110"/>
        <v>11.429414978140155</v>
      </c>
      <c r="Z325" s="46">
        <v>0.83339490210565204</v>
      </c>
      <c r="AA325" s="47">
        <f t="shared" si="102"/>
        <v>11</v>
      </c>
      <c r="AB325" s="49">
        <f t="shared" si="111"/>
        <v>3.3651044826420669</v>
      </c>
      <c r="AC325" s="50">
        <v>36</v>
      </c>
      <c r="AD325" s="51">
        <v>2.9600394671928957E-3</v>
      </c>
      <c r="AE325" s="52">
        <f t="shared" si="103"/>
        <v>543</v>
      </c>
      <c r="AF325" s="53">
        <f t="shared" si="112"/>
        <v>9.6883807042932923E-2</v>
      </c>
      <c r="AG325" s="51">
        <v>1.3298854820834873E-2</v>
      </c>
      <c r="AH325" s="52">
        <f t="shared" si="104"/>
        <v>615</v>
      </c>
      <c r="AI325" s="54">
        <f t="shared" si="113"/>
        <v>2.8525006222904232E-2</v>
      </c>
      <c r="AJ325" s="45">
        <v>2707</v>
      </c>
      <c r="AK325" s="46">
        <v>0.22257852326919914</v>
      </c>
      <c r="AL325" s="47">
        <f t="shared" si="105"/>
        <v>16</v>
      </c>
      <c r="AM325" s="55">
        <f t="shared" si="114"/>
        <v>3.3964517408287129</v>
      </c>
      <c r="AN325" s="56">
        <v>12162</v>
      </c>
    </row>
    <row r="326" spans="1:40">
      <c r="A326" s="41">
        <f t="shared" si="93"/>
        <v>1</v>
      </c>
      <c r="B326" s="42">
        <f t="shared" si="94"/>
        <v>0</v>
      </c>
      <c r="C326" s="42">
        <f t="shared" si="95"/>
        <v>0</v>
      </c>
      <c r="D326" s="42">
        <f t="shared" si="96"/>
        <v>0</v>
      </c>
      <c r="E326" s="42">
        <f t="shared" si="97"/>
        <v>1</v>
      </c>
      <c r="F326" s="58">
        <v>407</v>
      </c>
      <c r="G326" s="59" t="s">
        <v>376</v>
      </c>
      <c r="H326" s="45">
        <v>38</v>
      </c>
      <c r="I326" s="46">
        <v>3.8442083965604451E-3</v>
      </c>
      <c r="J326" s="47">
        <f t="shared" si="98"/>
        <v>169</v>
      </c>
      <c r="K326" s="48">
        <f t="shared" si="106"/>
        <v>0.69066414040723001</v>
      </c>
      <c r="L326" s="46">
        <v>2.02991452991453E-2</v>
      </c>
      <c r="M326" s="47">
        <f t="shared" si="115"/>
        <v>362</v>
      </c>
      <c r="N326" s="49">
        <f t="shared" si="107"/>
        <v>0.23899870379059471</v>
      </c>
      <c r="O326" s="50">
        <v>209</v>
      </c>
      <c r="P326" s="51">
        <v>2.1143146181082449E-2</v>
      </c>
      <c r="Q326" s="52">
        <f t="shared" si="99"/>
        <v>68</v>
      </c>
      <c r="R326" s="53">
        <f t="shared" si="108"/>
        <v>1.6036306031521723</v>
      </c>
      <c r="S326" s="51">
        <v>0.11164529914529915</v>
      </c>
      <c r="T326" s="52">
        <f t="shared" si="100"/>
        <v>409</v>
      </c>
      <c r="U326" s="54">
        <f t="shared" si="109"/>
        <v>0.55492331668807549</v>
      </c>
      <c r="V326" s="45">
        <v>316</v>
      </c>
      <c r="W326" s="46">
        <v>3.1967627718765809E-2</v>
      </c>
      <c r="X326" s="47">
        <f t="shared" si="101"/>
        <v>51</v>
      </c>
      <c r="Y326" s="48">
        <f t="shared" si="110"/>
        <v>1.9697010392863865</v>
      </c>
      <c r="Z326" s="46">
        <v>0.16880341880341881</v>
      </c>
      <c r="AA326" s="47">
        <f t="shared" si="102"/>
        <v>354</v>
      </c>
      <c r="AB326" s="49">
        <f t="shared" si="111"/>
        <v>0.68159901130362144</v>
      </c>
      <c r="AC326" s="50">
        <v>1309</v>
      </c>
      <c r="AD326" s="51">
        <v>0.13242286292362165</v>
      </c>
      <c r="AE326" s="52">
        <f t="shared" si="103"/>
        <v>10</v>
      </c>
      <c r="AF326" s="53">
        <f t="shared" si="112"/>
        <v>4.3342770398030153</v>
      </c>
      <c r="AG326" s="51">
        <v>0.69925213675213671</v>
      </c>
      <c r="AH326" s="52">
        <f t="shared" si="104"/>
        <v>152</v>
      </c>
      <c r="AI326" s="54">
        <f t="shared" si="113"/>
        <v>1.4998412886638011</v>
      </c>
      <c r="AJ326" s="45">
        <v>1872</v>
      </c>
      <c r="AK326" s="46">
        <v>0.18937784522003034</v>
      </c>
      <c r="AL326" s="47">
        <f t="shared" si="105"/>
        <v>20</v>
      </c>
      <c r="AM326" s="55">
        <f t="shared" si="114"/>
        <v>2.8898237917322533</v>
      </c>
      <c r="AN326" s="56">
        <v>9885</v>
      </c>
    </row>
    <row r="327" spans="1:40">
      <c r="A327" s="41">
        <f t="shared" ref="A327:A390" si="116">SUM(B327:E327)</f>
        <v>1</v>
      </c>
      <c r="B327" s="42">
        <f t="shared" ref="B327:B390" si="117">IF(N327&gt;1,1,0)</f>
        <v>0</v>
      </c>
      <c r="C327" s="42">
        <f t="shared" ref="C327:C390" si="118">IF(U327&gt;1,1,0)</f>
        <v>1</v>
      </c>
      <c r="D327" s="42">
        <f t="shared" ref="D327:D390" si="119">IF(AB327&gt;1,1,0)</f>
        <v>0</v>
      </c>
      <c r="E327" s="42">
        <f t="shared" ref="E327:E390" si="120">IF(AI327&gt;1,1,0)</f>
        <v>0</v>
      </c>
      <c r="F327" s="58">
        <v>358</v>
      </c>
      <c r="G327" s="59" t="s">
        <v>327</v>
      </c>
      <c r="H327" s="45">
        <v>4</v>
      </c>
      <c r="I327" s="46">
        <v>2.1965952773201538E-3</v>
      </c>
      <c r="J327" s="47">
        <f t="shared" ref="J327:J390" si="121">RANK(I327,$I$7:$I$642)</f>
        <v>258</v>
      </c>
      <c r="K327" s="48">
        <f t="shared" si="106"/>
        <v>0.39464811283132284</v>
      </c>
      <c r="L327" s="46">
        <v>1.8604651162790697E-2</v>
      </c>
      <c r="M327" s="47">
        <f t="shared" si="115"/>
        <v>373</v>
      </c>
      <c r="N327" s="49">
        <f t="shared" si="107"/>
        <v>0.21904801639950711</v>
      </c>
      <c r="O327" s="50">
        <v>80</v>
      </c>
      <c r="P327" s="51">
        <v>4.3931905546403076E-2</v>
      </c>
      <c r="Q327" s="52">
        <f t="shared" ref="Q327:Q390" si="122">RANK(P327,P$7:P$642)</f>
        <v>19</v>
      </c>
      <c r="R327" s="53">
        <f t="shared" si="108"/>
        <v>3.3320749705659853</v>
      </c>
      <c r="S327" s="51">
        <v>0.37209302325581395</v>
      </c>
      <c r="T327" s="52">
        <f t="shared" ref="T327:T390" si="123">RANK(S327,S$7:S$642)</f>
        <v>81</v>
      </c>
      <c r="U327" s="54">
        <f t="shared" si="109"/>
        <v>1.8494562347214014</v>
      </c>
      <c r="V327" s="45">
        <v>38</v>
      </c>
      <c r="W327" s="46">
        <v>2.086765513454146E-2</v>
      </c>
      <c r="X327" s="47">
        <f t="shared" ref="X327:X390" si="124">RANK(W327,W$7:W$642)</f>
        <v>108</v>
      </c>
      <c r="Y327" s="48">
        <f t="shared" si="110"/>
        <v>1.2857707918641608</v>
      </c>
      <c r="Z327" s="46">
        <v>0.17674418604651163</v>
      </c>
      <c r="AA327" s="47">
        <f t="shared" ref="AA327:AA390" si="125">RANK(Z327,Z$7:Z$642)</f>
        <v>340</v>
      </c>
      <c r="AB327" s="49">
        <f t="shared" si="111"/>
        <v>0.71366245610972057</v>
      </c>
      <c r="AC327" s="50">
        <v>93</v>
      </c>
      <c r="AD327" s="51">
        <v>5.1070840197693576E-2</v>
      </c>
      <c r="AE327" s="52">
        <f t="shared" ref="AE327:AE390" si="126">RANK(AD327,AD$7:AD$642)</f>
        <v>70</v>
      </c>
      <c r="AF327" s="53">
        <f t="shared" si="112"/>
        <v>1.6715781941671546</v>
      </c>
      <c r="AG327" s="51">
        <v>0.4325581395348837</v>
      </c>
      <c r="AH327" s="52">
        <f t="shared" ref="AH327:AH390" si="127">RANK(AG327,AG$7:AG$642)</f>
        <v>425</v>
      </c>
      <c r="AI327" s="54">
        <f t="shared" si="113"/>
        <v>0.9278034679098659</v>
      </c>
      <c r="AJ327" s="45">
        <v>215</v>
      </c>
      <c r="AK327" s="46">
        <v>0.11806699615595827</v>
      </c>
      <c r="AL327" s="47">
        <f t="shared" ref="AL327:AL390" si="128">RANK(AK327,AK$7:AK$642)</f>
        <v>56</v>
      </c>
      <c r="AM327" s="55">
        <f t="shared" si="114"/>
        <v>1.8016511599518452</v>
      </c>
      <c r="AN327" s="56">
        <v>1821</v>
      </c>
    </row>
    <row r="328" spans="1:40">
      <c r="A328" s="41">
        <f t="shared" si="116"/>
        <v>1</v>
      </c>
      <c r="B328" s="42">
        <f t="shared" si="117"/>
        <v>0</v>
      </c>
      <c r="C328" s="42">
        <f t="shared" si="118"/>
        <v>1</v>
      </c>
      <c r="D328" s="42">
        <f t="shared" si="119"/>
        <v>0</v>
      </c>
      <c r="E328" s="42">
        <f t="shared" si="120"/>
        <v>0</v>
      </c>
      <c r="F328" s="58">
        <v>103</v>
      </c>
      <c r="G328" s="59" t="s">
        <v>71</v>
      </c>
      <c r="H328" s="45">
        <v>15</v>
      </c>
      <c r="I328" s="46">
        <v>2.1468441391155001E-3</v>
      </c>
      <c r="J328" s="47">
        <f t="shared" si="121"/>
        <v>263</v>
      </c>
      <c r="K328" s="48">
        <f t="shared" ref="K328:K391" si="129">I328/I$4</f>
        <v>0.38570964655744894</v>
      </c>
      <c r="L328" s="46">
        <v>1.9736842105263157E-2</v>
      </c>
      <c r="M328" s="47">
        <f t="shared" si="115"/>
        <v>365</v>
      </c>
      <c r="N328" s="49">
        <f t="shared" ref="N328:N391" si="130">L328/L$4</f>
        <v>0.23237824108171395</v>
      </c>
      <c r="O328" s="50">
        <v>321</v>
      </c>
      <c r="P328" s="51">
        <v>4.5942464577071705E-2</v>
      </c>
      <c r="Q328" s="52">
        <f t="shared" si="122"/>
        <v>17</v>
      </c>
      <c r="R328" s="53">
        <f t="shared" ref="R328:R391" si="131">P328/P$4</f>
        <v>3.4845685476055741</v>
      </c>
      <c r="S328" s="51">
        <v>0.42236842105263156</v>
      </c>
      <c r="T328" s="52">
        <f t="shared" si="123"/>
        <v>63</v>
      </c>
      <c r="U328" s="54">
        <f t="shared" ref="U328:U391" si="132">S328/S$4</f>
        <v>2.0993457572252883</v>
      </c>
      <c r="V328" s="45">
        <v>131</v>
      </c>
      <c r="W328" s="46">
        <v>1.8749105481608703E-2</v>
      </c>
      <c r="X328" s="47">
        <f t="shared" si="124"/>
        <v>127</v>
      </c>
      <c r="Y328" s="48">
        <f t="shared" ref="Y328:Y391" si="133">W328/W$4</f>
        <v>1.155235317356246</v>
      </c>
      <c r="Z328" s="46">
        <v>0.17236842105263159</v>
      </c>
      <c r="AA328" s="47">
        <f t="shared" si="125"/>
        <v>349</v>
      </c>
      <c r="AB328" s="49">
        <f t="shared" ref="AB328:AB391" si="134">Z328/Z$4</f>
        <v>0.69599387383415101</v>
      </c>
      <c r="AC328" s="50">
        <v>293</v>
      </c>
      <c r="AD328" s="51">
        <v>4.1935022184056106E-2</v>
      </c>
      <c r="AE328" s="52">
        <f t="shared" si="126"/>
        <v>106</v>
      </c>
      <c r="AF328" s="53">
        <f t="shared" ref="AF328:AF391" si="135">AD328/AD$4</f>
        <v>1.37255757656303</v>
      </c>
      <c r="AG328" s="51">
        <v>0.38552631578947366</v>
      </c>
      <c r="AH328" s="52">
        <f t="shared" si="127"/>
        <v>479</v>
      </c>
      <c r="AI328" s="54">
        <f t="shared" ref="AI328:AI391" si="136">AG328/AG$4</f>
        <v>0.8269238746601868</v>
      </c>
      <c r="AJ328" s="45">
        <v>760</v>
      </c>
      <c r="AK328" s="46">
        <v>0.10877343638185201</v>
      </c>
      <c r="AL328" s="47">
        <f t="shared" si="128"/>
        <v>67</v>
      </c>
      <c r="AM328" s="55">
        <f t="shared" ref="AM328:AM391" si="137">AK328/AK$4</f>
        <v>1.659835468079893</v>
      </c>
      <c r="AN328" s="56">
        <v>6987</v>
      </c>
    </row>
    <row r="329" spans="1:40">
      <c r="A329" s="41">
        <f t="shared" si="116"/>
        <v>1</v>
      </c>
      <c r="B329" s="42">
        <f t="shared" si="117"/>
        <v>0</v>
      </c>
      <c r="C329" s="42">
        <f t="shared" si="118"/>
        <v>0</v>
      </c>
      <c r="D329" s="42">
        <f t="shared" si="119"/>
        <v>1</v>
      </c>
      <c r="E329" s="42">
        <f t="shared" si="120"/>
        <v>0</v>
      </c>
      <c r="F329" s="58">
        <v>519</v>
      </c>
      <c r="G329" s="59" t="s">
        <v>489</v>
      </c>
      <c r="H329" s="45">
        <v>112</v>
      </c>
      <c r="I329" s="46">
        <v>2.1876709117899834E-3</v>
      </c>
      <c r="J329" s="47">
        <f t="shared" si="121"/>
        <v>259</v>
      </c>
      <c r="K329" s="48">
        <f t="shared" si="129"/>
        <v>0.39304472960863129</v>
      </c>
      <c r="L329" s="46">
        <v>2.0345140781108082E-2</v>
      </c>
      <c r="M329" s="47">
        <f t="shared" si="115"/>
        <v>360</v>
      </c>
      <c r="N329" s="49">
        <f t="shared" si="130"/>
        <v>0.23954024681653638</v>
      </c>
      <c r="O329" s="50">
        <v>923</v>
      </c>
      <c r="P329" s="51">
        <v>1.802875224626924E-2</v>
      </c>
      <c r="Q329" s="52">
        <f t="shared" si="122"/>
        <v>86</v>
      </c>
      <c r="R329" s="53">
        <f t="shared" si="131"/>
        <v>1.3674151704363644</v>
      </c>
      <c r="S329" s="51">
        <v>0.16766575840145323</v>
      </c>
      <c r="T329" s="52">
        <f t="shared" si="123"/>
        <v>313</v>
      </c>
      <c r="U329" s="54">
        <f t="shared" si="132"/>
        <v>0.83336817097931093</v>
      </c>
      <c r="V329" s="45">
        <v>2688</v>
      </c>
      <c r="W329" s="46">
        <v>5.2504101882959606E-2</v>
      </c>
      <c r="X329" s="47">
        <f t="shared" si="124"/>
        <v>21</v>
      </c>
      <c r="Y329" s="48">
        <f t="shared" si="133"/>
        <v>3.2350659534537565</v>
      </c>
      <c r="Z329" s="46">
        <v>0.488283378746594</v>
      </c>
      <c r="AA329" s="47">
        <f t="shared" si="125"/>
        <v>54</v>
      </c>
      <c r="AB329" s="49">
        <f t="shared" si="134"/>
        <v>1.9716038368704514</v>
      </c>
      <c r="AC329" s="50">
        <v>1782</v>
      </c>
      <c r="AD329" s="51">
        <v>3.4807406828658488E-2</v>
      </c>
      <c r="AE329" s="52">
        <f t="shared" si="126"/>
        <v>165</v>
      </c>
      <c r="AF329" s="53">
        <f t="shared" si="135"/>
        <v>1.1392665956750418</v>
      </c>
      <c r="AG329" s="51">
        <v>0.32370572207084469</v>
      </c>
      <c r="AH329" s="52">
        <f t="shared" si="127"/>
        <v>521</v>
      </c>
      <c r="AI329" s="54">
        <f t="shared" si="136"/>
        <v>0.69432352340551984</v>
      </c>
      <c r="AJ329" s="45">
        <v>5505</v>
      </c>
      <c r="AK329" s="46">
        <v>0.10752793186967732</v>
      </c>
      <c r="AL329" s="47">
        <f t="shared" si="128"/>
        <v>69</v>
      </c>
      <c r="AM329" s="55">
        <f t="shared" si="137"/>
        <v>1.6408296093543888</v>
      </c>
      <c r="AN329" s="56">
        <v>51196</v>
      </c>
    </row>
    <row r="330" spans="1:40">
      <c r="A330" s="41">
        <f t="shared" si="116"/>
        <v>1</v>
      </c>
      <c r="B330" s="42">
        <f t="shared" si="117"/>
        <v>0</v>
      </c>
      <c r="C330" s="42">
        <f t="shared" si="118"/>
        <v>0</v>
      </c>
      <c r="D330" s="42">
        <f t="shared" si="119"/>
        <v>1</v>
      </c>
      <c r="E330" s="42">
        <f t="shared" si="120"/>
        <v>0</v>
      </c>
      <c r="F330" s="58">
        <v>148</v>
      </c>
      <c r="G330" s="59" t="s">
        <v>116</v>
      </c>
      <c r="H330" s="45">
        <v>155</v>
      </c>
      <c r="I330" s="46">
        <v>5.4704595185995622E-3</v>
      </c>
      <c r="J330" s="47">
        <f t="shared" si="121"/>
        <v>102</v>
      </c>
      <c r="K330" s="48">
        <f t="shared" si="129"/>
        <v>0.98284219565897002</v>
      </c>
      <c r="L330" s="46">
        <v>5.1926298157453935E-2</v>
      </c>
      <c r="M330" s="47">
        <f t="shared" si="115"/>
        <v>216</v>
      </c>
      <c r="N330" s="49">
        <f t="shared" si="130"/>
        <v>0.61137145280683203</v>
      </c>
      <c r="O330" s="50">
        <v>314</v>
      </c>
      <c r="P330" s="51">
        <v>1.1082092186066211E-2</v>
      </c>
      <c r="Q330" s="52">
        <f t="shared" si="122"/>
        <v>209</v>
      </c>
      <c r="R330" s="53">
        <f t="shared" si="131"/>
        <v>0.84053631490427017</v>
      </c>
      <c r="S330" s="51">
        <v>0.1051926298157454</v>
      </c>
      <c r="T330" s="52">
        <f t="shared" si="123"/>
        <v>415</v>
      </c>
      <c r="U330" s="54">
        <f t="shared" si="132"/>
        <v>0.52285088109732758</v>
      </c>
      <c r="V330" s="45">
        <v>1264</v>
      </c>
      <c r="W330" s="46">
        <v>4.4610715041999011E-2</v>
      </c>
      <c r="X330" s="47">
        <f t="shared" si="124"/>
        <v>30</v>
      </c>
      <c r="Y330" s="48">
        <f t="shared" si="133"/>
        <v>2.7487110571533746</v>
      </c>
      <c r="Z330" s="46">
        <v>0.42345058626465659</v>
      </c>
      <c r="AA330" s="47">
        <f t="shared" si="125"/>
        <v>71</v>
      </c>
      <c r="AB330" s="49">
        <f t="shared" si="134"/>
        <v>1.7098202333807428</v>
      </c>
      <c r="AC330" s="50">
        <v>1252</v>
      </c>
      <c r="AD330" s="51">
        <v>4.4187195595397757E-2</v>
      </c>
      <c r="AE330" s="52">
        <f t="shared" si="126"/>
        <v>95</v>
      </c>
      <c r="AF330" s="53">
        <f t="shared" si="135"/>
        <v>1.4462725174041986</v>
      </c>
      <c r="AG330" s="51">
        <v>0.41943048576214403</v>
      </c>
      <c r="AH330" s="52">
        <f t="shared" si="127"/>
        <v>439</v>
      </c>
      <c r="AI330" s="54">
        <f t="shared" si="136"/>
        <v>0.89964567458070899</v>
      </c>
      <c r="AJ330" s="45">
        <v>2985</v>
      </c>
      <c r="AK330" s="46">
        <v>0.10535046234206254</v>
      </c>
      <c r="AL330" s="47">
        <f t="shared" si="128"/>
        <v>70</v>
      </c>
      <c r="AM330" s="55">
        <f t="shared" si="137"/>
        <v>1.6076023686528051</v>
      </c>
      <c r="AN330" s="56">
        <v>28334</v>
      </c>
    </row>
    <row r="331" spans="1:40">
      <c r="A331" s="41">
        <f t="shared" si="116"/>
        <v>1</v>
      </c>
      <c r="B331" s="42">
        <f t="shared" si="117"/>
        <v>0</v>
      </c>
      <c r="C331" s="42">
        <f t="shared" si="118"/>
        <v>0</v>
      </c>
      <c r="D331" s="42">
        <f t="shared" si="119"/>
        <v>1</v>
      </c>
      <c r="E331" s="42">
        <f t="shared" si="120"/>
        <v>0</v>
      </c>
      <c r="F331" s="58">
        <v>388</v>
      </c>
      <c r="G331" s="59" t="s">
        <v>710</v>
      </c>
      <c r="H331" s="45">
        <v>53</v>
      </c>
      <c r="I331" s="46">
        <v>4.7065091910132315E-3</v>
      </c>
      <c r="J331" s="47">
        <f t="shared" si="121"/>
        <v>124</v>
      </c>
      <c r="K331" s="48">
        <f t="shared" si="129"/>
        <v>0.84558816520933888</v>
      </c>
      <c r="L331" s="46">
        <v>4.4877222692633362E-2</v>
      </c>
      <c r="M331" s="47">
        <f t="shared" si="115"/>
        <v>263</v>
      </c>
      <c r="N331" s="49">
        <f t="shared" si="130"/>
        <v>0.52837683041329031</v>
      </c>
      <c r="O331" s="50">
        <v>179</v>
      </c>
      <c r="P331" s="51">
        <v>1.589556877719563E-2</v>
      </c>
      <c r="Q331" s="52">
        <f t="shared" si="122"/>
        <v>107</v>
      </c>
      <c r="R331" s="53">
        <f t="shared" si="131"/>
        <v>1.2056209765237522</v>
      </c>
      <c r="S331" s="51">
        <v>0.15156646909398813</v>
      </c>
      <c r="T331" s="52">
        <f t="shared" si="123"/>
        <v>351</v>
      </c>
      <c r="U331" s="54">
        <f t="shared" si="132"/>
        <v>0.75334804395907207</v>
      </c>
      <c r="V331" s="45">
        <v>414</v>
      </c>
      <c r="W331" s="46">
        <v>3.6764052926027885E-2</v>
      </c>
      <c r="X331" s="47">
        <f t="shared" si="124"/>
        <v>42</v>
      </c>
      <c r="Y331" s="48">
        <f t="shared" si="133"/>
        <v>2.2652351276684777</v>
      </c>
      <c r="Z331" s="46">
        <v>0.35055038103302288</v>
      </c>
      <c r="AA331" s="47">
        <f t="shared" si="125"/>
        <v>89</v>
      </c>
      <c r="AB331" s="49">
        <f t="shared" si="134"/>
        <v>1.4154618124320655</v>
      </c>
      <c r="AC331" s="50">
        <v>535</v>
      </c>
      <c r="AD331" s="51">
        <v>4.75091022111713E-2</v>
      </c>
      <c r="AE331" s="52">
        <f t="shared" si="126"/>
        <v>84</v>
      </c>
      <c r="AF331" s="53">
        <f t="shared" si="135"/>
        <v>1.5550004459147118</v>
      </c>
      <c r="AG331" s="51">
        <v>0.45300592718035565</v>
      </c>
      <c r="AH331" s="52">
        <f t="shared" si="127"/>
        <v>397</v>
      </c>
      <c r="AI331" s="54">
        <f t="shared" si="136"/>
        <v>0.97166237739415606</v>
      </c>
      <c r="AJ331" s="45">
        <v>1181</v>
      </c>
      <c r="AK331" s="46">
        <v>0.10487523310540804</v>
      </c>
      <c r="AL331" s="47">
        <f t="shared" si="128"/>
        <v>71</v>
      </c>
      <c r="AM331" s="55">
        <f t="shared" si="137"/>
        <v>1.6003505765911978</v>
      </c>
      <c r="AN331" s="56">
        <v>11261</v>
      </c>
    </row>
    <row r="332" spans="1:40">
      <c r="A332" s="41">
        <f t="shared" si="116"/>
        <v>1</v>
      </c>
      <c r="B332" s="42">
        <f t="shared" si="117"/>
        <v>0</v>
      </c>
      <c r="C332" s="42">
        <f t="shared" si="118"/>
        <v>1</v>
      </c>
      <c r="D332" s="42">
        <f t="shared" si="119"/>
        <v>0</v>
      </c>
      <c r="E332" s="42">
        <f t="shared" si="120"/>
        <v>0</v>
      </c>
      <c r="F332" s="58">
        <v>416</v>
      </c>
      <c r="G332" s="59" t="s">
        <v>711</v>
      </c>
      <c r="H332" s="45">
        <v>553</v>
      </c>
      <c r="I332" s="46">
        <v>3.9605520422267898E-3</v>
      </c>
      <c r="J332" s="47">
        <f t="shared" si="121"/>
        <v>164</v>
      </c>
      <c r="K332" s="48">
        <f t="shared" si="129"/>
        <v>0.71156685319925383</v>
      </c>
      <c r="L332" s="46">
        <v>4.5028906440843577E-2</v>
      </c>
      <c r="M332" s="47">
        <f t="shared" si="115"/>
        <v>262</v>
      </c>
      <c r="N332" s="49">
        <f t="shared" si="130"/>
        <v>0.53016272921218544</v>
      </c>
      <c r="O332" s="50">
        <v>4457</v>
      </c>
      <c r="P332" s="51">
        <v>3.1920760311401092E-2</v>
      </c>
      <c r="Q332" s="52">
        <f t="shared" si="122"/>
        <v>35</v>
      </c>
      <c r="R332" s="53">
        <f t="shared" si="131"/>
        <v>2.4210733668884545</v>
      </c>
      <c r="S332" s="51">
        <v>0.36291832912629263</v>
      </c>
      <c r="T332" s="52">
        <f t="shared" si="123"/>
        <v>83</v>
      </c>
      <c r="U332" s="54">
        <f t="shared" si="132"/>
        <v>1.8038542099614816</v>
      </c>
      <c r="V332" s="45">
        <v>2410</v>
      </c>
      <c r="W332" s="46">
        <v>1.7260272010427784E-2</v>
      </c>
      <c r="X332" s="47">
        <f t="shared" si="124"/>
        <v>139</v>
      </c>
      <c r="Y332" s="48">
        <f t="shared" si="133"/>
        <v>1.0635001138150733</v>
      </c>
      <c r="Z332" s="46">
        <v>0.19623809136063838</v>
      </c>
      <c r="AA332" s="47">
        <f t="shared" si="125"/>
        <v>301</v>
      </c>
      <c r="AB332" s="49">
        <f t="shared" si="134"/>
        <v>0.79237547438116152</v>
      </c>
      <c r="AC332" s="50">
        <v>4861</v>
      </c>
      <c r="AD332" s="51">
        <v>3.481418350319064E-2</v>
      </c>
      <c r="AE332" s="52">
        <f t="shared" si="126"/>
        <v>164</v>
      </c>
      <c r="AF332" s="53">
        <f t="shared" si="135"/>
        <v>1.1394884001594221</v>
      </c>
      <c r="AG332" s="51">
        <v>0.3958146730722254</v>
      </c>
      <c r="AH332" s="52">
        <f t="shared" si="127"/>
        <v>467</v>
      </c>
      <c r="AI332" s="54">
        <f t="shared" si="136"/>
        <v>0.84899159849563899</v>
      </c>
      <c r="AJ332" s="45">
        <v>12281</v>
      </c>
      <c r="AK332" s="46">
        <v>8.7955767867246307E-2</v>
      </c>
      <c r="AL332" s="47">
        <f t="shared" si="128"/>
        <v>93</v>
      </c>
      <c r="AM332" s="55">
        <f t="shared" si="137"/>
        <v>1.3421668744172801</v>
      </c>
      <c r="AN332" s="56">
        <v>139627</v>
      </c>
    </row>
    <row r="333" spans="1:40">
      <c r="A333" s="41">
        <f t="shared" si="116"/>
        <v>1</v>
      </c>
      <c r="B333" s="42">
        <f t="shared" si="117"/>
        <v>0</v>
      </c>
      <c r="C333" s="42">
        <f t="shared" si="118"/>
        <v>0</v>
      </c>
      <c r="D333" s="42">
        <f t="shared" si="119"/>
        <v>1</v>
      </c>
      <c r="E333" s="42">
        <f t="shared" si="120"/>
        <v>0</v>
      </c>
      <c r="F333" s="58">
        <v>425</v>
      </c>
      <c r="G333" s="59" t="s">
        <v>394</v>
      </c>
      <c r="H333" s="45">
        <v>1021</v>
      </c>
      <c r="I333" s="46">
        <v>4.2757413448693202E-3</v>
      </c>
      <c r="J333" s="47">
        <f t="shared" si="121"/>
        <v>142</v>
      </c>
      <c r="K333" s="48">
        <f t="shared" si="129"/>
        <v>0.76819488329510732</v>
      </c>
      <c r="L333" s="46">
        <v>4.8707184428966703E-2</v>
      </c>
      <c r="M333" s="47">
        <f t="shared" si="115"/>
        <v>236</v>
      </c>
      <c r="N333" s="49">
        <f t="shared" si="130"/>
        <v>0.57347015217939379</v>
      </c>
      <c r="O333" s="50">
        <v>3230</v>
      </c>
      <c r="P333" s="51">
        <v>1.3526586233034184E-2</v>
      </c>
      <c r="Q333" s="52">
        <f t="shared" si="122"/>
        <v>159</v>
      </c>
      <c r="R333" s="53">
        <f t="shared" si="131"/>
        <v>1.0259422818955295</v>
      </c>
      <c r="S333" s="51">
        <v>0.15408835034824922</v>
      </c>
      <c r="T333" s="52">
        <f t="shared" si="123"/>
        <v>346</v>
      </c>
      <c r="U333" s="54">
        <f t="shared" si="132"/>
        <v>0.76588283692054515</v>
      </c>
      <c r="V333" s="45">
        <v>7586</v>
      </c>
      <c r="W333" s="46">
        <v>3.1768632558451186E-2</v>
      </c>
      <c r="X333" s="47">
        <f t="shared" si="124"/>
        <v>52</v>
      </c>
      <c r="Y333" s="48">
        <f t="shared" si="133"/>
        <v>1.9574398550179466</v>
      </c>
      <c r="Z333" s="46">
        <v>0.36189294914607384</v>
      </c>
      <c r="AA333" s="47">
        <f t="shared" si="125"/>
        <v>85</v>
      </c>
      <c r="AB333" s="49">
        <f t="shared" si="134"/>
        <v>1.4612611408242397</v>
      </c>
      <c r="AC333" s="50">
        <v>9125</v>
      </c>
      <c r="AD333" s="51">
        <v>3.8213653057720412E-2</v>
      </c>
      <c r="AE333" s="52">
        <f t="shared" si="126"/>
        <v>128</v>
      </c>
      <c r="AF333" s="53">
        <f t="shared" si="135"/>
        <v>1.2507550086015469</v>
      </c>
      <c r="AG333" s="51">
        <v>0.43531151607671026</v>
      </c>
      <c r="AH333" s="52">
        <f t="shared" si="127"/>
        <v>419</v>
      </c>
      <c r="AI333" s="54">
        <f t="shared" si="136"/>
        <v>0.93370924581688952</v>
      </c>
      <c r="AJ333" s="45">
        <v>20962</v>
      </c>
      <c r="AK333" s="46">
        <v>8.7784613194075101E-2</v>
      </c>
      <c r="AL333" s="47">
        <f t="shared" si="128"/>
        <v>95</v>
      </c>
      <c r="AM333" s="55">
        <f t="shared" si="137"/>
        <v>1.3395551283282821</v>
      </c>
      <c r="AN333" s="56">
        <v>238789</v>
      </c>
    </row>
    <row r="334" spans="1:40">
      <c r="A334" s="41">
        <f t="shared" si="116"/>
        <v>1</v>
      </c>
      <c r="B334" s="42">
        <f t="shared" si="117"/>
        <v>1</v>
      </c>
      <c r="C334" s="42">
        <f t="shared" si="118"/>
        <v>0</v>
      </c>
      <c r="D334" s="42">
        <f t="shared" si="119"/>
        <v>0</v>
      </c>
      <c r="E334" s="42">
        <f t="shared" si="120"/>
        <v>0</v>
      </c>
      <c r="F334" s="58">
        <v>616</v>
      </c>
      <c r="G334" s="59" t="s">
        <v>588</v>
      </c>
      <c r="H334" s="45">
        <v>1097</v>
      </c>
      <c r="I334" s="46">
        <v>2.0379728022590474E-2</v>
      </c>
      <c r="J334" s="47">
        <f t="shared" si="121"/>
        <v>19</v>
      </c>
      <c r="K334" s="48">
        <f t="shared" si="129"/>
        <v>3.6614943531806183</v>
      </c>
      <c r="L334" s="46">
        <v>0.25696884516280161</v>
      </c>
      <c r="M334" s="47">
        <f t="shared" si="115"/>
        <v>22</v>
      </c>
      <c r="N334" s="49">
        <f t="shared" si="130"/>
        <v>3.0255077247543776</v>
      </c>
      <c r="O334" s="50">
        <v>769</v>
      </c>
      <c r="P334" s="51">
        <v>1.4286245076911645E-2</v>
      </c>
      <c r="Q334" s="52">
        <f t="shared" si="122"/>
        <v>145</v>
      </c>
      <c r="R334" s="53">
        <f t="shared" si="131"/>
        <v>1.0835596373999377</v>
      </c>
      <c r="S334" s="51">
        <v>0.18013586319981259</v>
      </c>
      <c r="T334" s="52">
        <f t="shared" si="123"/>
        <v>291</v>
      </c>
      <c r="U334" s="54">
        <f t="shared" si="132"/>
        <v>0.89534974984675242</v>
      </c>
      <c r="V334" s="45">
        <v>640</v>
      </c>
      <c r="W334" s="46">
        <v>1.1889722820836739E-2</v>
      </c>
      <c r="X334" s="47">
        <f t="shared" si="124"/>
        <v>208</v>
      </c>
      <c r="Y334" s="48">
        <f t="shared" si="133"/>
        <v>0.73259109506213138</v>
      </c>
      <c r="Z334" s="46">
        <v>0.14991801358631998</v>
      </c>
      <c r="AA334" s="47">
        <f t="shared" si="125"/>
        <v>383</v>
      </c>
      <c r="AB334" s="49">
        <f t="shared" si="134"/>
        <v>0.60534301118650702</v>
      </c>
      <c r="AC334" s="50">
        <v>1763</v>
      </c>
      <c r="AD334" s="51">
        <v>3.2752470833023704E-2</v>
      </c>
      <c r="AE334" s="52">
        <f t="shared" si="126"/>
        <v>192</v>
      </c>
      <c r="AF334" s="53">
        <f t="shared" si="135"/>
        <v>1.072007349744966</v>
      </c>
      <c r="AG334" s="51">
        <v>0.41297727805106582</v>
      </c>
      <c r="AH334" s="52">
        <f t="shared" si="127"/>
        <v>454</v>
      </c>
      <c r="AI334" s="54">
        <f t="shared" si="136"/>
        <v>0.88580404741836027</v>
      </c>
      <c r="AJ334" s="45">
        <v>4269</v>
      </c>
      <c r="AK334" s="46">
        <v>7.9308166753362566E-2</v>
      </c>
      <c r="AL334" s="47">
        <f t="shared" si="128"/>
        <v>117</v>
      </c>
      <c r="AM334" s="55">
        <f t="shared" si="137"/>
        <v>1.2102082315714042</v>
      </c>
      <c r="AN334" s="56">
        <v>53828</v>
      </c>
    </row>
    <row r="335" spans="1:40">
      <c r="A335" s="41">
        <f t="shared" si="116"/>
        <v>1</v>
      </c>
      <c r="B335" s="42">
        <f t="shared" si="117"/>
        <v>0</v>
      </c>
      <c r="C335" s="42">
        <f t="shared" si="118"/>
        <v>0</v>
      </c>
      <c r="D335" s="42">
        <f t="shared" si="119"/>
        <v>1</v>
      </c>
      <c r="E335" s="42">
        <f t="shared" si="120"/>
        <v>0</v>
      </c>
      <c r="F335" s="58">
        <v>465</v>
      </c>
      <c r="G335" s="59" t="s">
        <v>435</v>
      </c>
      <c r="H335" s="45">
        <v>317</v>
      </c>
      <c r="I335" s="46">
        <v>3.6953708776797265E-3</v>
      </c>
      <c r="J335" s="47">
        <f t="shared" si="121"/>
        <v>177</v>
      </c>
      <c r="K335" s="48">
        <f t="shared" si="129"/>
        <v>0.66392346289087267</v>
      </c>
      <c r="L335" s="46">
        <v>4.6665685264242605E-2</v>
      </c>
      <c r="M335" s="47">
        <f t="shared" si="115"/>
        <v>251</v>
      </c>
      <c r="N335" s="49">
        <f t="shared" si="130"/>
        <v>0.54943388626926282</v>
      </c>
      <c r="O335" s="50">
        <v>1063</v>
      </c>
      <c r="P335" s="51">
        <v>1.2391732627676812E-2</v>
      </c>
      <c r="Q335" s="52">
        <f t="shared" si="122"/>
        <v>178</v>
      </c>
      <c r="R335" s="53">
        <f t="shared" si="131"/>
        <v>0.93986777074841477</v>
      </c>
      <c r="S335" s="51">
        <v>0.15648461651700279</v>
      </c>
      <c r="T335" s="52">
        <f t="shared" si="123"/>
        <v>340</v>
      </c>
      <c r="U335" s="54">
        <f t="shared" si="132"/>
        <v>0.77779327094877582</v>
      </c>
      <c r="V335" s="45">
        <v>2711</v>
      </c>
      <c r="W335" s="46">
        <v>3.1602998263059116E-2</v>
      </c>
      <c r="X335" s="47">
        <f t="shared" si="124"/>
        <v>55</v>
      </c>
      <c r="Y335" s="48">
        <f t="shared" si="133"/>
        <v>1.9472342167814967</v>
      </c>
      <c r="Z335" s="46">
        <v>0.39908729574562052</v>
      </c>
      <c r="AA335" s="47">
        <f t="shared" si="125"/>
        <v>77</v>
      </c>
      <c r="AB335" s="49">
        <f t="shared" si="134"/>
        <v>1.6114454797910864</v>
      </c>
      <c r="AC335" s="50">
        <v>2702</v>
      </c>
      <c r="AD335" s="51">
        <v>3.1498082370632875E-2</v>
      </c>
      <c r="AE335" s="52">
        <f t="shared" si="126"/>
        <v>206</v>
      </c>
      <c r="AF335" s="53">
        <f t="shared" si="135"/>
        <v>1.0309504884787191</v>
      </c>
      <c r="AG335" s="51">
        <v>0.3977624024731341</v>
      </c>
      <c r="AH335" s="52">
        <f t="shared" si="127"/>
        <v>466</v>
      </c>
      <c r="AI335" s="54">
        <f t="shared" si="136"/>
        <v>0.8531693261293305</v>
      </c>
      <c r="AJ335" s="45">
        <v>6793</v>
      </c>
      <c r="AK335" s="46">
        <v>7.9188184139048531E-2</v>
      </c>
      <c r="AL335" s="47">
        <f t="shared" si="128"/>
        <v>119</v>
      </c>
      <c r="AM335" s="55">
        <f t="shared" si="137"/>
        <v>1.2083773489090945</v>
      </c>
      <c r="AN335" s="56">
        <v>85783</v>
      </c>
    </row>
    <row r="336" spans="1:40">
      <c r="A336" s="41">
        <f t="shared" si="116"/>
        <v>1</v>
      </c>
      <c r="B336" s="42">
        <f t="shared" si="117"/>
        <v>0</v>
      </c>
      <c r="C336" s="42">
        <f t="shared" si="118"/>
        <v>0</v>
      </c>
      <c r="D336" s="42">
        <f t="shared" si="119"/>
        <v>0</v>
      </c>
      <c r="E336" s="42">
        <f t="shared" si="120"/>
        <v>1</v>
      </c>
      <c r="F336" s="58">
        <v>602</v>
      </c>
      <c r="G336" s="59" t="s">
        <v>573</v>
      </c>
      <c r="H336" s="45">
        <v>218</v>
      </c>
      <c r="I336" s="46">
        <v>2.5502146625644866E-3</v>
      </c>
      <c r="J336" s="47">
        <f t="shared" si="121"/>
        <v>238</v>
      </c>
      <c r="K336" s="48">
        <f t="shared" si="129"/>
        <v>0.45818062812358268</v>
      </c>
      <c r="L336" s="46">
        <v>3.3110571081409475E-2</v>
      </c>
      <c r="M336" s="47">
        <f t="shared" si="115"/>
        <v>311</v>
      </c>
      <c r="N336" s="49">
        <f t="shared" si="130"/>
        <v>0.38983826430152252</v>
      </c>
      <c r="O336" s="50">
        <v>1085</v>
      </c>
      <c r="P336" s="51">
        <v>1.2692582150837009E-2</v>
      </c>
      <c r="Q336" s="52">
        <f t="shared" si="122"/>
        <v>170</v>
      </c>
      <c r="R336" s="53">
        <f t="shared" si="131"/>
        <v>0.96268611094014533</v>
      </c>
      <c r="S336" s="51">
        <v>0.16479343863912516</v>
      </c>
      <c r="T336" s="52">
        <f t="shared" si="123"/>
        <v>318</v>
      </c>
      <c r="U336" s="54">
        <f t="shared" si="132"/>
        <v>0.81909155368057973</v>
      </c>
      <c r="V336" s="45">
        <v>1317</v>
      </c>
      <c r="W336" s="46">
        <v>1.5406572066960682E-2</v>
      </c>
      <c r="X336" s="47">
        <f t="shared" si="124"/>
        <v>159</v>
      </c>
      <c r="Y336" s="48">
        <f t="shared" si="133"/>
        <v>0.94928348387637762</v>
      </c>
      <c r="Z336" s="46">
        <v>0.20003037667071688</v>
      </c>
      <c r="AA336" s="47">
        <f t="shared" si="125"/>
        <v>295</v>
      </c>
      <c r="AB336" s="49">
        <f t="shared" si="134"/>
        <v>0.80768806660383996</v>
      </c>
      <c r="AC336" s="50">
        <v>3964</v>
      </c>
      <c r="AD336" s="51">
        <v>4.6371793222044148E-2</v>
      </c>
      <c r="AE336" s="52">
        <f t="shared" si="126"/>
        <v>88</v>
      </c>
      <c r="AF336" s="53">
        <f t="shared" si="135"/>
        <v>1.5177756636535205</v>
      </c>
      <c r="AG336" s="51">
        <v>0.60206561360874844</v>
      </c>
      <c r="AH336" s="52">
        <f t="shared" si="127"/>
        <v>224</v>
      </c>
      <c r="AI336" s="54">
        <f t="shared" si="136"/>
        <v>1.2913837774873957</v>
      </c>
      <c r="AJ336" s="45">
        <v>6584</v>
      </c>
      <c r="AK336" s="46">
        <v>7.7021162102406324E-2</v>
      </c>
      <c r="AL336" s="47">
        <f t="shared" si="128"/>
        <v>129</v>
      </c>
      <c r="AM336" s="55">
        <f t="shared" si="137"/>
        <v>1.1753095323890532</v>
      </c>
      <c r="AN336" s="56">
        <v>85483</v>
      </c>
    </row>
    <row r="337" spans="1:40">
      <c r="A337" s="41">
        <f t="shared" si="116"/>
        <v>2</v>
      </c>
      <c r="B337" s="42">
        <f t="shared" si="117"/>
        <v>0</v>
      </c>
      <c r="C337" s="42">
        <f t="shared" si="118"/>
        <v>0</v>
      </c>
      <c r="D337" s="42">
        <f t="shared" si="119"/>
        <v>1</v>
      </c>
      <c r="E337" s="42">
        <f t="shared" si="120"/>
        <v>1</v>
      </c>
      <c r="F337" s="58">
        <v>429</v>
      </c>
      <c r="G337" s="59" t="s">
        <v>712</v>
      </c>
      <c r="H337" s="45">
        <v>187</v>
      </c>
      <c r="I337" s="46">
        <v>6.0252609872406236E-3</v>
      </c>
      <c r="J337" s="47">
        <f t="shared" si="121"/>
        <v>89</v>
      </c>
      <c r="K337" s="48">
        <f t="shared" si="129"/>
        <v>1.0825197989279536</v>
      </c>
      <c r="L337" s="46">
        <v>8.0017115960633295E-2</v>
      </c>
      <c r="M337" s="47">
        <f t="shared" si="115"/>
        <v>137</v>
      </c>
      <c r="N337" s="49">
        <f t="shared" si="130"/>
        <v>0.94210799094375097</v>
      </c>
      <c r="O337" s="50">
        <v>373</v>
      </c>
      <c r="P337" s="51">
        <v>1.2018301327490656E-2</v>
      </c>
      <c r="Q337" s="52">
        <f t="shared" si="122"/>
        <v>183</v>
      </c>
      <c r="R337" s="53">
        <f t="shared" si="131"/>
        <v>0.91154436721969889</v>
      </c>
      <c r="S337" s="51">
        <v>0.15960633290543433</v>
      </c>
      <c r="T337" s="52">
        <f t="shared" si="123"/>
        <v>333</v>
      </c>
      <c r="U337" s="54">
        <f t="shared" si="132"/>
        <v>0.79330949263737061</v>
      </c>
      <c r="V337" s="45">
        <v>657</v>
      </c>
      <c r="W337" s="46">
        <v>2.1168965072818662E-2</v>
      </c>
      <c r="X337" s="47">
        <f t="shared" si="124"/>
        <v>102</v>
      </c>
      <c r="Y337" s="48">
        <f t="shared" si="133"/>
        <v>1.3043361512894249</v>
      </c>
      <c r="Z337" s="46">
        <v>0.28112965340179719</v>
      </c>
      <c r="AA337" s="47">
        <f t="shared" si="125"/>
        <v>164</v>
      </c>
      <c r="AB337" s="49">
        <f t="shared" si="134"/>
        <v>1.1351529202731638</v>
      </c>
      <c r="AC337" s="50">
        <v>1120</v>
      </c>
      <c r="AD337" s="51">
        <v>3.6087124629462557E-2</v>
      </c>
      <c r="AE337" s="52">
        <f t="shared" si="126"/>
        <v>151</v>
      </c>
      <c r="AF337" s="53">
        <f t="shared" si="135"/>
        <v>1.1811525008653825</v>
      </c>
      <c r="AG337" s="51">
        <v>0.47924689773213519</v>
      </c>
      <c r="AH337" s="52">
        <f t="shared" si="127"/>
        <v>365</v>
      </c>
      <c r="AI337" s="54">
        <f t="shared" si="136"/>
        <v>1.0279472123193309</v>
      </c>
      <c r="AJ337" s="45">
        <v>2337</v>
      </c>
      <c r="AK337" s="46">
        <v>7.5299652017012497E-2</v>
      </c>
      <c r="AL337" s="47">
        <f t="shared" si="128"/>
        <v>135</v>
      </c>
      <c r="AM337" s="55">
        <f t="shared" si="137"/>
        <v>1.1490400350426344</v>
      </c>
      <c r="AN337" s="56">
        <v>31036</v>
      </c>
    </row>
    <row r="338" spans="1:40">
      <c r="A338" s="41">
        <f t="shared" si="116"/>
        <v>2</v>
      </c>
      <c r="B338" s="42">
        <f t="shared" si="117"/>
        <v>0</v>
      </c>
      <c r="C338" s="42">
        <f t="shared" si="118"/>
        <v>0</v>
      </c>
      <c r="D338" s="42">
        <f t="shared" si="119"/>
        <v>1</v>
      </c>
      <c r="E338" s="42">
        <f t="shared" si="120"/>
        <v>1</v>
      </c>
      <c r="F338" s="58">
        <v>434</v>
      </c>
      <c r="G338" s="59" t="s">
        <v>403</v>
      </c>
      <c r="H338" s="45">
        <v>2122</v>
      </c>
      <c r="I338" s="46">
        <v>4.7953501825939186E-3</v>
      </c>
      <c r="J338" s="47">
        <f t="shared" si="121"/>
        <v>122</v>
      </c>
      <c r="K338" s="48">
        <f t="shared" si="129"/>
        <v>0.86154965344132484</v>
      </c>
      <c r="L338" s="46">
        <v>6.440060698027314E-2</v>
      </c>
      <c r="M338" s="47">
        <f t="shared" si="115"/>
        <v>175</v>
      </c>
      <c r="N338" s="49">
        <f t="shared" si="130"/>
        <v>0.75824185524997822</v>
      </c>
      <c r="O338" s="50">
        <v>6438</v>
      </c>
      <c r="P338" s="51">
        <v>1.4548757999783057E-2</v>
      </c>
      <c r="Q338" s="52">
        <f t="shared" si="122"/>
        <v>136</v>
      </c>
      <c r="R338" s="53">
        <f t="shared" si="131"/>
        <v>1.103470286138496</v>
      </c>
      <c r="S338" s="51">
        <v>0.19538694992412747</v>
      </c>
      <c r="T338" s="52">
        <f t="shared" si="123"/>
        <v>263</v>
      </c>
      <c r="U338" s="54">
        <f t="shared" si="132"/>
        <v>0.97115395918601</v>
      </c>
      <c r="V338" s="45">
        <v>8580</v>
      </c>
      <c r="W338" s="46">
        <v>1.938930469682178E-2</v>
      </c>
      <c r="X338" s="47">
        <f t="shared" si="124"/>
        <v>123</v>
      </c>
      <c r="Y338" s="48">
        <f t="shared" si="133"/>
        <v>1.1946815055641777</v>
      </c>
      <c r="Z338" s="46">
        <v>0.26039453717754174</v>
      </c>
      <c r="AA338" s="47">
        <f t="shared" si="125"/>
        <v>193</v>
      </c>
      <c r="AB338" s="49">
        <f t="shared" si="134"/>
        <v>1.0514281070087066</v>
      </c>
      <c r="AC338" s="50">
        <v>15810</v>
      </c>
      <c r="AD338" s="51">
        <v>3.5727844668619155E-2</v>
      </c>
      <c r="AE338" s="52">
        <f t="shared" si="126"/>
        <v>155</v>
      </c>
      <c r="AF338" s="53">
        <f t="shared" si="135"/>
        <v>1.1693930595516642</v>
      </c>
      <c r="AG338" s="51">
        <v>0.47981790591805767</v>
      </c>
      <c r="AH338" s="52">
        <f t="shared" si="127"/>
        <v>364</v>
      </c>
      <c r="AI338" s="54">
        <f t="shared" si="136"/>
        <v>1.029171980337044</v>
      </c>
      <c r="AJ338" s="45">
        <v>32950</v>
      </c>
      <c r="AK338" s="46">
        <v>7.4461257547817919E-2</v>
      </c>
      <c r="AL338" s="47">
        <f t="shared" si="128"/>
        <v>141</v>
      </c>
      <c r="AM338" s="55">
        <f t="shared" si="137"/>
        <v>1.1362464990240981</v>
      </c>
      <c r="AN338" s="56">
        <v>442512</v>
      </c>
    </row>
    <row r="339" spans="1:40">
      <c r="A339" s="41">
        <f t="shared" si="116"/>
        <v>1</v>
      </c>
      <c r="B339" s="42">
        <f t="shared" si="117"/>
        <v>0</v>
      </c>
      <c r="C339" s="42">
        <f t="shared" si="118"/>
        <v>0</v>
      </c>
      <c r="D339" s="42">
        <f t="shared" si="119"/>
        <v>1</v>
      </c>
      <c r="E339" s="42">
        <f t="shared" si="120"/>
        <v>0</v>
      </c>
      <c r="F339" s="58">
        <v>420</v>
      </c>
      <c r="G339" s="59" t="s">
        <v>389</v>
      </c>
      <c r="H339" s="45">
        <v>143</v>
      </c>
      <c r="I339" s="46">
        <v>2.4151325789562575E-3</v>
      </c>
      <c r="J339" s="47">
        <f t="shared" si="121"/>
        <v>244</v>
      </c>
      <c r="K339" s="48">
        <f t="shared" si="129"/>
        <v>0.43391130098638303</v>
      </c>
      <c r="L339" s="46">
        <v>3.2596307271483931E-2</v>
      </c>
      <c r="M339" s="47">
        <f t="shared" si="115"/>
        <v>313</v>
      </c>
      <c r="N339" s="49">
        <f t="shared" si="130"/>
        <v>0.38378340917499693</v>
      </c>
      <c r="O339" s="50">
        <v>852</v>
      </c>
      <c r="P339" s="51">
        <v>1.4389461239655463E-2</v>
      </c>
      <c r="Q339" s="52">
        <f t="shared" si="122"/>
        <v>142</v>
      </c>
      <c r="R339" s="53">
        <f t="shared" si="131"/>
        <v>1.0913882072777743</v>
      </c>
      <c r="S339" s="51">
        <v>0.19421016640072944</v>
      </c>
      <c r="T339" s="52">
        <f t="shared" si="123"/>
        <v>266</v>
      </c>
      <c r="U339" s="54">
        <f t="shared" si="132"/>
        <v>0.96530485832079538</v>
      </c>
      <c r="V339" s="45">
        <v>1523</v>
      </c>
      <c r="W339" s="46">
        <v>2.5722006417834824E-2</v>
      </c>
      <c r="X339" s="47">
        <f t="shared" si="124"/>
        <v>80</v>
      </c>
      <c r="Y339" s="48">
        <f t="shared" si="133"/>
        <v>1.584874023792479</v>
      </c>
      <c r="Z339" s="46">
        <v>0.34716206975153863</v>
      </c>
      <c r="AA339" s="47">
        <f t="shared" si="125"/>
        <v>93</v>
      </c>
      <c r="AB339" s="49">
        <f t="shared" si="134"/>
        <v>1.4017803974712815</v>
      </c>
      <c r="AC339" s="50">
        <v>1869</v>
      </c>
      <c r="AD339" s="51">
        <v>3.1565613916568147E-2</v>
      </c>
      <c r="AE339" s="52">
        <f t="shared" si="126"/>
        <v>205</v>
      </c>
      <c r="AF339" s="53">
        <f t="shared" si="135"/>
        <v>1.0331608351103159</v>
      </c>
      <c r="AG339" s="51">
        <v>0.42603145657624802</v>
      </c>
      <c r="AH339" s="52">
        <f t="shared" si="127"/>
        <v>434</v>
      </c>
      <c r="AI339" s="54">
        <f t="shared" si="136"/>
        <v>0.91380424207289135</v>
      </c>
      <c r="AJ339" s="45">
        <v>4387</v>
      </c>
      <c r="AK339" s="46">
        <v>7.4092214153014688E-2</v>
      </c>
      <c r="AL339" s="47">
        <f t="shared" si="128"/>
        <v>145</v>
      </c>
      <c r="AM339" s="55">
        <f t="shared" si="137"/>
        <v>1.1306150568601803</v>
      </c>
      <c r="AN339" s="56">
        <v>59210</v>
      </c>
    </row>
    <row r="340" spans="1:40">
      <c r="A340" s="41">
        <f t="shared" si="116"/>
        <v>1</v>
      </c>
      <c r="B340" s="42">
        <f t="shared" si="117"/>
        <v>0</v>
      </c>
      <c r="C340" s="42">
        <f t="shared" si="118"/>
        <v>0</v>
      </c>
      <c r="D340" s="42">
        <f t="shared" si="119"/>
        <v>0</v>
      </c>
      <c r="E340" s="42">
        <f t="shared" si="120"/>
        <v>1</v>
      </c>
      <c r="F340" s="43">
        <v>60</v>
      </c>
      <c r="G340" s="44" t="s">
        <v>28</v>
      </c>
      <c r="H340" s="45">
        <v>0</v>
      </c>
      <c r="I340" s="46">
        <v>0</v>
      </c>
      <c r="J340" s="47">
        <f t="shared" si="121"/>
        <v>467</v>
      </c>
      <c r="K340" s="48">
        <f t="shared" si="129"/>
        <v>0</v>
      </c>
      <c r="L340" s="46">
        <v>0</v>
      </c>
      <c r="M340" s="47">
        <f t="shared" si="115"/>
        <v>467</v>
      </c>
      <c r="N340" s="49">
        <f t="shared" si="130"/>
        <v>0</v>
      </c>
      <c r="O340" s="50">
        <v>176</v>
      </c>
      <c r="P340" s="51">
        <v>1.5296367112810707E-2</v>
      </c>
      <c r="Q340" s="52">
        <f t="shared" si="122"/>
        <v>118</v>
      </c>
      <c r="R340" s="53">
        <f t="shared" si="131"/>
        <v>1.1601737134609291</v>
      </c>
      <c r="S340" s="51">
        <v>4.4556962025316456E-2</v>
      </c>
      <c r="T340" s="52">
        <f t="shared" si="123"/>
        <v>507</v>
      </c>
      <c r="U340" s="54">
        <f t="shared" si="132"/>
        <v>0.22146653139828429</v>
      </c>
      <c r="V340" s="45">
        <v>136</v>
      </c>
      <c r="W340" s="46">
        <v>1.1819920041717365E-2</v>
      </c>
      <c r="X340" s="47">
        <f t="shared" si="124"/>
        <v>211</v>
      </c>
      <c r="Y340" s="48">
        <f t="shared" si="133"/>
        <v>0.72829016263805302</v>
      </c>
      <c r="Z340" s="46">
        <v>3.4430379746835445E-2</v>
      </c>
      <c r="AA340" s="47">
        <f t="shared" si="125"/>
        <v>523</v>
      </c>
      <c r="AB340" s="49">
        <f t="shared" si="134"/>
        <v>0.13902391883176701</v>
      </c>
      <c r="AC340" s="50">
        <v>3638</v>
      </c>
      <c r="AD340" s="51">
        <v>0.31618286111593952</v>
      </c>
      <c r="AE340" s="52">
        <f t="shared" si="126"/>
        <v>1</v>
      </c>
      <c r="AF340" s="53">
        <f t="shared" si="135"/>
        <v>10.348848265759592</v>
      </c>
      <c r="AG340" s="51">
        <v>0.92101265822784806</v>
      </c>
      <c r="AH340" s="52">
        <f t="shared" si="127"/>
        <v>60</v>
      </c>
      <c r="AI340" s="54">
        <f t="shared" si="136"/>
        <v>1.9755003089561993</v>
      </c>
      <c r="AJ340" s="45">
        <v>3950</v>
      </c>
      <c r="AK340" s="46">
        <v>0.34329914827046759</v>
      </c>
      <c r="AL340" s="47">
        <f t="shared" si="128"/>
        <v>7</v>
      </c>
      <c r="AM340" s="55">
        <f t="shared" si="137"/>
        <v>5.2385961261770904</v>
      </c>
      <c r="AN340" s="56">
        <v>11506</v>
      </c>
    </row>
    <row r="341" spans="1:40">
      <c r="A341" s="41">
        <f t="shared" si="116"/>
        <v>1</v>
      </c>
      <c r="B341" s="42">
        <f t="shared" si="117"/>
        <v>0</v>
      </c>
      <c r="C341" s="42">
        <f t="shared" si="118"/>
        <v>0</v>
      </c>
      <c r="D341" s="42">
        <f t="shared" si="119"/>
        <v>1</v>
      </c>
      <c r="E341" s="42">
        <f t="shared" si="120"/>
        <v>0</v>
      </c>
      <c r="F341" s="58">
        <v>45</v>
      </c>
      <c r="G341" s="59" t="s">
        <v>13</v>
      </c>
      <c r="H341" s="45">
        <v>12</v>
      </c>
      <c r="I341" s="46">
        <v>9.0538705296514259E-4</v>
      </c>
      <c r="J341" s="47">
        <f t="shared" si="121"/>
        <v>350</v>
      </c>
      <c r="K341" s="48">
        <f t="shared" si="129"/>
        <v>0.1626650551077046</v>
      </c>
      <c r="L341" s="46">
        <v>4.0595399188092015E-3</v>
      </c>
      <c r="M341" s="47">
        <f t="shared" si="115"/>
        <v>444</v>
      </c>
      <c r="N341" s="49">
        <f t="shared" si="130"/>
        <v>4.7796336460650235E-2</v>
      </c>
      <c r="O341" s="50">
        <v>1</v>
      </c>
      <c r="P341" s="51">
        <v>7.5448921080428549E-5</v>
      </c>
      <c r="Q341" s="52">
        <f t="shared" si="122"/>
        <v>551</v>
      </c>
      <c r="R341" s="53">
        <f t="shared" si="131"/>
        <v>5.7225257671275273E-3</v>
      </c>
      <c r="S341" s="51">
        <v>3.3829499323410016E-4</v>
      </c>
      <c r="T341" s="52">
        <f t="shared" si="123"/>
        <v>558</v>
      </c>
      <c r="U341" s="54">
        <f t="shared" si="132"/>
        <v>1.6814660456068223E-3</v>
      </c>
      <c r="V341" s="45">
        <v>1789</v>
      </c>
      <c r="W341" s="46">
        <v>0.13497811981288668</v>
      </c>
      <c r="X341" s="47">
        <f t="shared" si="124"/>
        <v>8</v>
      </c>
      <c r="Y341" s="48">
        <f t="shared" si="133"/>
        <v>8.3167429630787044</v>
      </c>
      <c r="Z341" s="46">
        <v>0.60520974289580509</v>
      </c>
      <c r="AA341" s="47">
        <f t="shared" si="125"/>
        <v>32</v>
      </c>
      <c r="AB341" s="49">
        <f t="shared" si="134"/>
        <v>2.4437322733936537</v>
      </c>
      <c r="AC341" s="50">
        <v>1154</v>
      </c>
      <c r="AD341" s="51">
        <v>8.7068054926814548E-2</v>
      </c>
      <c r="AE341" s="52">
        <f t="shared" si="126"/>
        <v>28</v>
      </c>
      <c r="AF341" s="53">
        <f t="shared" si="135"/>
        <v>2.8497878918934276</v>
      </c>
      <c r="AG341" s="51">
        <v>0.39039242219215153</v>
      </c>
      <c r="AH341" s="52">
        <f t="shared" si="127"/>
        <v>474</v>
      </c>
      <c r="AI341" s="54">
        <f t="shared" si="136"/>
        <v>0.83736129331673448</v>
      </c>
      <c r="AJ341" s="45">
        <v>2956</v>
      </c>
      <c r="AK341" s="46">
        <v>0.22302701071374678</v>
      </c>
      <c r="AL341" s="47">
        <f t="shared" si="128"/>
        <v>15</v>
      </c>
      <c r="AM341" s="55">
        <f t="shared" si="137"/>
        <v>3.4032954647397182</v>
      </c>
      <c r="AN341" s="56">
        <v>13254</v>
      </c>
    </row>
    <row r="342" spans="1:40">
      <c r="A342" s="41">
        <f t="shared" si="116"/>
        <v>1</v>
      </c>
      <c r="B342" s="42">
        <f t="shared" si="117"/>
        <v>0</v>
      </c>
      <c r="C342" s="42">
        <f t="shared" si="118"/>
        <v>0</v>
      </c>
      <c r="D342" s="42">
        <f t="shared" si="119"/>
        <v>0</v>
      </c>
      <c r="E342" s="42">
        <f t="shared" si="120"/>
        <v>1</v>
      </c>
      <c r="F342" s="58">
        <v>343</v>
      </c>
      <c r="G342" s="59" t="s">
        <v>312</v>
      </c>
      <c r="H342" s="45">
        <v>16</v>
      </c>
      <c r="I342" s="46">
        <v>2.0077801480737861E-3</v>
      </c>
      <c r="J342" s="47">
        <f t="shared" si="121"/>
        <v>273</v>
      </c>
      <c r="K342" s="48">
        <f t="shared" si="129"/>
        <v>0.36072491578157306</v>
      </c>
      <c r="L342" s="46">
        <v>1.2810248198558846E-2</v>
      </c>
      <c r="M342" s="47">
        <f t="shared" si="115"/>
        <v>399</v>
      </c>
      <c r="N342" s="49">
        <f t="shared" si="130"/>
        <v>0.15082569583953251</v>
      </c>
      <c r="O342" s="50">
        <v>15</v>
      </c>
      <c r="P342" s="51">
        <v>1.8822938888191742E-3</v>
      </c>
      <c r="Q342" s="52">
        <f t="shared" si="122"/>
        <v>460</v>
      </c>
      <c r="R342" s="53">
        <f t="shared" si="131"/>
        <v>0.14276513336210611</v>
      </c>
      <c r="S342" s="51">
        <v>1.2009607686148919E-2</v>
      </c>
      <c r="T342" s="52">
        <f t="shared" si="123"/>
        <v>539</v>
      </c>
      <c r="U342" s="54">
        <f t="shared" si="132"/>
        <v>5.9692717743960365E-2</v>
      </c>
      <c r="V342" s="45">
        <v>260</v>
      </c>
      <c r="W342" s="46">
        <v>3.2626427406199018E-2</v>
      </c>
      <c r="X342" s="47">
        <f t="shared" si="124"/>
        <v>50</v>
      </c>
      <c r="Y342" s="48">
        <f t="shared" si="133"/>
        <v>2.0102933047004696</v>
      </c>
      <c r="Z342" s="46">
        <v>0.20816653322658127</v>
      </c>
      <c r="AA342" s="47">
        <f t="shared" si="125"/>
        <v>286</v>
      </c>
      <c r="AB342" s="49">
        <f t="shared" si="134"/>
        <v>0.84054045966317015</v>
      </c>
      <c r="AC342" s="50">
        <v>958</v>
      </c>
      <c r="AD342" s="51">
        <v>0.12021583636591793</v>
      </c>
      <c r="AE342" s="52">
        <f t="shared" si="126"/>
        <v>16</v>
      </c>
      <c r="AF342" s="53">
        <f t="shared" si="135"/>
        <v>3.9347339868497091</v>
      </c>
      <c r="AG342" s="51">
        <v>0.76701361088871101</v>
      </c>
      <c r="AH342" s="52">
        <f t="shared" si="127"/>
        <v>115</v>
      </c>
      <c r="AI342" s="54">
        <f t="shared" si="136"/>
        <v>1.6451843650007758</v>
      </c>
      <c r="AJ342" s="45">
        <v>1249</v>
      </c>
      <c r="AK342" s="46">
        <v>0.15673233780900991</v>
      </c>
      <c r="AL342" s="47">
        <f t="shared" si="128"/>
        <v>29</v>
      </c>
      <c r="AM342" s="55">
        <f t="shared" si="137"/>
        <v>2.3916675058165011</v>
      </c>
      <c r="AN342" s="56">
        <v>7969</v>
      </c>
    </row>
    <row r="343" spans="1:40">
      <c r="A343" s="41">
        <f t="shared" si="116"/>
        <v>1</v>
      </c>
      <c r="B343" s="42">
        <f t="shared" si="117"/>
        <v>0</v>
      </c>
      <c r="C343" s="42">
        <f t="shared" si="118"/>
        <v>0</v>
      </c>
      <c r="D343" s="42">
        <f t="shared" si="119"/>
        <v>1</v>
      </c>
      <c r="E343" s="42">
        <f t="shared" si="120"/>
        <v>0</v>
      </c>
      <c r="F343" s="57">
        <v>6</v>
      </c>
      <c r="G343" s="44" t="s">
        <v>652</v>
      </c>
      <c r="H343" s="45">
        <v>101</v>
      </c>
      <c r="I343" s="46">
        <v>7.2573112021268949E-3</v>
      </c>
      <c r="J343" s="47">
        <f t="shared" si="121"/>
        <v>71</v>
      </c>
      <c r="K343" s="48">
        <f t="shared" si="129"/>
        <v>1.3038743184603312</v>
      </c>
      <c r="L343" s="46">
        <v>1.8356961105052708E-2</v>
      </c>
      <c r="M343" s="47">
        <f t="shared" si="115"/>
        <v>375</v>
      </c>
      <c r="N343" s="49">
        <f t="shared" si="130"/>
        <v>0.21613175554867761</v>
      </c>
      <c r="O343" s="50">
        <v>498</v>
      </c>
      <c r="P343" s="51">
        <v>3.5783574046130633E-2</v>
      </c>
      <c r="Q343" s="52">
        <f t="shared" si="122"/>
        <v>29</v>
      </c>
      <c r="R343" s="53">
        <f t="shared" si="131"/>
        <v>2.7140537145734789</v>
      </c>
      <c r="S343" s="51">
        <v>9.0512540894220284E-2</v>
      </c>
      <c r="T343" s="52">
        <f t="shared" si="123"/>
        <v>439</v>
      </c>
      <c r="U343" s="54">
        <f t="shared" si="132"/>
        <v>0.44988476702022095</v>
      </c>
      <c r="V343" s="45">
        <v>3842</v>
      </c>
      <c r="W343" s="46">
        <v>0.27606524394625276</v>
      </c>
      <c r="X343" s="47">
        <f t="shared" si="124"/>
        <v>2</v>
      </c>
      <c r="Y343" s="48">
        <f t="shared" si="133"/>
        <v>17.009895219487287</v>
      </c>
      <c r="Z343" s="46">
        <v>0.69829153035259905</v>
      </c>
      <c r="AA343" s="47">
        <f t="shared" si="125"/>
        <v>21</v>
      </c>
      <c r="AB343" s="49">
        <f t="shared" si="134"/>
        <v>2.8195804330497642</v>
      </c>
      <c r="AC343" s="50">
        <v>1061</v>
      </c>
      <c r="AD343" s="51">
        <v>7.6237694905511244E-2</v>
      </c>
      <c r="AE343" s="52">
        <f t="shared" si="126"/>
        <v>35</v>
      </c>
      <c r="AF343" s="53">
        <f t="shared" si="135"/>
        <v>2.49530393242632</v>
      </c>
      <c r="AG343" s="51">
        <v>0.19283896764812794</v>
      </c>
      <c r="AH343" s="52">
        <f t="shared" si="127"/>
        <v>574</v>
      </c>
      <c r="AI343" s="54">
        <f t="shared" si="136"/>
        <v>0.41362454333763099</v>
      </c>
      <c r="AJ343" s="45">
        <v>5502</v>
      </c>
      <c r="AK343" s="46">
        <v>0.39534382410002156</v>
      </c>
      <c r="AL343" s="47">
        <f t="shared" si="128"/>
        <v>4</v>
      </c>
      <c r="AM343" s="55">
        <f t="shared" si="137"/>
        <v>6.0327753094416066</v>
      </c>
      <c r="AN343" s="56">
        <v>13917</v>
      </c>
    </row>
    <row r="344" spans="1:40">
      <c r="A344" s="41">
        <f t="shared" si="116"/>
        <v>1</v>
      </c>
      <c r="B344" s="42">
        <f t="shared" si="117"/>
        <v>0</v>
      </c>
      <c r="C344" s="42">
        <f t="shared" si="118"/>
        <v>0</v>
      </c>
      <c r="D344" s="42">
        <f t="shared" si="119"/>
        <v>0</v>
      </c>
      <c r="E344" s="42">
        <f t="shared" si="120"/>
        <v>1</v>
      </c>
      <c r="F344" s="57">
        <v>20</v>
      </c>
      <c r="G344" s="44" t="s">
        <v>666</v>
      </c>
      <c r="H344" s="45">
        <v>171</v>
      </c>
      <c r="I344" s="46">
        <v>1.8091409225560729E-2</v>
      </c>
      <c r="J344" s="47">
        <f t="shared" si="121"/>
        <v>24</v>
      </c>
      <c r="K344" s="48">
        <f t="shared" si="129"/>
        <v>3.2503668668709915</v>
      </c>
      <c r="L344" s="46">
        <v>5.1459524526030698E-2</v>
      </c>
      <c r="M344" s="47">
        <f t="shared" si="115"/>
        <v>220</v>
      </c>
      <c r="N344" s="49">
        <f t="shared" si="130"/>
        <v>0.60587573901052361</v>
      </c>
      <c r="O344" s="50">
        <v>361</v>
      </c>
      <c r="P344" s="51">
        <v>3.8192975031739317E-2</v>
      </c>
      <c r="Q344" s="52">
        <f t="shared" si="122"/>
        <v>25</v>
      </c>
      <c r="R344" s="53">
        <f t="shared" si="131"/>
        <v>2.8967980007215908</v>
      </c>
      <c r="S344" s="51">
        <v>0.10863677399939814</v>
      </c>
      <c r="T344" s="52">
        <f t="shared" si="123"/>
        <v>413</v>
      </c>
      <c r="U344" s="54">
        <f t="shared" si="132"/>
        <v>0.53996970229424313</v>
      </c>
      <c r="V344" s="45">
        <v>491</v>
      </c>
      <c r="W344" s="46">
        <v>5.194667795175624E-2</v>
      </c>
      <c r="X344" s="47">
        <f t="shared" si="124"/>
        <v>23</v>
      </c>
      <c r="Y344" s="48">
        <f t="shared" si="133"/>
        <v>3.2007200049125126</v>
      </c>
      <c r="Z344" s="46">
        <v>0.14775804995486005</v>
      </c>
      <c r="AA344" s="47">
        <f t="shared" si="125"/>
        <v>386</v>
      </c>
      <c r="AB344" s="49">
        <f t="shared" si="134"/>
        <v>0.59662145159908331</v>
      </c>
      <c r="AC344" s="50">
        <v>2300</v>
      </c>
      <c r="AD344" s="51">
        <v>0.24333474396953025</v>
      </c>
      <c r="AE344" s="52">
        <f t="shared" si="126"/>
        <v>2</v>
      </c>
      <c r="AF344" s="53">
        <f t="shared" si="135"/>
        <v>7.9644871775789534</v>
      </c>
      <c r="AG344" s="51">
        <v>0.69214565151971108</v>
      </c>
      <c r="AH344" s="52">
        <f t="shared" si="127"/>
        <v>158</v>
      </c>
      <c r="AI344" s="54">
        <f t="shared" si="136"/>
        <v>1.4845984321766144</v>
      </c>
      <c r="AJ344" s="45">
        <v>3323</v>
      </c>
      <c r="AK344" s="46">
        <v>0.35156580617858652</v>
      </c>
      <c r="AL344" s="47">
        <f t="shared" si="128"/>
        <v>6</v>
      </c>
      <c r="AM344" s="55">
        <f t="shared" si="137"/>
        <v>5.364741740904293</v>
      </c>
      <c r="AN344" s="56">
        <v>9452</v>
      </c>
    </row>
    <row r="345" spans="1:40">
      <c r="A345" s="41">
        <f t="shared" si="116"/>
        <v>1</v>
      </c>
      <c r="B345" s="42">
        <f t="shared" si="117"/>
        <v>0</v>
      </c>
      <c r="C345" s="42">
        <f t="shared" si="118"/>
        <v>0</v>
      </c>
      <c r="D345" s="42">
        <f t="shared" si="119"/>
        <v>0</v>
      </c>
      <c r="E345" s="42">
        <f t="shared" si="120"/>
        <v>1</v>
      </c>
      <c r="F345" s="58">
        <v>66</v>
      </c>
      <c r="G345" s="59" t="s">
        <v>34</v>
      </c>
      <c r="H345" s="45">
        <v>468</v>
      </c>
      <c r="I345" s="46">
        <v>5.2264808362369342E-3</v>
      </c>
      <c r="J345" s="47">
        <f t="shared" si="121"/>
        <v>107</v>
      </c>
      <c r="K345" s="48">
        <f t="shared" si="129"/>
        <v>0.93900811864003342</v>
      </c>
      <c r="L345" s="46">
        <v>4.6391752577319589E-2</v>
      </c>
      <c r="M345" s="47">
        <f t="shared" ref="M345:M408" si="138">RANK(L345,$L$7:$L$642)</f>
        <v>253</v>
      </c>
      <c r="N345" s="49">
        <f t="shared" si="130"/>
        <v>0.54620864914052358</v>
      </c>
      <c r="O345" s="50">
        <v>818</v>
      </c>
      <c r="P345" s="51">
        <v>9.135173769320111E-3</v>
      </c>
      <c r="Q345" s="52">
        <f t="shared" si="122"/>
        <v>260</v>
      </c>
      <c r="R345" s="53">
        <f t="shared" si="131"/>
        <v>0.6928696465572427</v>
      </c>
      <c r="S345" s="51">
        <v>8.1086439333862018E-2</v>
      </c>
      <c r="T345" s="52">
        <f t="shared" si="123"/>
        <v>456</v>
      </c>
      <c r="U345" s="54">
        <f t="shared" si="132"/>
        <v>0.40303314333918133</v>
      </c>
      <c r="V345" s="45">
        <v>1889</v>
      </c>
      <c r="W345" s="46">
        <v>2.1095774144554633E-2</v>
      </c>
      <c r="X345" s="47">
        <f t="shared" si="124"/>
        <v>104</v>
      </c>
      <c r="Y345" s="48">
        <f t="shared" si="133"/>
        <v>1.2998264563963202</v>
      </c>
      <c r="Z345" s="46">
        <v>0.18725218080888184</v>
      </c>
      <c r="AA345" s="47">
        <f t="shared" si="125"/>
        <v>321</v>
      </c>
      <c r="AB345" s="49">
        <f t="shared" si="134"/>
        <v>0.75609192164771422</v>
      </c>
      <c r="AC345" s="50">
        <v>6913</v>
      </c>
      <c r="AD345" s="51">
        <v>7.7202269275440008E-2</v>
      </c>
      <c r="AE345" s="52">
        <f t="shared" si="126"/>
        <v>33</v>
      </c>
      <c r="AF345" s="53">
        <f t="shared" si="135"/>
        <v>2.5268750105050053</v>
      </c>
      <c r="AG345" s="51">
        <v>0.68526962727993657</v>
      </c>
      <c r="AH345" s="52">
        <f t="shared" si="127"/>
        <v>159</v>
      </c>
      <c r="AI345" s="54">
        <f t="shared" si="136"/>
        <v>1.469849896541717</v>
      </c>
      <c r="AJ345" s="45">
        <v>10088</v>
      </c>
      <c r="AK345" s="46">
        <v>0.11265969802555169</v>
      </c>
      <c r="AL345" s="47">
        <f t="shared" si="128"/>
        <v>61</v>
      </c>
      <c r="AM345" s="55">
        <f t="shared" si="137"/>
        <v>1.7191381354315647</v>
      </c>
      <c r="AN345" s="56">
        <v>89544</v>
      </c>
    </row>
    <row r="346" spans="1:40">
      <c r="A346" s="41">
        <f t="shared" si="116"/>
        <v>1</v>
      </c>
      <c r="B346" s="42">
        <f t="shared" si="117"/>
        <v>0</v>
      </c>
      <c r="C346" s="42">
        <f t="shared" si="118"/>
        <v>1</v>
      </c>
      <c r="D346" s="42">
        <f t="shared" si="119"/>
        <v>0</v>
      </c>
      <c r="E346" s="42">
        <f t="shared" si="120"/>
        <v>0</v>
      </c>
      <c r="F346" s="58">
        <v>72</v>
      </c>
      <c r="G346" s="59" t="s">
        <v>40</v>
      </c>
      <c r="H346" s="45">
        <v>10</v>
      </c>
      <c r="I346" s="46">
        <v>1.2062726176115801E-3</v>
      </c>
      <c r="J346" s="47">
        <f t="shared" si="121"/>
        <v>325</v>
      </c>
      <c r="K346" s="48">
        <f t="shared" si="129"/>
        <v>0.21672322480875719</v>
      </c>
      <c r="L346" s="46">
        <v>1.0869565217391304E-2</v>
      </c>
      <c r="M346" s="47">
        <f t="shared" si="138"/>
        <v>410</v>
      </c>
      <c r="N346" s="49">
        <f t="shared" si="130"/>
        <v>0.12797642262471204</v>
      </c>
      <c r="O346" s="50">
        <v>490</v>
      </c>
      <c r="P346" s="51">
        <v>5.9107358262967431E-2</v>
      </c>
      <c r="Q346" s="52">
        <f t="shared" si="122"/>
        <v>13</v>
      </c>
      <c r="R346" s="53">
        <f t="shared" si="131"/>
        <v>4.4830777676211149</v>
      </c>
      <c r="S346" s="51">
        <v>0.53260869565217395</v>
      </c>
      <c r="T346" s="52">
        <f t="shared" si="123"/>
        <v>42</v>
      </c>
      <c r="U346" s="54">
        <f t="shared" si="132"/>
        <v>2.6472855207595063</v>
      </c>
      <c r="V346" s="45">
        <v>20</v>
      </c>
      <c r="W346" s="46">
        <v>2.4125452352231603E-3</v>
      </c>
      <c r="X346" s="47">
        <f t="shared" si="124"/>
        <v>441</v>
      </c>
      <c r="Y346" s="48">
        <f t="shared" si="133"/>
        <v>0.14865015630656064</v>
      </c>
      <c r="Z346" s="46">
        <v>2.1739130434782608E-2</v>
      </c>
      <c r="AA346" s="47">
        <f t="shared" si="125"/>
        <v>535</v>
      </c>
      <c r="AB346" s="49">
        <f t="shared" si="134"/>
        <v>8.7778849006630383E-2</v>
      </c>
      <c r="AC346" s="50">
        <v>400</v>
      </c>
      <c r="AD346" s="51">
        <v>4.8250904704463207E-2</v>
      </c>
      <c r="AE346" s="52">
        <f t="shared" si="126"/>
        <v>82</v>
      </c>
      <c r="AF346" s="53">
        <f t="shared" si="135"/>
        <v>1.5792800713793731</v>
      </c>
      <c r="AG346" s="51">
        <v>0.43478260869565216</v>
      </c>
      <c r="AH346" s="52">
        <f t="shared" si="127"/>
        <v>421</v>
      </c>
      <c r="AI346" s="54">
        <f t="shared" si="136"/>
        <v>0.93257478074156697</v>
      </c>
      <c r="AJ346" s="45">
        <v>920</v>
      </c>
      <c r="AK346" s="46">
        <v>0.11097708082026538</v>
      </c>
      <c r="AL346" s="47">
        <f t="shared" si="128"/>
        <v>64</v>
      </c>
      <c r="AM346" s="55">
        <f t="shared" si="137"/>
        <v>1.6934621265691503</v>
      </c>
      <c r="AN346" s="56">
        <v>8290</v>
      </c>
    </row>
    <row r="347" spans="1:40">
      <c r="A347" s="41">
        <f t="shared" si="116"/>
        <v>1</v>
      </c>
      <c r="B347" s="42">
        <f t="shared" si="117"/>
        <v>0</v>
      </c>
      <c r="C347" s="42">
        <f t="shared" si="118"/>
        <v>0</v>
      </c>
      <c r="D347" s="42">
        <f t="shared" si="119"/>
        <v>1</v>
      </c>
      <c r="E347" s="42">
        <f t="shared" si="120"/>
        <v>0</v>
      </c>
      <c r="F347" s="58">
        <v>314</v>
      </c>
      <c r="G347" s="59" t="s">
        <v>283</v>
      </c>
      <c r="H347" s="45">
        <v>0</v>
      </c>
      <c r="I347" s="46">
        <v>0</v>
      </c>
      <c r="J347" s="47">
        <f t="shared" si="121"/>
        <v>467</v>
      </c>
      <c r="K347" s="48">
        <f t="shared" si="129"/>
        <v>0</v>
      </c>
      <c r="L347" s="46">
        <v>0</v>
      </c>
      <c r="M347" s="47">
        <f t="shared" si="138"/>
        <v>467</v>
      </c>
      <c r="N347" s="49">
        <f t="shared" si="130"/>
        <v>0</v>
      </c>
      <c r="O347" s="50">
        <v>8</v>
      </c>
      <c r="P347" s="51">
        <v>5.7678442682047582E-3</v>
      </c>
      <c r="Q347" s="52">
        <f t="shared" si="122"/>
        <v>348</v>
      </c>
      <c r="R347" s="53">
        <f t="shared" si="131"/>
        <v>0.43746997270372451</v>
      </c>
      <c r="S347" s="51">
        <v>6.1538461538461542E-2</v>
      </c>
      <c r="T347" s="52">
        <f t="shared" si="123"/>
        <v>482</v>
      </c>
      <c r="U347" s="54">
        <f t="shared" si="132"/>
        <v>0.30587160805007796</v>
      </c>
      <c r="V347" s="45">
        <v>71</v>
      </c>
      <c r="W347" s="46">
        <v>5.1189617880317229E-2</v>
      </c>
      <c r="X347" s="47">
        <f t="shared" si="124"/>
        <v>24</v>
      </c>
      <c r="Y347" s="48">
        <f t="shared" si="133"/>
        <v>3.1540733778110503</v>
      </c>
      <c r="Z347" s="46">
        <v>0.5461538461538461</v>
      </c>
      <c r="AA347" s="47">
        <f t="shared" si="125"/>
        <v>40</v>
      </c>
      <c r="AB347" s="49">
        <f t="shared" si="134"/>
        <v>2.2052747758127293</v>
      </c>
      <c r="AC347" s="50">
        <v>51</v>
      </c>
      <c r="AD347" s="51">
        <v>3.6770007209805333E-2</v>
      </c>
      <c r="AE347" s="52">
        <f t="shared" si="126"/>
        <v>141</v>
      </c>
      <c r="AF347" s="53">
        <f t="shared" si="135"/>
        <v>1.2035036434363466</v>
      </c>
      <c r="AG347" s="51">
        <v>0.3923076923076923</v>
      </c>
      <c r="AH347" s="52">
        <f t="shared" si="127"/>
        <v>472</v>
      </c>
      <c r="AI347" s="54">
        <f t="shared" si="136"/>
        <v>0.84146939831527545</v>
      </c>
      <c r="AJ347" s="45">
        <v>130</v>
      </c>
      <c r="AK347" s="46">
        <v>9.372746935832732E-2</v>
      </c>
      <c r="AL347" s="47">
        <f t="shared" si="128"/>
        <v>81</v>
      </c>
      <c r="AM347" s="55">
        <f t="shared" si="137"/>
        <v>1.4302405361928885</v>
      </c>
      <c r="AN347" s="56">
        <v>1387</v>
      </c>
    </row>
    <row r="348" spans="1:40">
      <c r="A348" s="41">
        <f t="shared" si="116"/>
        <v>1</v>
      </c>
      <c r="B348" s="42">
        <f t="shared" si="117"/>
        <v>1</v>
      </c>
      <c r="C348" s="42">
        <f t="shared" si="118"/>
        <v>0</v>
      </c>
      <c r="D348" s="42">
        <f t="shared" si="119"/>
        <v>0</v>
      </c>
      <c r="E348" s="42">
        <f t="shared" si="120"/>
        <v>0</v>
      </c>
      <c r="F348" s="58">
        <v>459</v>
      </c>
      <c r="G348" s="59" t="s">
        <v>429</v>
      </c>
      <c r="H348" s="45">
        <v>340</v>
      </c>
      <c r="I348" s="46">
        <v>7.575757575757576E-2</v>
      </c>
      <c r="J348" s="47">
        <f t="shared" si="121"/>
        <v>1</v>
      </c>
      <c r="K348" s="48">
        <f t="shared" si="129"/>
        <v>13.610875255034827</v>
      </c>
      <c r="L348" s="46">
        <v>0.815347721822542</v>
      </c>
      <c r="M348" s="47">
        <f t="shared" si="138"/>
        <v>2</v>
      </c>
      <c r="N348" s="49">
        <f t="shared" si="130"/>
        <v>9.5997661863333157</v>
      </c>
      <c r="O348" s="50">
        <v>1</v>
      </c>
      <c r="P348" s="51">
        <v>2.2281639928698751E-4</v>
      </c>
      <c r="Q348" s="52">
        <f t="shared" si="122"/>
        <v>535</v>
      </c>
      <c r="R348" s="53">
        <f t="shared" si="131"/>
        <v>1.6899812058268324E-2</v>
      </c>
      <c r="S348" s="51">
        <v>2.3980815347721821E-3</v>
      </c>
      <c r="T348" s="52">
        <f t="shared" si="123"/>
        <v>552</v>
      </c>
      <c r="U348" s="54">
        <f t="shared" si="132"/>
        <v>1.1919457148234452E-2</v>
      </c>
      <c r="V348" s="45">
        <v>73</v>
      </c>
      <c r="W348" s="46">
        <v>1.6265597147950089E-2</v>
      </c>
      <c r="X348" s="47">
        <f t="shared" si="124"/>
        <v>146</v>
      </c>
      <c r="Y348" s="48">
        <f t="shared" si="133"/>
        <v>1.0022127349826351</v>
      </c>
      <c r="Z348" s="46">
        <v>0.1750599520383693</v>
      </c>
      <c r="AA348" s="47">
        <f t="shared" si="125"/>
        <v>343</v>
      </c>
      <c r="AB348" s="49">
        <f t="shared" si="134"/>
        <v>0.70686181046586294</v>
      </c>
      <c r="AC348" s="50">
        <v>3</v>
      </c>
      <c r="AD348" s="51">
        <v>6.6844919786096253E-4</v>
      </c>
      <c r="AE348" s="52">
        <f t="shared" si="126"/>
        <v>598</v>
      </c>
      <c r="AF348" s="53">
        <f t="shared" si="135"/>
        <v>2.1878729598487637E-2</v>
      </c>
      <c r="AG348" s="51">
        <v>7.1942446043165471E-3</v>
      </c>
      <c r="AH348" s="52">
        <f t="shared" si="127"/>
        <v>616</v>
      </c>
      <c r="AI348" s="54">
        <f t="shared" si="136"/>
        <v>1.5431093494284922E-2</v>
      </c>
      <c r="AJ348" s="45">
        <v>417</v>
      </c>
      <c r="AK348" s="46">
        <v>9.2914438502673793E-2</v>
      </c>
      <c r="AL348" s="47">
        <f t="shared" si="128"/>
        <v>83</v>
      </c>
      <c r="AM348" s="55">
        <f t="shared" si="137"/>
        <v>1.4178340379177063</v>
      </c>
      <c r="AN348" s="56">
        <v>4488</v>
      </c>
    </row>
    <row r="349" spans="1:40">
      <c r="A349" s="41">
        <f t="shared" si="116"/>
        <v>1</v>
      </c>
      <c r="B349" s="42">
        <f t="shared" si="117"/>
        <v>0</v>
      </c>
      <c r="C349" s="42">
        <f t="shared" si="118"/>
        <v>0</v>
      </c>
      <c r="D349" s="42">
        <f t="shared" si="119"/>
        <v>0</v>
      </c>
      <c r="E349" s="42">
        <f t="shared" si="120"/>
        <v>1</v>
      </c>
      <c r="F349" s="58">
        <v>590</v>
      </c>
      <c r="G349" s="59" t="s">
        <v>561</v>
      </c>
      <c r="H349" s="45">
        <v>15</v>
      </c>
      <c r="I349" s="46">
        <v>2.8658769583492548E-3</v>
      </c>
      <c r="J349" s="47">
        <f t="shared" si="121"/>
        <v>218</v>
      </c>
      <c r="K349" s="48">
        <f t="shared" si="129"/>
        <v>0.51489363784808861</v>
      </c>
      <c r="L349" s="46">
        <v>3.2327586206896554E-2</v>
      </c>
      <c r="M349" s="47">
        <f t="shared" si="138"/>
        <v>314</v>
      </c>
      <c r="N349" s="49">
        <f t="shared" si="130"/>
        <v>0.38061953280625566</v>
      </c>
      <c r="O349" s="50">
        <v>65</v>
      </c>
      <c r="P349" s="51">
        <v>1.2418800152846771E-2</v>
      </c>
      <c r="Q349" s="52">
        <f t="shared" si="122"/>
        <v>177</v>
      </c>
      <c r="R349" s="53">
        <f t="shared" si="131"/>
        <v>0.94192074391250202</v>
      </c>
      <c r="S349" s="51">
        <v>0.14008620689655171</v>
      </c>
      <c r="T349" s="52">
        <f t="shared" si="123"/>
        <v>367</v>
      </c>
      <c r="U349" s="54">
        <f t="shared" si="132"/>
        <v>0.69628639224761812</v>
      </c>
      <c r="V349" s="45">
        <v>42</v>
      </c>
      <c r="W349" s="46">
        <v>8.0244554833779139E-3</v>
      </c>
      <c r="X349" s="47">
        <f t="shared" si="124"/>
        <v>300</v>
      </c>
      <c r="Y349" s="48">
        <f t="shared" si="133"/>
        <v>0.49443075489891375</v>
      </c>
      <c r="Z349" s="46">
        <v>9.0517241379310345E-2</v>
      </c>
      <c r="AA349" s="47">
        <f t="shared" si="125"/>
        <v>460</v>
      </c>
      <c r="AB349" s="49">
        <f t="shared" si="134"/>
        <v>0.36549296612243515</v>
      </c>
      <c r="AC349" s="50">
        <v>342</v>
      </c>
      <c r="AD349" s="51">
        <v>6.5341994650363014E-2</v>
      </c>
      <c r="AE349" s="52">
        <f t="shared" si="126"/>
        <v>45</v>
      </c>
      <c r="AF349" s="53">
        <f t="shared" si="135"/>
        <v>2.138681349242153</v>
      </c>
      <c r="AG349" s="51">
        <v>0.73706896551724133</v>
      </c>
      <c r="AH349" s="52">
        <f t="shared" si="127"/>
        <v>131</v>
      </c>
      <c r="AI349" s="54">
        <f t="shared" si="136"/>
        <v>1.5809554364899063</v>
      </c>
      <c r="AJ349" s="45">
        <v>464</v>
      </c>
      <c r="AK349" s="46">
        <v>8.8651127244936956E-2</v>
      </c>
      <c r="AL349" s="47">
        <f t="shared" si="128"/>
        <v>92</v>
      </c>
      <c r="AM349" s="55">
        <f t="shared" si="137"/>
        <v>1.3527777569686148</v>
      </c>
      <c r="AN349" s="56">
        <v>5234</v>
      </c>
    </row>
    <row r="350" spans="1:40">
      <c r="A350" s="41">
        <f t="shared" si="116"/>
        <v>1</v>
      </c>
      <c r="B350" s="42">
        <f t="shared" si="117"/>
        <v>0</v>
      </c>
      <c r="C350" s="42">
        <f t="shared" si="118"/>
        <v>0</v>
      </c>
      <c r="D350" s="42">
        <f t="shared" si="119"/>
        <v>0</v>
      </c>
      <c r="E350" s="42">
        <f t="shared" si="120"/>
        <v>1</v>
      </c>
      <c r="F350" s="58">
        <v>307</v>
      </c>
      <c r="G350" s="59" t="s">
        <v>276</v>
      </c>
      <c r="H350" s="45">
        <v>0</v>
      </c>
      <c r="I350" s="46">
        <v>0</v>
      </c>
      <c r="J350" s="47">
        <f t="shared" si="121"/>
        <v>467</v>
      </c>
      <c r="K350" s="48">
        <f t="shared" si="129"/>
        <v>0</v>
      </c>
      <c r="L350" s="46">
        <v>0</v>
      </c>
      <c r="M350" s="47">
        <f t="shared" si="138"/>
        <v>467</v>
      </c>
      <c r="N350" s="49">
        <f t="shared" si="130"/>
        <v>0</v>
      </c>
      <c r="O350" s="50">
        <v>104</v>
      </c>
      <c r="P350" s="51">
        <v>1.4844419069369112E-2</v>
      </c>
      <c r="Q350" s="52">
        <f t="shared" si="122"/>
        <v>129</v>
      </c>
      <c r="R350" s="53">
        <f t="shared" si="131"/>
        <v>1.1258951010306677</v>
      </c>
      <c r="S350" s="51">
        <v>0.17717206132879046</v>
      </c>
      <c r="T350" s="52">
        <f t="shared" si="123"/>
        <v>299</v>
      </c>
      <c r="U350" s="54">
        <f t="shared" si="132"/>
        <v>0.88061842862799267</v>
      </c>
      <c r="V350" s="45">
        <v>57</v>
      </c>
      <c r="W350" s="46">
        <v>8.1358835284042249E-3</v>
      </c>
      <c r="X350" s="47">
        <f t="shared" si="124"/>
        <v>297</v>
      </c>
      <c r="Y350" s="48">
        <f t="shared" si="133"/>
        <v>0.50129644846944843</v>
      </c>
      <c r="Z350" s="46">
        <v>9.7103918228279393E-2</v>
      </c>
      <c r="AA350" s="47">
        <f t="shared" si="125"/>
        <v>453</v>
      </c>
      <c r="AB350" s="49">
        <f t="shared" si="134"/>
        <v>0.3920888281011668</v>
      </c>
      <c r="AC350" s="50">
        <v>426</v>
      </c>
      <c r="AD350" s="51">
        <v>6.080502426491579E-2</v>
      </c>
      <c r="AE350" s="52">
        <f t="shared" si="126"/>
        <v>54</v>
      </c>
      <c r="AF350" s="53">
        <f t="shared" si="135"/>
        <v>1.990183679445872</v>
      </c>
      <c r="AG350" s="51">
        <v>0.72572402044293016</v>
      </c>
      <c r="AH350" s="52">
        <f t="shared" si="127"/>
        <v>136</v>
      </c>
      <c r="AI350" s="54">
        <f t="shared" si="136"/>
        <v>1.5566214142599444</v>
      </c>
      <c r="AJ350" s="45">
        <v>587</v>
      </c>
      <c r="AK350" s="46">
        <v>8.3785326862689122E-2</v>
      </c>
      <c r="AL350" s="47">
        <f t="shared" si="128"/>
        <v>100</v>
      </c>
      <c r="AM350" s="55">
        <f t="shared" si="137"/>
        <v>1.2785277532572386</v>
      </c>
      <c r="AN350" s="56">
        <v>7006</v>
      </c>
    </row>
    <row r="351" spans="1:40">
      <c r="A351" s="41">
        <f t="shared" si="116"/>
        <v>1</v>
      </c>
      <c r="B351" s="42">
        <f t="shared" si="117"/>
        <v>0</v>
      </c>
      <c r="C351" s="42">
        <f t="shared" si="118"/>
        <v>0</v>
      </c>
      <c r="D351" s="42">
        <f t="shared" si="119"/>
        <v>1</v>
      </c>
      <c r="E351" s="42">
        <f t="shared" si="120"/>
        <v>0</v>
      </c>
      <c r="F351" s="58">
        <v>391</v>
      </c>
      <c r="G351" s="59" t="s">
        <v>714</v>
      </c>
      <c r="H351" s="45">
        <v>40</v>
      </c>
      <c r="I351" s="46">
        <v>4.0371417036737991E-3</v>
      </c>
      <c r="J351" s="47">
        <f t="shared" si="121"/>
        <v>159</v>
      </c>
      <c r="K351" s="48">
        <f t="shared" si="129"/>
        <v>0.72532722392595772</v>
      </c>
      <c r="L351" s="46">
        <v>4.8602673147023087E-2</v>
      </c>
      <c r="M351" s="47">
        <f t="shared" si="138"/>
        <v>237</v>
      </c>
      <c r="N351" s="49">
        <f t="shared" si="130"/>
        <v>0.57223965402058363</v>
      </c>
      <c r="O351" s="50">
        <v>100</v>
      </c>
      <c r="P351" s="51">
        <v>1.0092854259184497E-2</v>
      </c>
      <c r="Q351" s="52">
        <f t="shared" si="122"/>
        <v>236</v>
      </c>
      <c r="R351" s="53">
        <f t="shared" si="131"/>
        <v>0.76550622242135891</v>
      </c>
      <c r="S351" s="51">
        <v>0.12150668286755771</v>
      </c>
      <c r="T351" s="52">
        <f t="shared" si="123"/>
        <v>394</v>
      </c>
      <c r="U351" s="54">
        <f t="shared" si="132"/>
        <v>0.60393847275987445</v>
      </c>
      <c r="V351" s="45">
        <v>383</v>
      </c>
      <c r="W351" s="46">
        <v>3.8655631812676623E-2</v>
      </c>
      <c r="X351" s="47">
        <f t="shared" si="124"/>
        <v>41</v>
      </c>
      <c r="Y351" s="48">
        <f t="shared" si="133"/>
        <v>2.3817856872440024</v>
      </c>
      <c r="Z351" s="46">
        <v>0.46537059538274606</v>
      </c>
      <c r="AA351" s="47">
        <f t="shared" si="125"/>
        <v>60</v>
      </c>
      <c r="AB351" s="49">
        <f t="shared" si="134"/>
        <v>1.8790859803144766</v>
      </c>
      <c r="AC351" s="50">
        <v>300</v>
      </c>
      <c r="AD351" s="51">
        <v>3.0278562777553492E-2</v>
      </c>
      <c r="AE351" s="52">
        <f t="shared" si="126"/>
        <v>218</v>
      </c>
      <c r="AF351" s="53">
        <f t="shared" si="135"/>
        <v>0.99103490551082485</v>
      </c>
      <c r="AG351" s="51">
        <v>0.36452004860267317</v>
      </c>
      <c r="AH351" s="52">
        <f t="shared" si="127"/>
        <v>498</v>
      </c>
      <c r="AI351" s="54">
        <f t="shared" si="136"/>
        <v>0.78186707012354961</v>
      </c>
      <c r="AJ351" s="45">
        <v>823</v>
      </c>
      <c r="AK351" s="46">
        <v>8.3064190553088418E-2</v>
      </c>
      <c r="AL351" s="47">
        <f t="shared" si="128"/>
        <v>102</v>
      </c>
      <c r="AM351" s="55">
        <f t="shared" si="137"/>
        <v>1.2675235259034801</v>
      </c>
      <c r="AN351" s="56">
        <v>9908</v>
      </c>
    </row>
    <row r="352" spans="1:40">
      <c r="A352" s="41">
        <f t="shared" si="116"/>
        <v>1</v>
      </c>
      <c r="B352" s="42">
        <f t="shared" si="117"/>
        <v>0</v>
      </c>
      <c r="C352" s="42">
        <f t="shared" si="118"/>
        <v>0</v>
      </c>
      <c r="D352" s="42">
        <f t="shared" si="119"/>
        <v>0</v>
      </c>
      <c r="E352" s="42">
        <f t="shared" si="120"/>
        <v>1</v>
      </c>
      <c r="F352" s="58">
        <v>514</v>
      </c>
      <c r="G352" s="59" t="s">
        <v>484</v>
      </c>
      <c r="H352" s="45">
        <v>22</v>
      </c>
      <c r="I352" s="46">
        <v>1.1526169644260492E-3</v>
      </c>
      <c r="J352" s="47">
        <f t="shared" si="121"/>
        <v>329</v>
      </c>
      <c r="K352" s="48">
        <f t="shared" si="129"/>
        <v>0.2070832594992463</v>
      </c>
      <c r="L352" s="46">
        <v>1.4003819223424571E-2</v>
      </c>
      <c r="M352" s="47">
        <f t="shared" si="138"/>
        <v>395</v>
      </c>
      <c r="N352" s="49">
        <f t="shared" si="130"/>
        <v>0.16487859923132855</v>
      </c>
      <c r="O352" s="50">
        <v>281</v>
      </c>
      <c r="P352" s="51">
        <v>1.4722062136532718E-2</v>
      </c>
      <c r="Q352" s="52">
        <f t="shared" si="122"/>
        <v>131</v>
      </c>
      <c r="R352" s="53">
        <f t="shared" si="131"/>
        <v>1.1166147734803697</v>
      </c>
      <c r="S352" s="51">
        <v>0.17886696371737745</v>
      </c>
      <c r="T352" s="52">
        <f t="shared" si="123"/>
        <v>295</v>
      </c>
      <c r="U352" s="54">
        <f t="shared" si="132"/>
        <v>0.88904279456312429</v>
      </c>
      <c r="V352" s="45">
        <v>256</v>
      </c>
      <c r="W352" s="46">
        <v>1.3412270131503118E-2</v>
      </c>
      <c r="X352" s="47">
        <f t="shared" si="124"/>
        <v>188</v>
      </c>
      <c r="Y352" s="48">
        <f t="shared" si="133"/>
        <v>0.82640359333587077</v>
      </c>
      <c r="Z352" s="46">
        <v>0.16295353278166771</v>
      </c>
      <c r="AA352" s="47">
        <f t="shared" si="125"/>
        <v>359</v>
      </c>
      <c r="AB352" s="49">
        <f t="shared" si="134"/>
        <v>0.65797818326039426</v>
      </c>
      <c r="AC352" s="50">
        <v>1012</v>
      </c>
      <c r="AD352" s="51">
        <v>5.3020380363598262E-2</v>
      </c>
      <c r="AE352" s="52">
        <f t="shared" si="126"/>
        <v>64</v>
      </c>
      <c r="AF352" s="53">
        <f t="shared" si="135"/>
        <v>1.7353877735154588</v>
      </c>
      <c r="AG352" s="51">
        <v>0.64417568427753025</v>
      </c>
      <c r="AH352" s="52">
        <f t="shared" si="127"/>
        <v>192</v>
      </c>
      <c r="AI352" s="54">
        <f t="shared" si="136"/>
        <v>1.3817065943055833</v>
      </c>
      <c r="AJ352" s="45">
        <v>1571</v>
      </c>
      <c r="AK352" s="46">
        <v>8.2307329596060144E-2</v>
      </c>
      <c r="AL352" s="47">
        <f t="shared" si="128"/>
        <v>103</v>
      </c>
      <c r="AM352" s="55">
        <f t="shared" si="137"/>
        <v>1.2559741559224649</v>
      </c>
      <c r="AN352" s="56">
        <v>19087</v>
      </c>
    </row>
    <row r="353" spans="1:40">
      <c r="A353" s="41">
        <f t="shared" si="116"/>
        <v>1</v>
      </c>
      <c r="B353" s="42">
        <f t="shared" si="117"/>
        <v>0</v>
      </c>
      <c r="C353" s="42">
        <f t="shared" si="118"/>
        <v>0</v>
      </c>
      <c r="D353" s="42">
        <f t="shared" si="119"/>
        <v>1</v>
      </c>
      <c r="E353" s="42">
        <f t="shared" si="120"/>
        <v>0</v>
      </c>
      <c r="F353" s="58">
        <v>370</v>
      </c>
      <c r="G353" s="59" t="s">
        <v>339</v>
      </c>
      <c r="H353" s="45">
        <v>156</v>
      </c>
      <c r="I353" s="46">
        <v>4.7366023986640353E-3</v>
      </c>
      <c r="J353" s="47">
        <f t="shared" si="121"/>
        <v>123</v>
      </c>
      <c r="K353" s="48">
        <f t="shared" si="129"/>
        <v>0.85099481782807695</v>
      </c>
      <c r="L353" s="46">
        <v>5.9428571428571428E-2</v>
      </c>
      <c r="M353" s="47">
        <f t="shared" si="138"/>
        <v>192</v>
      </c>
      <c r="N353" s="49">
        <f t="shared" si="130"/>
        <v>0.69970194952756848</v>
      </c>
      <c r="O353" s="50">
        <v>440</v>
      </c>
      <c r="P353" s="51">
        <v>1.3359647791103688E-2</v>
      </c>
      <c r="Q353" s="52">
        <f t="shared" si="122"/>
        <v>161</v>
      </c>
      <c r="R353" s="53">
        <f t="shared" si="131"/>
        <v>1.0132806093123918</v>
      </c>
      <c r="S353" s="51">
        <v>0.16761904761904761</v>
      </c>
      <c r="T353" s="52">
        <f t="shared" si="123"/>
        <v>314</v>
      </c>
      <c r="U353" s="54">
        <f t="shared" si="132"/>
        <v>0.83313599906973612</v>
      </c>
      <c r="V353" s="45">
        <v>1208</v>
      </c>
      <c r="W353" s="46">
        <v>3.6678305753757398E-2</v>
      </c>
      <c r="X353" s="47">
        <f t="shared" si="124"/>
        <v>43</v>
      </c>
      <c r="Y353" s="48">
        <f t="shared" si="133"/>
        <v>2.2599517736510042</v>
      </c>
      <c r="Z353" s="46">
        <v>0.46019047619047621</v>
      </c>
      <c r="AA353" s="47">
        <f t="shared" si="125"/>
        <v>61</v>
      </c>
      <c r="AB353" s="49">
        <f t="shared" si="134"/>
        <v>1.8581695548954049</v>
      </c>
      <c r="AC353" s="50">
        <v>821</v>
      </c>
      <c r="AD353" s="51">
        <v>2.4927888264763928E-2</v>
      </c>
      <c r="AE353" s="52">
        <f t="shared" si="126"/>
        <v>285</v>
      </c>
      <c r="AF353" s="53">
        <f t="shared" si="135"/>
        <v>0.81590422810190055</v>
      </c>
      <c r="AG353" s="51">
        <v>0.31276190476190474</v>
      </c>
      <c r="AH353" s="52">
        <f t="shared" si="127"/>
        <v>528</v>
      </c>
      <c r="AI353" s="54">
        <f t="shared" si="136"/>
        <v>0.67084988894259079</v>
      </c>
      <c r="AJ353" s="45">
        <v>2625</v>
      </c>
      <c r="AK353" s="46">
        <v>7.970244420828905E-2</v>
      </c>
      <c r="AL353" s="47">
        <f t="shared" si="128"/>
        <v>115</v>
      </c>
      <c r="AM353" s="55">
        <f t="shared" si="137"/>
        <v>1.2162247345497035</v>
      </c>
      <c r="AN353" s="56">
        <v>32935</v>
      </c>
    </row>
    <row r="354" spans="1:40">
      <c r="A354" s="41">
        <f t="shared" si="116"/>
        <v>1</v>
      </c>
      <c r="B354" s="42">
        <f t="shared" si="117"/>
        <v>0</v>
      </c>
      <c r="C354" s="42">
        <f t="shared" si="118"/>
        <v>1</v>
      </c>
      <c r="D354" s="42">
        <f t="shared" si="119"/>
        <v>0</v>
      </c>
      <c r="E354" s="42">
        <f t="shared" si="120"/>
        <v>0</v>
      </c>
      <c r="F354" s="58">
        <v>449</v>
      </c>
      <c r="G354" s="59" t="s">
        <v>419</v>
      </c>
      <c r="H354" s="45">
        <v>24</v>
      </c>
      <c r="I354" s="46">
        <v>1.4660965180207698E-3</v>
      </c>
      <c r="J354" s="47">
        <f t="shared" si="121"/>
        <v>308</v>
      </c>
      <c r="K354" s="48">
        <f t="shared" si="129"/>
        <v>0.26340411000580533</v>
      </c>
      <c r="L354" s="46">
        <v>1.889763779527559E-2</v>
      </c>
      <c r="M354" s="47">
        <f t="shared" si="138"/>
        <v>370</v>
      </c>
      <c r="N354" s="49">
        <f t="shared" si="130"/>
        <v>0.22249759146091666</v>
      </c>
      <c r="O354" s="50">
        <v>570</v>
      </c>
      <c r="P354" s="51">
        <v>3.4819792302993278E-2</v>
      </c>
      <c r="Q354" s="52">
        <f t="shared" si="122"/>
        <v>30</v>
      </c>
      <c r="R354" s="53">
        <f t="shared" si="131"/>
        <v>2.6409543808784175</v>
      </c>
      <c r="S354" s="51">
        <v>0.44881889763779526</v>
      </c>
      <c r="T354" s="52">
        <f t="shared" si="123"/>
        <v>58</v>
      </c>
      <c r="U354" s="54">
        <f t="shared" si="132"/>
        <v>2.2308155665857061</v>
      </c>
      <c r="V354" s="45">
        <v>149</v>
      </c>
      <c r="W354" s="46">
        <v>9.102015882712278E-3</v>
      </c>
      <c r="X354" s="47">
        <f t="shared" si="124"/>
        <v>269</v>
      </c>
      <c r="Y354" s="48">
        <f t="shared" si="133"/>
        <v>0.56082516668120586</v>
      </c>
      <c r="Z354" s="46">
        <v>0.1173228346456693</v>
      </c>
      <c r="AA354" s="47">
        <f t="shared" si="125"/>
        <v>432</v>
      </c>
      <c r="AB354" s="49">
        <f t="shared" si="134"/>
        <v>0.47372931582003519</v>
      </c>
      <c r="AC354" s="50">
        <v>527</v>
      </c>
      <c r="AD354" s="51">
        <v>3.2193036041539398E-2</v>
      </c>
      <c r="AE354" s="52">
        <f t="shared" si="126"/>
        <v>200</v>
      </c>
      <c r="AF354" s="53">
        <f t="shared" si="135"/>
        <v>1.0536967248387823</v>
      </c>
      <c r="AG354" s="51">
        <v>0.41496062992125982</v>
      </c>
      <c r="AH354" s="52">
        <f t="shared" si="127"/>
        <v>448</v>
      </c>
      <c r="AI354" s="54">
        <f t="shared" si="136"/>
        <v>0.89005818246996327</v>
      </c>
      <c r="AJ354" s="45">
        <v>1270</v>
      </c>
      <c r="AK354" s="46">
        <v>7.7580940745265725E-2</v>
      </c>
      <c r="AL354" s="47">
        <f t="shared" si="128"/>
        <v>126</v>
      </c>
      <c r="AM354" s="55">
        <f t="shared" si="137"/>
        <v>1.1838515117233264</v>
      </c>
      <c r="AN354" s="56">
        <v>16370</v>
      </c>
    </row>
    <row r="355" spans="1:40">
      <c r="A355" s="41">
        <f t="shared" si="116"/>
        <v>1</v>
      </c>
      <c r="B355" s="42">
        <f t="shared" si="117"/>
        <v>0</v>
      </c>
      <c r="C355" s="42">
        <f t="shared" si="118"/>
        <v>0</v>
      </c>
      <c r="D355" s="42">
        <f t="shared" si="119"/>
        <v>1</v>
      </c>
      <c r="E355" s="42">
        <f t="shared" si="120"/>
        <v>0</v>
      </c>
      <c r="F355" s="58">
        <v>579</v>
      </c>
      <c r="G355" s="59" t="s">
        <v>550</v>
      </c>
      <c r="H355" s="45">
        <v>32</v>
      </c>
      <c r="I355" s="46">
        <v>3.0044127311989483E-3</v>
      </c>
      <c r="J355" s="47">
        <f t="shared" si="121"/>
        <v>207</v>
      </c>
      <c r="K355" s="48">
        <f t="shared" si="129"/>
        <v>0.53978346706663327</v>
      </c>
      <c r="L355" s="46">
        <v>4.0868454661558112E-2</v>
      </c>
      <c r="M355" s="47">
        <f t="shared" si="138"/>
        <v>276</v>
      </c>
      <c r="N355" s="49">
        <f t="shared" si="130"/>
        <v>0.48117827357235282</v>
      </c>
      <c r="O355" s="50">
        <v>80</v>
      </c>
      <c r="P355" s="51">
        <v>7.5110318279973708E-3</v>
      </c>
      <c r="Q355" s="52">
        <f t="shared" si="122"/>
        <v>300</v>
      </c>
      <c r="R355" s="53">
        <f t="shared" si="131"/>
        <v>0.56968439784064029</v>
      </c>
      <c r="S355" s="51">
        <v>0.10217113665389528</v>
      </c>
      <c r="T355" s="52">
        <f t="shared" si="123"/>
        <v>419</v>
      </c>
      <c r="U355" s="54">
        <f t="shared" si="132"/>
        <v>0.50783281030025718</v>
      </c>
      <c r="V355" s="45">
        <v>326</v>
      </c>
      <c r="W355" s="46">
        <v>3.0607454699089286E-2</v>
      </c>
      <c r="X355" s="47">
        <f t="shared" si="124"/>
        <v>58</v>
      </c>
      <c r="Y355" s="48">
        <f t="shared" si="133"/>
        <v>1.8858933124811399</v>
      </c>
      <c r="Z355" s="46">
        <v>0.41634738186462322</v>
      </c>
      <c r="AA355" s="47">
        <f t="shared" si="125"/>
        <v>72</v>
      </c>
      <c r="AB355" s="49">
        <f t="shared" si="134"/>
        <v>1.6811387224820298</v>
      </c>
      <c r="AC355" s="50">
        <v>345</v>
      </c>
      <c r="AD355" s="51">
        <v>3.2391324758238665E-2</v>
      </c>
      <c r="AE355" s="52">
        <f t="shared" si="126"/>
        <v>195</v>
      </c>
      <c r="AF355" s="53">
        <f t="shared" si="135"/>
        <v>1.0601868294405634</v>
      </c>
      <c r="AG355" s="51">
        <v>0.44061302681992337</v>
      </c>
      <c r="AH355" s="52">
        <f t="shared" si="127"/>
        <v>411</v>
      </c>
      <c r="AI355" s="54">
        <f t="shared" si="136"/>
        <v>0.94508057282047697</v>
      </c>
      <c r="AJ355" s="45">
        <v>783</v>
      </c>
      <c r="AK355" s="46">
        <v>7.3514224016524271E-2</v>
      </c>
      <c r="AL355" s="47">
        <f t="shared" si="128"/>
        <v>147</v>
      </c>
      <c r="AM355" s="55">
        <f t="shared" si="137"/>
        <v>1.1217951780307642</v>
      </c>
      <c r="AN355" s="56">
        <v>10651</v>
      </c>
    </row>
    <row r="356" spans="1:40">
      <c r="A356" s="41">
        <f t="shared" si="116"/>
        <v>1</v>
      </c>
      <c r="B356" s="42">
        <f t="shared" si="117"/>
        <v>0</v>
      </c>
      <c r="C356" s="42">
        <f t="shared" si="118"/>
        <v>0</v>
      </c>
      <c r="D356" s="42">
        <f t="shared" si="119"/>
        <v>0</v>
      </c>
      <c r="E356" s="42">
        <f t="shared" si="120"/>
        <v>1</v>
      </c>
      <c r="F356" s="58">
        <v>355</v>
      </c>
      <c r="G356" s="59" t="s">
        <v>324</v>
      </c>
      <c r="H356" s="45">
        <v>0</v>
      </c>
      <c r="I356" s="46">
        <v>0</v>
      </c>
      <c r="J356" s="47">
        <f t="shared" si="121"/>
        <v>467</v>
      </c>
      <c r="K356" s="48">
        <f t="shared" si="129"/>
        <v>0</v>
      </c>
      <c r="L356" s="46">
        <v>0</v>
      </c>
      <c r="M356" s="47">
        <f t="shared" si="138"/>
        <v>467</v>
      </c>
      <c r="N356" s="49">
        <f t="shared" si="130"/>
        <v>0</v>
      </c>
      <c r="O356" s="50">
        <v>0</v>
      </c>
      <c r="P356" s="51">
        <v>0</v>
      </c>
      <c r="Q356" s="52">
        <f t="shared" si="122"/>
        <v>559</v>
      </c>
      <c r="R356" s="53">
        <f t="shared" si="131"/>
        <v>0</v>
      </c>
      <c r="S356" s="51">
        <v>0</v>
      </c>
      <c r="T356" s="52">
        <f t="shared" si="123"/>
        <v>559</v>
      </c>
      <c r="U356" s="54">
        <f t="shared" si="132"/>
        <v>0</v>
      </c>
      <c r="V356" s="45">
        <v>7</v>
      </c>
      <c r="W356" s="46">
        <v>1.3358778625954198E-2</v>
      </c>
      <c r="X356" s="47">
        <f t="shared" si="124"/>
        <v>191</v>
      </c>
      <c r="Y356" s="48">
        <f t="shared" si="133"/>
        <v>0.82310768802191936</v>
      </c>
      <c r="Z356" s="46">
        <v>5.5555555555555552E-2</v>
      </c>
      <c r="AA356" s="47">
        <f t="shared" si="125"/>
        <v>496</v>
      </c>
      <c r="AB356" s="49">
        <f t="shared" si="134"/>
        <v>0.22432372523916655</v>
      </c>
      <c r="AC356" s="50">
        <v>119</v>
      </c>
      <c r="AD356" s="51">
        <v>0.22709923664122136</v>
      </c>
      <c r="AE356" s="52">
        <f t="shared" si="126"/>
        <v>5</v>
      </c>
      <c r="AF356" s="53">
        <f t="shared" si="135"/>
        <v>7.4330896145823733</v>
      </c>
      <c r="AG356" s="51">
        <v>0.94444444444444442</v>
      </c>
      <c r="AH356" s="52">
        <f t="shared" si="127"/>
        <v>53</v>
      </c>
      <c r="AI356" s="54">
        <f t="shared" si="136"/>
        <v>2.0257596626108483</v>
      </c>
      <c r="AJ356" s="45">
        <v>126</v>
      </c>
      <c r="AK356" s="46">
        <v>0.24045801526717558</v>
      </c>
      <c r="AL356" s="47">
        <f t="shared" si="128"/>
        <v>13</v>
      </c>
      <c r="AM356" s="55">
        <f t="shared" si="137"/>
        <v>3.6692850350285027</v>
      </c>
      <c r="AN356" s="56">
        <v>524</v>
      </c>
    </row>
    <row r="357" spans="1:40">
      <c r="A357" s="41">
        <f t="shared" si="116"/>
        <v>1</v>
      </c>
      <c r="B357" s="42">
        <f t="shared" si="117"/>
        <v>0</v>
      </c>
      <c r="C357" s="42">
        <f t="shared" si="118"/>
        <v>0</v>
      </c>
      <c r="D357" s="42">
        <f t="shared" si="119"/>
        <v>0</v>
      </c>
      <c r="E357" s="42">
        <f t="shared" si="120"/>
        <v>1</v>
      </c>
      <c r="F357" s="58">
        <v>47</v>
      </c>
      <c r="G357" s="59" t="s">
        <v>15</v>
      </c>
      <c r="H357" s="45">
        <v>0</v>
      </c>
      <c r="I357" s="46">
        <v>0</v>
      </c>
      <c r="J357" s="47">
        <f t="shared" si="121"/>
        <v>467</v>
      </c>
      <c r="K357" s="48">
        <f t="shared" si="129"/>
        <v>0</v>
      </c>
      <c r="L357" s="46">
        <v>0</v>
      </c>
      <c r="M357" s="47">
        <f t="shared" si="138"/>
        <v>467</v>
      </c>
      <c r="N357" s="49">
        <f t="shared" si="130"/>
        <v>0</v>
      </c>
      <c r="O357" s="50">
        <v>2</v>
      </c>
      <c r="P357" s="51">
        <v>1.5708451146716933E-4</v>
      </c>
      <c r="Q357" s="52">
        <f t="shared" si="122"/>
        <v>541</v>
      </c>
      <c r="R357" s="53">
        <f t="shared" si="131"/>
        <v>1.1914287860117537E-2</v>
      </c>
      <c r="S357" s="51">
        <v>6.8073519400953025E-4</v>
      </c>
      <c r="T357" s="52">
        <f t="shared" si="123"/>
        <v>556</v>
      </c>
      <c r="U357" s="54">
        <f t="shared" si="132"/>
        <v>3.3835354872796229E-3</v>
      </c>
      <c r="V357" s="45">
        <v>0</v>
      </c>
      <c r="W357" s="46">
        <v>0</v>
      </c>
      <c r="X357" s="47">
        <f t="shared" si="124"/>
        <v>563</v>
      </c>
      <c r="Y357" s="48">
        <f t="shared" si="133"/>
        <v>0</v>
      </c>
      <c r="Z357" s="46">
        <v>0</v>
      </c>
      <c r="AA357" s="47">
        <f t="shared" si="125"/>
        <v>563</v>
      </c>
      <c r="AB357" s="49">
        <f t="shared" si="134"/>
        <v>0</v>
      </c>
      <c r="AC357" s="50">
        <v>2936</v>
      </c>
      <c r="AD357" s="51">
        <v>0.23060006283380458</v>
      </c>
      <c r="AE357" s="52">
        <f t="shared" si="126"/>
        <v>4</v>
      </c>
      <c r="AF357" s="53">
        <f t="shared" si="135"/>
        <v>7.5476736845220644</v>
      </c>
      <c r="AG357" s="51">
        <v>0.99931926480599043</v>
      </c>
      <c r="AH357" s="52">
        <f t="shared" si="127"/>
        <v>32</v>
      </c>
      <c r="AI357" s="54">
        <f t="shared" si="136"/>
        <v>2.143461871814722</v>
      </c>
      <c r="AJ357" s="45">
        <v>2938</v>
      </c>
      <c r="AK357" s="46">
        <v>0.23075714734527175</v>
      </c>
      <c r="AL357" s="47">
        <f t="shared" si="128"/>
        <v>14</v>
      </c>
      <c r="AM357" s="55">
        <f t="shared" si="137"/>
        <v>3.5212539974559784</v>
      </c>
      <c r="AN357" s="56">
        <v>12732</v>
      </c>
    </row>
    <row r="358" spans="1:40">
      <c r="A358" s="41">
        <f t="shared" si="116"/>
        <v>1</v>
      </c>
      <c r="B358" s="42">
        <f t="shared" si="117"/>
        <v>0</v>
      </c>
      <c r="C358" s="42">
        <f t="shared" si="118"/>
        <v>0</v>
      </c>
      <c r="D358" s="42">
        <f t="shared" si="119"/>
        <v>1</v>
      </c>
      <c r="E358" s="42">
        <f t="shared" si="120"/>
        <v>0</v>
      </c>
      <c r="F358" s="58">
        <v>140</v>
      </c>
      <c r="G358" s="59" t="s">
        <v>108</v>
      </c>
      <c r="H358" s="45">
        <v>0</v>
      </c>
      <c r="I358" s="46">
        <v>0</v>
      </c>
      <c r="J358" s="47">
        <f t="shared" si="121"/>
        <v>467</v>
      </c>
      <c r="K358" s="48">
        <f t="shared" si="129"/>
        <v>0</v>
      </c>
      <c r="L358" s="46">
        <v>0</v>
      </c>
      <c r="M358" s="47">
        <f t="shared" si="138"/>
        <v>467</v>
      </c>
      <c r="N358" s="49">
        <f t="shared" si="130"/>
        <v>0</v>
      </c>
      <c r="O358" s="50">
        <v>5</v>
      </c>
      <c r="P358" s="51">
        <v>1.577784790154623E-3</v>
      </c>
      <c r="Q358" s="52">
        <f t="shared" si="122"/>
        <v>471</v>
      </c>
      <c r="R358" s="53">
        <f t="shared" si="131"/>
        <v>0.11966922770196947</v>
      </c>
      <c r="S358" s="51">
        <v>9.242144177449169E-3</v>
      </c>
      <c r="T358" s="52">
        <f t="shared" si="123"/>
        <v>543</v>
      </c>
      <c r="U358" s="54">
        <f t="shared" si="132"/>
        <v>4.5937279397539436E-2</v>
      </c>
      <c r="V358" s="45">
        <v>477</v>
      </c>
      <c r="W358" s="46">
        <v>0.15052066898075103</v>
      </c>
      <c r="X358" s="47">
        <f t="shared" si="124"/>
        <v>7</v>
      </c>
      <c r="Y358" s="48">
        <f t="shared" si="133"/>
        <v>9.2744047426273593</v>
      </c>
      <c r="Z358" s="46">
        <v>0.88170055452865059</v>
      </c>
      <c r="AA358" s="47">
        <f t="shared" si="125"/>
        <v>8</v>
      </c>
      <c r="AB358" s="49">
        <f t="shared" si="134"/>
        <v>3.5601543528715043</v>
      </c>
      <c r="AC358" s="50">
        <v>59</v>
      </c>
      <c r="AD358" s="51">
        <v>1.861786052382455E-2</v>
      </c>
      <c r="AE358" s="52">
        <f t="shared" si="126"/>
        <v>351</v>
      </c>
      <c r="AF358" s="53">
        <f t="shared" si="135"/>
        <v>0.60937336361025973</v>
      </c>
      <c r="AG358" s="51">
        <v>0.10905730129390019</v>
      </c>
      <c r="AH358" s="52">
        <f t="shared" si="127"/>
        <v>596</v>
      </c>
      <c r="AI358" s="54">
        <f t="shared" si="136"/>
        <v>0.23391940433757977</v>
      </c>
      <c r="AJ358" s="45">
        <v>541</v>
      </c>
      <c r="AK358" s="46">
        <v>0.17071631429473019</v>
      </c>
      <c r="AL358" s="47">
        <f t="shared" si="128"/>
        <v>24</v>
      </c>
      <c r="AM358" s="55">
        <f t="shared" si="137"/>
        <v>2.6050569226435156</v>
      </c>
      <c r="AN358" s="56">
        <v>3169</v>
      </c>
    </row>
    <row r="359" spans="1:40">
      <c r="A359" s="41">
        <f t="shared" si="116"/>
        <v>1</v>
      </c>
      <c r="B359" s="42">
        <f t="shared" si="117"/>
        <v>0</v>
      </c>
      <c r="C359" s="42">
        <f t="shared" si="118"/>
        <v>0</v>
      </c>
      <c r="D359" s="42">
        <f t="shared" si="119"/>
        <v>0</v>
      </c>
      <c r="E359" s="42">
        <f t="shared" si="120"/>
        <v>1</v>
      </c>
      <c r="F359" s="58">
        <v>133</v>
      </c>
      <c r="G359" s="59" t="s">
        <v>101</v>
      </c>
      <c r="H359" s="45">
        <v>0</v>
      </c>
      <c r="I359" s="46">
        <v>0</v>
      </c>
      <c r="J359" s="47">
        <f t="shared" si="121"/>
        <v>467</v>
      </c>
      <c r="K359" s="48">
        <f t="shared" si="129"/>
        <v>0</v>
      </c>
      <c r="L359" s="46">
        <v>0</v>
      </c>
      <c r="M359" s="47">
        <f t="shared" si="138"/>
        <v>467</v>
      </c>
      <c r="N359" s="49">
        <f t="shared" si="130"/>
        <v>0</v>
      </c>
      <c r="O359" s="50">
        <v>6</v>
      </c>
      <c r="P359" s="51">
        <v>2.8022978842650974E-4</v>
      </c>
      <c r="Q359" s="52">
        <f t="shared" si="122"/>
        <v>531</v>
      </c>
      <c r="R359" s="53">
        <f t="shared" si="131"/>
        <v>2.1254408439822962E-2</v>
      </c>
      <c r="S359" s="51">
        <v>1.7777777777777779E-3</v>
      </c>
      <c r="T359" s="52">
        <f t="shared" si="123"/>
        <v>555</v>
      </c>
      <c r="U359" s="54">
        <f t="shared" si="132"/>
        <v>8.8362908992244745E-3</v>
      </c>
      <c r="V359" s="45">
        <v>52</v>
      </c>
      <c r="W359" s="46">
        <v>2.4286581663630845E-3</v>
      </c>
      <c r="X359" s="47">
        <f t="shared" si="124"/>
        <v>440</v>
      </c>
      <c r="Y359" s="48">
        <f t="shared" si="133"/>
        <v>0.14964296245068462</v>
      </c>
      <c r="Z359" s="46">
        <v>1.5407407407407408E-2</v>
      </c>
      <c r="AA359" s="47">
        <f t="shared" si="125"/>
        <v>537</v>
      </c>
      <c r="AB359" s="49">
        <f t="shared" si="134"/>
        <v>6.2212446466328862E-2</v>
      </c>
      <c r="AC359" s="50">
        <v>3317</v>
      </c>
      <c r="AD359" s="51">
        <v>0.15492036803512213</v>
      </c>
      <c r="AE359" s="52">
        <f t="shared" si="126"/>
        <v>8</v>
      </c>
      <c r="AF359" s="53">
        <f t="shared" si="135"/>
        <v>5.0706334189417834</v>
      </c>
      <c r="AG359" s="51">
        <v>0.98281481481481481</v>
      </c>
      <c r="AH359" s="52">
        <f t="shared" si="127"/>
        <v>40</v>
      </c>
      <c r="AI359" s="54">
        <f t="shared" si="136"/>
        <v>2.1080611140016265</v>
      </c>
      <c r="AJ359" s="45">
        <v>3375</v>
      </c>
      <c r="AK359" s="46">
        <v>0.15762925598991173</v>
      </c>
      <c r="AL359" s="47">
        <f t="shared" si="128"/>
        <v>28</v>
      </c>
      <c r="AM359" s="55">
        <f t="shared" si="137"/>
        <v>2.4053540882960718</v>
      </c>
      <c r="AN359" s="56">
        <v>21411</v>
      </c>
    </row>
    <row r="360" spans="1:40">
      <c r="A360" s="41">
        <f t="shared" si="116"/>
        <v>1</v>
      </c>
      <c r="B360" s="42">
        <f t="shared" si="117"/>
        <v>0</v>
      </c>
      <c r="C360" s="42">
        <f t="shared" si="118"/>
        <v>0</v>
      </c>
      <c r="D360" s="42">
        <f t="shared" si="119"/>
        <v>0</v>
      </c>
      <c r="E360" s="42">
        <f t="shared" si="120"/>
        <v>1</v>
      </c>
      <c r="F360" s="58">
        <v>609</v>
      </c>
      <c r="G360" s="59" t="s">
        <v>580</v>
      </c>
      <c r="H360" s="45">
        <v>424</v>
      </c>
      <c r="I360" s="46">
        <v>2.2170977980663143E-3</v>
      </c>
      <c r="J360" s="47">
        <f t="shared" si="121"/>
        <v>257</v>
      </c>
      <c r="K360" s="48">
        <f t="shared" si="129"/>
        <v>0.39833166856154761</v>
      </c>
      <c r="L360" s="46">
        <v>1.5721754607141532E-2</v>
      </c>
      <c r="M360" s="47">
        <f t="shared" si="138"/>
        <v>387</v>
      </c>
      <c r="N360" s="49">
        <f t="shared" si="130"/>
        <v>0.18510527990451137</v>
      </c>
      <c r="O360" s="50">
        <v>11</v>
      </c>
      <c r="P360" s="51">
        <v>5.7519046647946833E-5</v>
      </c>
      <c r="Q360" s="52">
        <f t="shared" si="122"/>
        <v>556</v>
      </c>
      <c r="R360" s="53">
        <f t="shared" si="131"/>
        <v>4.3626101186073629E-3</v>
      </c>
      <c r="S360" s="51">
        <v>4.0787570914753977E-4</v>
      </c>
      <c r="T360" s="52">
        <f t="shared" si="123"/>
        <v>557</v>
      </c>
      <c r="U360" s="54">
        <f t="shared" si="132"/>
        <v>2.0273109844247631E-3</v>
      </c>
      <c r="V360" s="45">
        <v>16</v>
      </c>
      <c r="W360" s="46">
        <v>8.3664067851559024E-5</v>
      </c>
      <c r="X360" s="47">
        <f t="shared" si="124"/>
        <v>549</v>
      </c>
      <c r="Y360" s="48">
        <f t="shared" si="133"/>
        <v>5.1550025184197443E-3</v>
      </c>
      <c r="Z360" s="46">
        <v>5.9327375876005789E-4</v>
      </c>
      <c r="AA360" s="47">
        <f t="shared" si="125"/>
        <v>561</v>
      </c>
      <c r="AB360" s="49">
        <f t="shared" si="134"/>
        <v>2.3955368337305787E-3</v>
      </c>
      <c r="AC360" s="50">
        <v>26518</v>
      </c>
      <c r="AD360" s="51">
        <v>0.13866273445547764</v>
      </c>
      <c r="AE360" s="52">
        <f t="shared" si="126"/>
        <v>9</v>
      </c>
      <c r="AF360" s="53">
        <f t="shared" si="135"/>
        <v>4.5385116509172825</v>
      </c>
      <c r="AG360" s="51">
        <v>0.98327709592495083</v>
      </c>
      <c r="AH360" s="52">
        <f t="shared" si="127"/>
        <v>39</v>
      </c>
      <c r="AI360" s="54">
        <f t="shared" si="136"/>
        <v>2.1090526709229565</v>
      </c>
      <c r="AJ360" s="45">
        <v>26969</v>
      </c>
      <c r="AK360" s="46">
        <v>0.14102101536804346</v>
      </c>
      <c r="AL360" s="47">
        <f t="shared" si="128"/>
        <v>33</v>
      </c>
      <c r="AM360" s="55">
        <f t="shared" si="137"/>
        <v>2.1519195387999273</v>
      </c>
      <c r="AN360" s="56">
        <v>191241</v>
      </c>
    </row>
    <row r="361" spans="1:40">
      <c r="A361" s="41">
        <f t="shared" si="116"/>
        <v>1</v>
      </c>
      <c r="B361" s="42">
        <f t="shared" si="117"/>
        <v>0</v>
      </c>
      <c r="C361" s="42">
        <f t="shared" si="118"/>
        <v>0</v>
      </c>
      <c r="D361" s="42">
        <f t="shared" si="119"/>
        <v>0</v>
      </c>
      <c r="E361" s="42">
        <f t="shared" si="120"/>
        <v>1</v>
      </c>
      <c r="F361" s="58">
        <v>112</v>
      </c>
      <c r="G361" s="59" t="s">
        <v>80</v>
      </c>
      <c r="H361" s="45">
        <v>9</v>
      </c>
      <c r="I361" s="46">
        <v>4.6533271288971617E-4</v>
      </c>
      <c r="J361" s="47">
        <f t="shared" si="121"/>
        <v>392</v>
      </c>
      <c r="K361" s="48">
        <f t="shared" si="129"/>
        <v>8.3603328695421003E-2</v>
      </c>
      <c r="L361" s="46">
        <v>3.4775888717156105E-3</v>
      </c>
      <c r="M361" s="47">
        <f t="shared" si="138"/>
        <v>449</v>
      </c>
      <c r="N361" s="49">
        <f t="shared" si="130"/>
        <v>4.0944543250873863E-2</v>
      </c>
      <c r="O361" s="50">
        <v>29</v>
      </c>
      <c r="P361" s="51">
        <v>1.4994054082001964E-3</v>
      </c>
      <c r="Q361" s="52">
        <f t="shared" si="122"/>
        <v>476</v>
      </c>
      <c r="R361" s="53">
        <f t="shared" si="131"/>
        <v>0.11372443715463207</v>
      </c>
      <c r="S361" s="51">
        <v>1.1205564142194745E-2</v>
      </c>
      <c r="T361" s="52">
        <f t="shared" si="123"/>
        <v>541</v>
      </c>
      <c r="U361" s="54">
        <f t="shared" si="132"/>
        <v>5.5696288753322734E-2</v>
      </c>
      <c r="V361" s="45">
        <v>97</v>
      </c>
      <c r="W361" s="46">
        <v>5.01525257225583E-3</v>
      </c>
      <c r="X361" s="47">
        <f t="shared" si="124"/>
        <v>371</v>
      </c>
      <c r="Y361" s="48">
        <f t="shared" si="133"/>
        <v>0.30901724365543309</v>
      </c>
      <c r="Z361" s="46">
        <v>3.7480680061823805E-2</v>
      </c>
      <c r="AA361" s="47">
        <f t="shared" si="125"/>
        <v>519</v>
      </c>
      <c r="AB361" s="49">
        <f t="shared" si="134"/>
        <v>0.15134050396738208</v>
      </c>
      <c r="AC361" s="50">
        <v>2453</v>
      </c>
      <c r="AD361" s="51">
        <v>0.12682901607983041</v>
      </c>
      <c r="AE361" s="52">
        <f t="shared" si="126"/>
        <v>14</v>
      </c>
      <c r="AF361" s="53">
        <f t="shared" si="135"/>
        <v>4.1511871910870646</v>
      </c>
      <c r="AG361" s="51">
        <v>0.94783616692426587</v>
      </c>
      <c r="AH361" s="52">
        <f t="shared" si="127"/>
        <v>50</v>
      </c>
      <c r="AI361" s="54">
        <f t="shared" si="136"/>
        <v>2.0330346427611463</v>
      </c>
      <c r="AJ361" s="45">
        <v>2588</v>
      </c>
      <c r="AK361" s="46">
        <v>0.13380900677317614</v>
      </c>
      <c r="AL361" s="47">
        <f t="shared" si="128"/>
        <v>37</v>
      </c>
      <c r="AM361" s="55">
        <f t="shared" si="137"/>
        <v>2.0418674152296634</v>
      </c>
      <c r="AN361" s="56">
        <v>19341</v>
      </c>
    </row>
    <row r="362" spans="1:40">
      <c r="A362" s="41">
        <f t="shared" si="116"/>
        <v>1</v>
      </c>
      <c r="B362" s="42">
        <f t="shared" si="117"/>
        <v>0</v>
      </c>
      <c r="C362" s="42">
        <f t="shared" si="118"/>
        <v>0</v>
      </c>
      <c r="D362" s="42">
        <f t="shared" si="119"/>
        <v>1</v>
      </c>
      <c r="E362" s="42">
        <f t="shared" si="120"/>
        <v>0</v>
      </c>
      <c r="F362" s="58">
        <v>121</v>
      </c>
      <c r="G362" s="59" t="s">
        <v>89</v>
      </c>
      <c r="H362" s="45">
        <v>82</v>
      </c>
      <c r="I362" s="46">
        <v>1.0827369477381362E-3</v>
      </c>
      <c r="J362" s="47">
        <f t="shared" si="121"/>
        <v>334</v>
      </c>
      <c r="K362" s="48">
        <f t="shared" si="129"/>
        <v>0.19452836739178833</v>
      </c>
      <c r="L362" s="46">
        <v>8.2428628870124653E-3</v>
      </c>
      <c r="M362" s="47">
        <f t="shared" si="138"/>
        <v>419</v>
      </c>
      <c r="N362" s="49">
        <f t="shared" si="130"/>
        <v>9.7050073610859239E-2</v>
      </c>
      <c r="O362" s="50">
        <v>840</v>
      </c>
      <c r="P362" s="51">
        <v>1.1091451659756515E-2</v>
      </c>
      <c r="Q362" s="52">
        <f t="shared" si="122"/>
        <v>208</v>
      </c>
      <c r="R362" s="53">
        <f t="shared" si="131"/>
        <v>0.84124619688260116</v>
      </c>
      <c r="S362" s="51">
        <v>8.4439083232810616E-2</v>
      </c>
      <c r="T362" s="52">
        <f t="shared" si="123"/>
        <v>450</v>
      </c>
      <c r="U362" s="54">
        <f t="shared" si="132"/>
        <v>0.41969717027378006</v>
      </c>
      <c r="V362" s="45">
        <v>8886</v>
      </c>
      <c r="W362" s="46">
        <v>0.11733171362928144</v>
      </c>
      <c r="X362" s="47">
        <f t="shared" si="124"/>
        <v>9</v>
      </c>
      <c r="Y362" s="48">
        <f t="shared" si="133"/>
        <v>7.2294510030590047</v>
      </c>
      <c r="Z362" s="46">
        <v>0.89324487334137515</v>
      </c>
      <c r="AA362" s="47">
        <f t="shared" si="125"/>
        <v>7</v>
      </c>
      <c r="AB362" s="49">
        <f t="shared" si="134"/>
        <v>3.6067683156970456</v>
      </c>
      <c r="AC362" s="50">
        <v>140</v>
      </c>
      <c r="AD362" s="51">
        <v>1.8485752766260861E-3</v>
      </c>
      <c r="AE362" s="52">
        <f t="shared" si="126"/>
        <v>565</v>
      </c>
      <c r="AF362" s="53">
        <f t="shared" si="135"/>
        <v>6.0504940015148431E-2</v>
      </c>
      <c r="AG362" s="51">
        <v>1.407318053880177E-2</v>
      </c>
      <c r="AH362" s="52">
        <f t="shared" si="127"/>
        <v>614</v>
      </c>
      <c r="AI362" s="54">
        <f t="shared" si="136"/>
        <v>3.0185874487211963E-2</v>
      </c>
      <c r="AJ362" s="45">
        <v>9948</v>
      </c>
      <c r="AK362" s="46">
        <v>0.13135447751340218</v>
      </c>
      <c r="AL362" s="47">
        <f t="shared" si="128"/>
        <v>39</v>
      </c>
      <c r="AM362" s="55">
        <f t="shared" si="137"/>
        <v>2.0044123631661206</v>
      </c>
      <c r="AN362" s="56">
        <v>75734</v>
      </c>
    </row>
    <row r="363" spans="1:40">
      <c r="A363" s="41">
        <f t="shared" si="116"/>
        <v>1</v>
      </c>
      <c r="B363" s="42">
        <f t="shared" si="117"/>
        <v>0</v>
      </c>
      <c r="C363" s="42">
        <f t="shared" si="118"/>
        <v>0</v>
      </c>
      <c r="D363" s="42">
        <f t="shared" si="119"/>
        <v>0</v>
      </c>
      <c r="E363" s="42">
        <f t="shared" si="120"/>
        <v>1</v>
      </c>
      <c r="F363" s="58">
        <v>83</v>
      </c>
      <c r="G363" s="59" t="s">
        <v>51</v>
      </c>
      <c r="H363" s="45">
        <v>45</v>
      </c>
      <c r="I363" s="46">
        <v>3.6734693877551019E-3</v>
      </c>
      <c r="J363" s="47">
        <f t="shared" si="121"/>
        <v>178</v>
      </c>
      <c r="K363" s="48">
        <f t="shared" si="129"/>
        <v>0.65998856338699485</v>
      </c>
      <c r="L363" s="46">
        <v>2.8213166144200628E-2</v>
      </c>
      <c r="M363" s="47">
        <f t="shared" si="138"/>
        <v>333</v>
      </c>
      <c r="N363" s="49">
        <f t="shared" si="130"/>
        <v>0.33217704681273219</v>
      </c>
      <c r="O363" s="50">
        <v>3</v>
      </c>
      <c r="P363" s="51">
        <v>2.4489795918367346E-4</v>
      </c>
      <c r="Q363" s="52">
        <f t="shared" si="122"/>
        <v>533</v>
      </c>
      <c r="R363" s="53">
        <f t="shared" si="131"/>
        <v>1.8574617922655079E-2</v>
      </c>
      <c r="S363" s="51">
        <v>1.8808777429467085E-3</v>
      </c>
      <c r="T363" s="52">
        <f t="shared" si="123"/>
        <v>554</v>
      </c>
      <c r="U363" s="54">
        <f t="shared" si="132"/>
        <v>9.3487403714365511E-3</v>
      </c>
      <c r="V363" s="45">
        <v>141</v>
      </c>
      <c r="W363" s="46">
        <v>1.1510204081632653E-2</v>
      </c>
      <c r="X363" s="47">
        <f t="shared" si="124"/>
        <v>222</v>
      </c>
      <c r="Y363" s="48">
        <f t="shared" si="133"/>
        <v>0.70920686206194161</v>
      </c>
      <c r="Z363" s="46">
        <v>8.8401253918495293E-2</v>
      </c>
      <c r="AA363" s="47">
        <f t="shared" si="125"/>
        <v>464</v>
      </c>
      <c r="AB363" s="49">
        <f t="shared" si="134"/>
        <v>0.35694897470658599</v>
      </c>
      <c r="AC363" s="50">
        <v>1406</v>
      </c>
      <c r="AD363" s="51">
        <v>0.11477551020408164</v>
      </c>
      <c r="AE363" s="52">
        <f t="shared" si="126"/>
        <v>21</v>
      </c>
      <c r="AF363" s="53">
        <f t="shared" si="135"/>
        <v>3.7566689590162072</v>
      </c>
      <c r="AG363" s="51">
        <v>0.88150470219435739</v>
      </c>
      <c r="AH363" s="52">
        <f t="shared" si="127"/>
        <v>76</v>
      </c>
      <c r="AI363" s="54">
        <f t="shared" si="136"/>
        <v>1.8907588250545952</v>
      </c>
      <c r="AJ363" s="45">
        <v>1595</v>
      </c>
      <c r="AK363" s="46">
        <v>0.13020408163265307</v>
      </c>
      <c r="AL363" s="47">
        <f t="shared" si="128"/>
        <v>40</v>
      </c>
      <c r="AM363" s="55">
        <f t="shared" si="137"/>
        <v>1.9868578209109957</v>
      </c>
      <c r="AN363" s="56">
        <v>12250</v>
      </c>
    </row>
    <row r="364" spans="1:40">
      <c r="A364" s="41">
        <f t="shared" si="116"/>
        <v>1</v>
      </c>
      <c r="B364" s="42">
        <f t="shared" si="117"/>
        <v>0</v>
      </c>
      <c r="C364" s="42">
        <f t="shared" si="118"/>
        <v>0</v>
      </c>
      <c r="D364" s="42">
        <f t="shared" si="119"/>
        <v>0</v>
      </c>
      <c r="E364" s="42">
        <f t="shared" si="120"/>
        <v>1</v>
      </c>
      <c r="F364" s="58">
        <v>147</v>
      </c>
      <c r="G364" s="59" t="s">
        <v>115</v>
      </c>
      <c r="H364" s="45">
        <v>0</v>
      </c>
      <c r="I364" s="46">
        <v>0</v>
      </c>
      <c r="J364" s="47">
        <f t="shared" si="121"/>
        <v>467</v>
      </c>
      <c r="K364" s="48">
        <f t="shared" si="129"/>
        <v>0</v>
      </c>
      <c r="L364" s="46">
        <v>0</v>
      </c>
      <c r="M364" s="47">
        <f t="shared" si="138"/>
        <v>467</v>
      </c>
      <c r="N364" s="49">
        <f t="shared" si="130"/>
        <v>0</v>
      </c>
      <c r="O364" s="50">
        <v>0</v>
      </c>
      <c r="P364" s="51">
        <v>0</v>
      </c>
      <c r="Q364" s="52">
        <f t="shared" si="122"/>
        <v>559</v>
      </c>
      <c r="R364" s="53">
        <f t="shared" si="131"/>
        <v>0</v>
      </c>
      <c r="S364" s="51">
        <v>0</v>
      </c>
      <c r="T364" s="52">
        <f t="shared" si="123"/>
        <v>559</v>
      </c>
      <c r="U364" s="54">
        <f t="shared" si="132"/>
        <v>0</v>
      </c>
      <c r="V364" s="45">
        <v>0</v>
      </c>
      <c r="W364" s="46">
        <v>0</v>
      </c>
      <c r="X364" s="47">
        <f t="shared" si="124"/>
        <v>563</v>
      </c>
      <c r="Y364" s="48">
        <f t="shared" si="133"/>
        <v>0</v>
      </c>
      <c r="Z364" s="46">
        <v>0</v>
      </c>
      <c r="AA364" s="47">
        <f t="shared" si="125"/>
        <v>563</v>
      </c>
      <c r="AB364" s="49">
        <f t="shared" si="134"/>
        <v>0</v>
      </c>
      <c r="AC364" s="50">
        <v>297</v>
      </c>
      <c r="AD364" s="51">
        <v>0.12986445124617402</v>
      </c>
      <c r="AE364" s="52">
        <f t="shared" si="126"/>
        <v>11</v>
      </c>
      <c r="AF364" s="53">
        <f t="shared" si="135"/>
        <v>4.2505387430534496</v>
      </c>
      <c r="AG364" s="51">
        <v>1</v>
      </c>
      <c r="AH364" s="52">
        <f t="shared" si="127"/>
        <v>1</v>
      </c>
      <c r="AI364" s="54">
        <f t="shared" si="136"/>
        <v>2.1449219957056043</v>
      </c>
      <c r="AJ364" s="45">
        <v>297</v>
      </c>
      <c r="AK364" s="46">
        <v>0.12986445124617402</v>
      </c>
      <c r="AL364" s="47">
        <f t="shared" si="128"/>
        <v>41</v>
      </c>
      <c r="AM364" s="55">
        <f t="shared" si="137"/>
        <v>1.9816752084987463</v>
      </c>
      <c r="AN364" s="56">
        <v>2287</v>
      </c>
    </row>
    <row r="365" spans="1:40">
      <c r="A365" s="41">
        <f t="shared" si="116"/>
        <v>1</v>
      </c>
      <c r="B365" s="42">
        <f t="shared" si="117"/>
        <v>0</v>
      </c>
      <c r="C365" s="42">
        <f t="shared" si="118"/>
        <v>0</v>
      </c>
      <c r="D365" s="42">
        <f t="shared" si="119"/>
        <v>0</v>
      </c>
      <c r="E365" s="42">
        <f t="shared" si="120"/>
        <v>1</v>
      </c>
      <c r="F365" s="58">
        <v>615</v>
      </c>
      <c r="G365" s="59" t="s">
        <v>587</v>
      </c>
      <c r="H365" s="45">
        <v>0</v>
      </c>
      <c r="I365" s="46">
        <v>0</v>
      </c>
      <c r="J365" s="47">
        <f t="shared" si="121"/>
        <v>467</v>
      </c>
      <c r="K365" s="48">
        <f t="shared" si="129"/>
        <v>0</v>
      </c>
      <c r="L365" s="46">
        <v>0</v>
      </c>
      <c r="M365" s="47">
        <f t="shared" si="138"/>
        <v>467</v>
      </c>
      <c r="N365" s="49">
        <f t="shared" si="130"/>
        <v>0</v>
      </c>
      <c r="O365" s="50">
        <v>0</v>
      </c>
      <c r="P365" s="51">
        <v>0</v>
      </c>
      <c r="Q365" s="52">
        <f t="shared" si="122"/>
        <v>559</v>
      </c>
      <c r="R365" s="53">
        <f t="shared" si="131"/>
        <v>0</v>
      </c>
      <c r="S365" s="51">
        <v>0</v>
      </c>
      <c r="T365" s="52">
        <f t="shared" si="123"/>
        <v>559</v>
      </c>
      <c r="U365" s="54">
        <f t="shared" si="132"/>
        <v>0</v>
      </c>
      <c r="V365" s="45">
        <v>4</v>
      </c>
      <c r="W365" s="46">
        <v>1.9192016121293541E-4</v>
      </c>
      <c r="X365" s="47">
        <f t="shared" si="124"/>
        <v>541</v>
      </c>
      <c r="Y365" s="48">
        <f t="shared" si="133"/>
        <v>1.1825254733532173E-2</v>
      </c>
      <c r="Z365" s="46">
        <v>1.4864362690449647E-3</v>
      </c>
      <c r="AA365" s="47">
        <f t="shared" si="125"/>
        <v>560</v>
      </c>
      <c r="AB365" s="49">
        <f t="shared" si="134"/>
        <v>6.0019725816499413E-3</v>
      </c>
      <c r="AC365" s="50">
        <v>2687</v>
      </c>
      <c r="AD365" s="51">
        <v>0.12892236829478937</v>
      </c>
      <c r="AE365" s="52">
        <f t="shared" si="126"/>
        <v>12</v>
      </c>
      <c r="AF365" s="53">
        <f t="shared" si="135"/>
        <v>4.219703822137026</v>
      </c>
      <c r="AG365" s="51">
        <v>0.99851356373095501</v>
      </c>
      <c r="AH365" s="52">
        <f t="shared" si="127"/>
        <v>33</v>
      </c>
      <c r="AI365" s="54">
        <f t="shared" si="136"/>
        <v>2.141733705856915</v>
      </c>
      <c r="AJ365" s="45">
        <v>2691</v>
      </c>
      <c r="AK365" s="46">
        <v>0.12911428845600231</v>
      </c>
      <c r="AL365" s="47">
        <f t="shared" si="128"/>
        <v>42</v>
      </c>
      <c r="AM365" s="55">
        <f t="shared" si="137"/>
        <v>1.9702280496392095</v>
      </c>
      <c r="AN365" s="56">
        <v>20842</v>
      </c>
    </row>
    <row r="366" spans="1:40">
      <c r="A366" s="41">
        <f t="shared" si="116"/>
        <v>1</v>
      </c>
      <c r="B366" s="42">
        <f t="shared" si="117"/>
        <v>0</v>
      </c>
      <c r="C366" s="42">
        <f t="shared" si="118"/>
        <v>0</v>
      </c>
      <c r="D366" s="42">
        <f t="shared" si="119"/>
        <v>0</v>
      </c>
      <c r="E366" s="42">
        <f t="shared" si="120"/>
        <v>1</v>
      </c>
      <c r="F366" s="58">
        <v>172</v>
      </c>
      <c r="G366" s="59" t="s">
        <v>140</v>
      </c>
      <c r="H366" s="45">
        <v>2</v>
      </c>
      <c r="I366" s="46">
        <v>2.2952625780389275E-5</v>
      </c>
      <c r="J366" s="47">
        <f t="shared" si="121"/>
        <v>463</v>
      </c>
      <c r="K366" s="48">
        <f t="shared" si="129"/>
        <v>4.1237503067953476E-3</v>
      </c>
      <c r="L366" s="46">
        <v>1.7804682631532092E-4</v>
      </c>
      <c r="M366" s="47">
        <f t="shared" si="138"/>
        <v>464</v>
      </c>
      <c r="N366" s="49">
        <f t="shared" si="130"/>
        <v>2.0962932220196756E-3</v>
      </c>
      <c r="O366" s="50">
        <v>0</v>
      </c>
      <c r="P366" s="51">
        <v>0</v>
      </c>
      <c r="Q366" s="52">
        <f t="shared" si="122"/>
        <v>559</v>
      </c>
      <c r="R366" s="53">
        <f t="shared" si="131"/>
        <v>0</v>
      </c>
      <c r="S366" s="51">
        <v>0</v>
      </c>
      <c r="T366" s="52">
        <f t="shared" si="123"/>
        <v>559</v>
      </c>
      <c r="U366" s="54">
        <f t="shared" si="132"/>
        <v>0</v>
      </c>
      <c r="V366" s="45">
        <v>0</v>
      </c>
      <c r="W366" s="46">
        <v>0</v>
      </c>
      <c r="X366" s="47">
        <f t="shared" si="124"/>
        <v>563</v>
      </c>
      <c r="Y366" s="48">
        <f t="shared" si="133"/>
        <v>0</v>
      </c>
      <c r="Z366" s="46">
        <v>0</v>
      </c>
      <c r="AA366" s="47">
        <f t="shared" si="125"/>
        <v>563</v>
      </c>
      <c r="AB366" s="49">
        <f t="shared" si="134"/>
        <v>0</v>
      </c>
      <c r="AC366" s="50">
        <v>11231</v>
      </c>
      <c r="AD366" s="51">
        <v>0.12889047006977597</v>
      </c>
      <c r="AE366" s="52">
        <f t="shared" si="126"/>
        <v>13</v>
      </c>
      <c r="AF366" s="53">
        <f t="shared" si="135"/>
        <v>4.2186597747479748</v>
      </c>
      <c r="AG366" s="51">
        <v>0.99982195317368472</v>
      </c>
      <c r="AH366" s="52">
        <f t="shared" si="127"/>
        <v>31</v>
      </c>
      <c r="AI366" s="54">
        <f t="shared" si="136"/>
        <v>2.1445400991515751</v>
      </c>
      <c r="AJ366" s="45">
        <v>11233</v>
      </c>
      <c r="AK366" s="46">
        <v>0.12891342269555636</v>
      </c>
      <c r="AL366" s="47">
        <f t="shared" si="128"/>
        <v>43</v>
      </c>
      <c r="AM366" s="55">
        <f t="shared" si="137"/>
        <v>1.9671629252430232</v>
      </c>
      <c r="AN366" s="56">
        <v>87136</v>
      </c>
    </row>
    <row r="367" spans="1:40">
      <c r="A367" s="41">
        <f t="shared" si="116"/>
        <v>1</v>
      </c>
      <c r="B367" s="42">
        <f t="shared" si="117"/>
        <v>0</v>
      </c>
      <c r="C367" s="42">
        <f t="shared" si="118"/>
        <v>0</v>
      </c>
      <c r="D367" s="42">
        <f t="shared" si="119"/>
        <v>0</v>
      </c>
      <c r="E367" s="42">
        <f t="shared" si="120"/>
        <v>1</v>
      </c>
      <c r="F367" s="58">
        <v>194</v>
      </c>
      <c r="G367" s="59" t="s">
        <v>162</v>
      </c>
      <c r="H367" s="45">
        <v>0</v>
      </c>
      <c r="I367" s="46">
        <v>0</v>
      </c>
      <c r="J367" s="47">
        <f t="shared" si="121"/>
        <v>467</v>
      </c>
      <c r="K367" s="48">
        <f t="shared" si="129"/>
        <v>0</v>
      </c>
      <c r="L367" s="46">
        <v>0</v>
      </c>
      <c r="M367" s="47">
        <f t="shared" si="138"/>
        <v>467</v>
      </c>
      <c r="N367" s="49">
        <f t="shared" si="130"/>
        <v>0</v>
      </c>
      <c r="O367" s="50">
        <v>89</v>
      </c>
      <c r="P367" s="51">
        <v>1.048045219029675E-2</v>
      </c>
      <c r="Q367" s="52">
        <f t="shared" si="122"/>
        <v>226</v>
      </c>
      <c r="R367" s="53">
        <f t="shared" si="131"/>
        <v>0.79490411328994748</v>
      </c>
      <c r="S367" s="51">
        <v>8.468125594671741E-2</v>
      </c>
      <c r="T367" s="52">
        <f t="shared" si="123"/>
        <v>449</v>
      </c>
      <c r="U367" s="54">
        <f t="shared" si="132"/>
        <v>0.42090086883199357</v>
      </c>
      <c r="V367" s="45">
        <v>0</v>
      </c>
      <c r="W367" s="46">
        <v>0</v>
      </c>
      <c r="X367" s="47">
        <f t="shared" si="124"/>
        <v>563</v>
      </c>
      <c r="Y367" s="48">
        <f t="shared" si="133"/>
        <v>0</v>
      </c>
      <c r="Z367" s="46">
        <v>0</v>
      </c>
      <c r="AA367" s="47">
        <f t="shared" si="125"/>
        <v>563</v>
      </c>
      <c r="AB367" s="49">
        <f t="shared" si="134"/>
        <v>0</v>
      </c>
      <c r="AC367" s="50">
        <v>962</v>
      </c>
      <c r="AD367" s="51">
        <v>0.11328308996702779</v>
      </c>
      <c r="AE367" s="52">
        <f t="shared" si="126"/>
        <v>22</v>
      </c>
      <c r="AF367" s="53">
        <f t="shared" si="135"/>
        <v>3.707821179830745</v>
      </c>
      <c r="AG367" s="51">
        <v>0.91531874405328262</v>
      </c>
      <c r="AH367" s="52">
        <f t="shared" si="127"/>
        <v>65</v>
      </c>
      <c r="AI367" s="54">
        <f t="shared" si="136"/>
        <v>1.963287307201514</v>
      </c>
      <c r="AJ367" s="45">
        <v>1051</v>
      </c>
      <c r="AK367" s="46">
        <v>0.12376354215732455</v>
      </c>
      <c r="AL367" s="47">
        <f t="shared" si="128"/>
        <v>47</v>
      </c>
      <c r="AM367" s="55">
        <f t="shared" si="137"/>
        <v>1.8885779815466255</v>
      </c>
      <c r="AN367" s="56">
        <v>8492</v>
      </c>
    </row>
    <row r="368" spans="1:40">
      <c r="A368" s="41">
        <f t="shared" si="116"/>
        <v>1</v>
      </c>
      <c r="B368" s="42">
        <f t="shared" si="117"/>
        <v>0</v>
      </c>
      <c r="C368" s="42">
        <f t="shared" si="118"/>
        <v>0</v>
      </c>
      <c r="D368" s="42">
        <f t="shared" si="119"/>
        <v>0</v>
      </c>
      <c r="E368" s="42">
        <f t="shared" si="120"/>
        <v>1</v>
      </c>
      <c r="F368" s="58">
        <v>171</v>
      </c>
      <c r="G368" s="59" t="s">
        <v>139</v>
      </c>
      <c r="H368" s="45">
        <v>3</v>
      </c>
      <c r="I368" s="46">
        <v>5.7361376673040155E-4</v>
      </c>
      <c r="J368" s="47">
        <f t="shared" si="121"/>
        <v>380</v>
      </c>
      <c r="K368" s="48">
        <f t="shared" si="129"/>
        <v>0.10305748759070348</v>
      </c>
      <c r="L368" s="46">
        <v>4.7468354430379748E-3</v>
      </c>
      <c r="M368" s="47">
        <f t="shared" si="138"/>
        <v>438</v>
      </c>
      <c r="N368" s="49">
        <f t="shared" si="130"/>
        <v>5.5888437728513485E-2</v>
      </c>
      <c r="O368" s="50">
        <v>0</v>
      </c>
      <c r="P368" s="51">
        <v>0</v>
      </c>
      <c r="Q368" s="52">
        <f t="shared" si="122"/>
        <v>559</v>
      </c>
      <c r="R368" s="53">
        <f t="shared" si="131"/>
        <v>0</v>
      </c>
      <c r="S368" s="51">
        <v>0</v>
      </c>
      <c r="T368" s="52">
        <f t="shared" si="123"/>
        <v>559</v>
      </c>
      <c r="U368" s="54">
        <f t="shared" si="132"/>
        <v>0</v>
      </c>
      <c r="V368" s="45">
        <v>9</v>
      </c>
      <c r="W368" s="46">
        <v>1.7208413001912047E-3</v>
      </c>
      <c r="X368" s="47">
        <f t="shared" si="124"/>
        <v>466</v>
      </c>
      <c r="Y368" s="48">
        <f t="shared" si="133"/>
        <v>0.10603047956054007</v>
      </c>
      <c r="Z368" s="46">
        <v>1.4240506329113924E-2</v>
      </c>
      <c r="AA368" s="47">
        <f t="shared" si="125"/>
        <v>540</v>
      </c>
      <c r="AB368" s="49">
        <f t="shared" si="134"/>
        <v>5.750070172269775E-2</v>
      </c>
      <c r="AC368" s="50">
        <v>620</v>
      </c>
      <c r="AD368" s="51">
        <v>0.11854684512428298</v>
      </c>
      <c r="AE368" s="52">
        <f t="shared" si="126"/>
        <v>17</v>
      </c>
      <c r="AF368" s="53">
        <f t="shared" si="135"/>
        <v>3.8801069363650584</v>
      </c>
      <c r="AG368" s="51">
        <v>0.98101265822784811</v>
      </c>
      <c r="AH368" s="52">
        <f t="shared" si="127"/>
        <v>42</v>
      </c>
      <c r="AI368" s="54">
        <f t="shared" si="136"/>
        <v>2.1041956286985357</v>
      </c>
      <c r="AJ368" s="45">
        <v>632</v>
      </c>
      <c r="AK368" s="46">
        <v>0.12084130019120459</v>
      </c>
      <c r="AL368" s="47">
        <f t="shared" si="128"/>
        <v>54</v>
      </c>
      <c r="AM368" s="55">
        <f t="shared" si="137"/>
        <v>1.843985836414336</v>
      </c>
      <c r="AN368" s="56">
        <v>5230</v>
      </c>
    </row>
    <row r="369" spans="1:40">
      <c r="A369" s="41">
        <f t="shared" si="116"/>
        <v>1</v>
      </c>
      <c r="B369" s="42">
        <f t="shared" si="117"/>
        <v>0</v>
      </c>
      <c r="C369" s="42">
        <f t="shared" si="118"/>
        <v>1</v>
      </c>
      <c r="D369" s="42">
        <f t="shared" si="119"/>
        <v>0</v>
      </c>
      <c r="E369" s="42">
        <f t="shared" si="120"/>
        <v>0</v>
      </c>
      <c r="F369" s="58">
        <v>661</v>
      </c>
      <c r="G369" s="59" t="s">
        <v>633</v>
      </c>
      <c r="H369" s="45">
        <v>606</v>
      </c>
      <c r="I369" s="46">
        <v>4.025748849074277E-3</v>
      </c>
      <c r="J369" s="47">
        <f t="shared" si="121"/>
        <v>160</v>
      </c>
      <c r="K369" s="48">
        <f t="shared" si="129"/>
        <v>0.72328034318562018</v>
      </c>
      <c r="L369" s="46">
        <v>3.5057271780631727E-2</v>
      </c>
      <c r="M369" s="47">
        <f t="shared" si="138"/>
        <v>299</v>
      </c>
      <c r="N369" s="49">
        <f t="shared" si="130"/>
        <v>0.41275838911101154</v>
      </c>
      <c r="O369" s="50">
        <v>10417</v>
      </c>
      <c r="P369" s="51">
        <v>6.9201692674598594E-2</v>
      </c>
      <c r="Q369" s="52">
        <f t="shared" si="122"/>
        <v>10</v>
      </c>
      <c r="R369" s="53">
        <f t="shared" si="131"/>
        <v>5.2486962542126436</v>
      </c>
      <c r="S369" s="51">
        <v>0.60262640286937408</v>
      </c>
      <c r="T369" s="52">
        <f t="shared" si="123"/>
        <v>33</v>
      </c>
      <c r="U369" s="54">
        <f t="shared" si="132"/>
        <v>2.9953024871102052</v>
      </c>
      <c r="V369" s="45">
        <v>1858</v>
      </c>
      <c r="W369" s="46">
        <v>1.2342972543861398E-2</v>
      </c>
      <c r="X369" s="47">
        <f t="shared" si="124"/>
        <v>201</v>
      </c>
      <c r="Y369" s="48">
        <f t="shared" si="133"/>
        <v>0.76051829874305577</v>
      </c>
      <c r="Z369" s="46">
        <v>0.10748582668055073</v>
      </c>
      <c r="AA369" s="47">
        <f t="shared" si="125"/>
        <v>442</v>
      </c>
      <c r="AB369" s="49">
        <f t="shared" si="134"/>
        <v>0.43400917892506574</v>
      </c>
      <c r="AC369" s="50">
        <v>4405</v>
      </c>
      <c r="AD369" s="51">
        <v>2.9263075379822097E-2</v>
      </c>
      <c r="AE369" s="52">
        <f t="shared" si="126"/>
        <v>229</v>
      </c>
      <c r="AF369" s="53">
        <f t="shared" si="135"/>
        <v>0.95779741452911182</v>
      </c>
      <c r="AG369" s="51">
        <v>0.25483049866944346</v>
      </c>
      <c r="AH369" s="52">
        <f t="shared" si="127"/>
        <v>552</v>
      </c>
      <c r="AI369" s="54">
        <f t="shared" si="136"/>
        <v>0.54659154177271696</v>
      </c>
      <c r="AJ369" s="45">
        <v>17286</v>
      </c>
      <c r="AK369" s="46">
        <v>0.11483348944735636</v>
      </c>
      <c r="AL369" s="47">
        <f t="shared" si="128"/>
        <v>60</v>
      </c>
      <c r="AM369" s="55">
        <f t="shared" si="137"/>
        <v>1.7523092498335475</v>
      </c>
      <c r="AN369" s="56">
        <v>150531</v>
      </c>
    </row>
    <row r="370" spans="1:40">
      <c r="A370" s="41">
        <f t="shared" si="116"/>
        <v>1</v>
      </c>
      <c r="B370" s="42">
        <f t="shared" si="117"/>
        <v>0</v>
      </c>
      <c r="C370" s="42">
        <f t="shared" si="118"/>
        <v>1</v>
      </c>
      <c r="D370" s="42">
        <f t="shared" si="119"/>
        <v>0</v>
      </c>
      <c r="E370" s="42">
        <f t="shared" si="120"/>
        <v>0</v>
      </c>
      <c r="F370" s="58">
        <v>126</v>
      </c>
      <c r="G370" s="59" t="s">
        <v>94</v>
      </c>
      <c r="H370" s="45">
        <v>0</v>
      </c>
      <c r="I370" s="46">
        <v>0</v>
      </c>
      <c r="J370" s="47">
        <f t="shared" si="121"/>
        <v>467</v>
      </c>
      <c r="K370" s="48">
        <f t="shared" si="129"/>
        <v>0</v>
      </c>
      <c r="L370" s="46">
        <v>0</v>
      </c>
      <c r="M370" s="47">
        <f t="shared" si="138"/>
        <v>467</v>
      </c>
      <c r="N370" s="49">
        <f t="shared" si="130"/>
        <v>0</v>
      </c>
      <c r="O370" s="50">
        <v>1904</v>
      </c>
      <c r="P370" s="51">
        <v>0.11111759556463378</v>
      </c>
      <c r="Q370" s="52">
        <f t="shared" si="122"/>
        <v>2</v>
      </c>
      <c r="R370" s="53">
        <f t="shared" si="131"/>
        <v>8.4278647685635075</v>
      </c>
      <c r="S370" s="51">
        <v>1</v>
      </c>
      <c r="T370" s="52">
        <f t="shared" si="123"/>
        <v>1</v>
      </c>
      <c r="U370" s="54">
        <f t="shared" si="132"/>
        <v>4.9704136308137663</v>
      </c>
      <c r="V370" s="45">
        <v>0</v>
      </c>
      <c r="W370" s="46">
        <v>0</v>
      </c>
      <c r="X370" s="47">
        <f t="shared" si="124"/>
        <v>563</v>
      </c>
      <c r="Y370" s="48">
        <f t="shared" si="133"/>
        <v>0</v>
      </c>
      <c r="Z370" s="46">
        <v>0</v>
      </c>
      <c r="AA370" s="47">
        <f t="shared" si="125"/>
        <v>563</v>
      </c>
      <c r="AB370" s="49">
        <f t="shared" si="134"/>
        <v>0</v>
      </c>
      <c r="AC370" s="50">
        <v>0</v>
      </c>
      <c r="AD370" s="51">
        <v>0</v>
      </c>
      <c r="AE370" s="52">
        <f t="shared" si="126"/>
        <v>620</v>
      </c>
      <c r="AF370" s="53">
        <f t="shared" si="135"/>
        <v>0</v>
      </c>
      <c r="AG370" s="51">
        <v>0</v>
      </c>
      <c r="AH370" s="52">
        <f t="shared" si="127"/>
        <v>620</v>
      </c>
      <c r="AI370" s="54">
        <f t="shared" si="136"/>
        <v>0</v>
      </c>
      <c r="AJ370" s="45">
        <v>1904</v>
      </c>
      <c r="AK370" s="46">
        <v>0.11111759556463378</v>
      </c>
      <c r="AL370" s="47">
        <f t="shared" si="128"/>
        <v>63</v>
      </c>
      <c r="AM370" s="55">
        <f t="shared" si="137"/>
        <v>1.6956063206320473</v>
      </c>
      <c r="AN370" s="56">
        <v>17135</v>
      </c>
    </row>
    <row r="371" spans="1:40">
      <c r="A371" s="41">
        <f t="shared" si="116"/>
        <v>1</v>
      </c>
      <c r="B371" s="42">
        <f t="shared" si="117"/>
        <v>0</v>
      </c>
      <c r="C371" s="42">
        <f t="shared" si="118"/>
        <v>1</v>
      </c>
      <c r="D371" s="42">
        <f t="shared" si="119"/>
        <v>0</v>
      </c>
      <c r="E371" s="42">
        <f t="shared" si="120"/>
        <v>0</v>
      </c>
      <c r="F371" s="58">
        <v>134</v>
      </c>
      <c r="G371" s="59" t="s">
        <v>102</v>
      </c>
      <c r="H371" s="45">
        <v>0</v>
      </c>
      <c r="I371" s="46">
        <v>0</v>
      </c>
      <c r="J371" s="47">
        <f t="shared" si="121"/>
        <v>467</v>
      </c>
      <c r="K371" s="48">
        <f t="shared" si="129"/>
        <v>0</v>
      </c>
      <c r="L371" s="46">
        <v>0</v>
      </c>
      <c r="M371" s="47">
        <f t="shared" si="138"/>
        <v>467</v>
      </c>
      <c r="N371" s="49">
        <f t="shared" si="130"/>
        <v>0</v>
      </c>
      <c r="O371" s="50">
        <v>929</v>
      </c>
      <c r="P371" s="51">
        <v>7.0603435172518617E-2</v>
      </c>
      <c r="Q371" s="52">
        <f t="shared" si="122"/>
        <v>9</v>
      </c>
      <c r="R371" s="53">
        <f t="shared" si="131"/>
        <v>5.3550133154556283</v>
      </c>
      <c r="S371" s="51">
        <v>0.70916030534351149</v>
      </c>
      <c r="T371" s="52">
        <f t="shared" si="123"/>
        <v>22</v>
      </c>
      <c r="U371" s="54">
        <f t="shared" si="132"/>
        <v>3.5248200481114424</v>
      </c>
      <c r="V371" s="45">
        <v>15</v>
      </c>
      <c r="W371" s="46">
        <v>1.1399908800729594E-3</v>
      </c>
      <c r="X371" s="47">
        <f t="shared" si="124"/>
        <v>485</v>
      </c>
      <c r="Y371" s="48">
        <f t="shared" si="133"/>
        <v>7.0241096430767661E-2</v>
      </c>
      <c r="Z371" s="46">
        <v>1.1450381679389313E-2</v>
      </c>
      <c r="AA371" s="47">
        <f t="shared" si="125"/>
        <v>545</v>
      </c>
      <c r="AB371" s="49">
        <f t="shared" si="134"/>
        <v>4.6234660927156467E-2</v>
      </c>
      <c r="AC371" s="50">
        <v>366</v>
      </c>
      <c r="AD371" s="51">
        <v>2.7815777473780209E-2</v>
      </c>
      <c r="AE371" s="52">
        <f t="shared" si="126"/>
        <v>243</v>
      </c>
      <c r="AF371" s="53">
        <f t="shared" si="135"/>
        <v>0.91042651538512909</v>
      </c>
      <c r="AG371" s="51">
        <v>0.27938931297709924</v>
      </c>
      <c r="AH371" s="52">
        <f t="shared" si="127"/>
        <v>544</v>
      </c>
      <c r="AI371" s="54">
        <f t="shared" si="136"/>
        <v>0.59926828276965738</v>
      </c>
      <c r="AJ371" s="45">
        <v>1310</v>
      </c>
      <c r="AK371" s="46">
        <v>9.9559203526371792E-2</v>
      </c>
      <c r="AL371" s="47">
        <f t="shared" si="128"/>
        <v>77</v>
      </c>
      <c r="AM371" s="55">
        <f t="shared" si="137"/>
        <v>1.5192302705849572</v>
      </c>
      <c r="AN371" s="56">
        <v>13158</v>
      </c>
    </row>
    <row r="372" spans="1:40">
      <c r="A372" s="41">
        <f t="shared" si="116"/>
        <v>1</v>
      </c>
      <c r="B372" s="42">
        <f t="shared" si="117"/>
        <v>0</v>
      </c>
      <c r="C372" s="42">
        <f t="shared" si="118"/>
        <v>0</v>
      </c>
      <c r="D372" s="42">
        <f t="shared" si="119"/>
        <v>0</v>
      </c>
      <c r="E372" s="42">
        <f t="shared" si="120"/>
        <v>1</v>
      </c>
      <c r="F372" s="58">
        <v>380</v>
      </c>
      <c r="G372" s="59" t="s">
        <v>349</v>
      </c>
      <c r="H372" s="45">
        <v>266</v>
      </c>
      <c r="I372" s="46">
        <v>4.1279990067972314E-3</v>
      </c>
      <c r="J372" s="47">
        <f t="shared" si="121"/>
        <v>152</v>
      </c>
      <c r="K372" s="48">
        <f t="shared" si="129"/>
        <v>0.74165096985440715</v>
      </c>
      <c r="L372" s="46">
        <v>4.7576462171346805E-2</v>
      </c>
      <c r="M372" s="47">
        <f t="shared" si="138"/>
        <v>243</v>
      </c>
      <c r="N372" s="49">
        <f t="shared" si="130"/>
        <v>0.56015721954425912</v>
      </c>
      <c r="O372" s="50">
        <v>709</v>
      </c>
      <c r="P372" s="51">
        <v>1.1002824420373071E-2</v>
      </c>
      <c r="Q372" s="52">
        <f t="shared" si="122"/>
        <v>211</v>
      </c>
      <c r="R372" s="53">
        <f t="shared" si="131"/>
        <v>0.83452414368716188</v>
      </c>
      <c r="S372" s="51">
        <v>0.12681094616347702</v>
      </c>
      <c r="T372" s="52">
        <f t="shared" si="123"/>
        <v>387</v>
      </c>
      <c r="U372" s="54">
        <f t="shared" si="132"/>
        <v>0.63030285534733688</v>
      </c>
      <c r="V372" s="45">
        <v>641</v>
      </c>
      <c r="W372" s="46">
        <v>9.9475464787858094E-3</v>
      </c>
      <c r="X372" s="47">
        <f t="shared" si="124"/>
        <v>252</v>
      </c>
      <c r="Y372" s="48">
        <f t="shared" si="133"/>
        <v>0.61292294848992024</v>
      </c>
      <c r="Z372" s="46">
        <v>0.11464854230012519</v>
      </c>
      <c r="AA372" s="47">
        <f t="shared" si="125"/>
        <v>436</v>
      </c>
      <c r="AB372" s="49">
        <f t="shared" si="134"/>
        <v>0.46293098583607645</v>
      </c>
      <c r="AC372" s="50">
        <v>3975</v>
      </c>
      <c r="AD372" s="51">
        <v>6.1687203203078932E-2</v>
      </c>
      <c r="AE372" s="52">
        <f t="shared" si="126"/>
        <v>53</v>
      </c>
      <c r="AF372" s="53">
        <f t="shared" si="135"/>
        <v>2.0190579072964185</v>
      </c>
      <c r="AG372" s="51">
        <v>0.71096404936505098</v>
      </c>
      <c r="AH372" s="52">
        <f t="shared" si="127"/>
        <v>148</v>
      </c>
      <c r="AI372" s="54">
        <f t="shared" si="136"/>
        <v>1.5249624276390228</v>
      </c>
      <c r="AJ372" s="45">
        <v>5591</v>
      </c>
      <c r="AK372" s="46">
        <v>8.6765573109035043E-2</v>
      </c>
      <c r="AL372" s="47">
        <f t="shared" si="128"/>
        <v>96</v>
      </c>
      <c r="AM372" s="55">
        <f t="shared" si="137"/>
        <v>1.3240050185514172</v>
      </c>
      <c r="AN372" s="56">
        <v>64438</v>
      </c>
    </row>
    <row r="373" spans="1:40">
      <c r="A373" s="41">
        <f t="shared" si="116"/>
        <v>1</v>
      </c>
      <c r="B373" s="42">
        <f t="shared" si="117"/>
        <v>0</v>
      </c>
      <c r="C373" s="42">
        <f t="shared" si="118"/>
        <v>0</v>
      </c>
      <c r="D373" s="42">
        <f t="shared" si="119"/>
        <v>1</v>
      </c>
      <c r="E373" s="42">
        <f t="shared" si="120"/>
        <v>0</v>
      </c>
      <c r="F373" s="58">
        <v>495</v>
      </c>
      <c r="G373" s="59" t="s">
        <v>465</v>
      </c>
      <c r="H373" s="45">
        <v>1</v>
      </c>
      <c r="I373" s="46">
        <v>3.3014196104324861E-4</v>
      </c>
      <c r="J373" s="47">
        <f t="shared" si="121"/>
        <v>409</v>
      </c>
      <c r="K373" s="48">
        <f t="shared" si="129"/>
        <v>5.9314477836401362E-2</v>
      </c>
      <c r="L373" s="46">
        <v>3.937007874015748E-3</v>
      </c>
      <c r="M373" s="47">
        <f t="shared" si="138"/>
        <v>446</v>
      </c>
      <c r="N373" s="49">
        <f t="shared" si="130"/>
        <v>4.6353664887690972E-2</v>
      </c>
      <c r="O373" s="50">
        <v>23</v>
      </c>
      <c r="P373" s="51">
        <v>7.5932651039947174E-3</v>
      </c>
      <c r="Q373" s="52">
        <f t="shared" si="122"/>
        <v>296</v>
      </c>
      <c r="R373" s="53">
        <f t="shared" si="131"/>
        <v>0.5759214922095377</v>
      </c>
      <c r="S373" s="51">
        <v>9.055118110236221E-2</v>
      </c>
      <c r="T373" s="52">
        <f t="shared" si="123"/>
        <v>438</v>
      </c>
      <c r="U373" s="54">
        <f t="shared" si="132"/>
        <v>0.45007682483746708</v>
      </c>
      <c r="V373" s="45">
        <v>143</v>
      </c>
      <c r="W373" s="46">
        <v>4.7210300429184553E-2</v>
      </c>
      <c r="X373" s="47">
        <f t="shared" si="124"/>
        <v>29</v>
      </c>
      <c r="Y373" s="48">
        <f t="shared" si="133"/>
        <v>2.9088857840333193</v>
      </c>
      <c r="Z373" s="46">
        <v>0.56299212598425197</v>
      </c>
      <c r="AA373" s="47">
        <f t="shared" si="125"/>
        <v>38</v>
      </c>
      <c r="AB373" s="49">
        <f t="shared" si="134"/>
        <v>2.2732648376599003</v>
      </c>
      <c r="AC373" s="50">
        <v>87</v>
      </c>
      <c r="AD373" s="51">
        <v>2.8722350610762629E-2</v>
      </c>
      <c r="AE373" s="52">
        <f t="shared" si="126"/>
        <v>233</v>
      </c>
      <c r="AF373" s="53">
        <f t="shared" si="135"/>
        <v>0.94009917949896449</v>
      </c>
      <c r="AG373" s="51">
        <v>0.34251968503937008</v>
      </c>
      <c r="AH373" s="52">
        <f t="shared" si="127"/>
        <v>512</v>
      </c>
      <c r="AI373" s="54">
        <f t="shared" si="136"/>
        <v>0.73467800640310066</v>
      </c>
      <c r="AJ373" s="45">
        <v>254</v>
      </c>
      <c r="AK373" s="46">
        <v>8.3856058104985143E-2</v>
      </c>
      <c r="AL373" s="47">
        <f t="shared" si="128"/>
        <v>99</v>
      </c>
      <c r="AM373" s="55">
        <f t="shared" si="137"/>
        <v>1.2796070813410931</v>
      </c>
      <c r="AN373" s="56">
        <v>3029</v>
      </c>
    </row>
    <row r="374" spans="1:40">
      <c r="A374" s="41">
        <f t="shared" si="116"/>
        <v>1</v>
      </c>
      <c r="B374" s="42">
        <f t="shared" si="117"/>
        <v>0</v>
      </c>
      <c r="C374" s="42">
        <f t="shared" si="118"/>
        <v>0</v>
      </c>
      <c r="D374" s="42">
        <f t="shared" si="119"/>
        <v>0</v>
      </c>
      <c r="E374" s="42">
        <f t="shared" si="120"/>
        <v>1</v>
      </c>
      <c r="F374" s="58">
        <v>67</v>
      </c>
      <c r="G374" s="59" t="s">
        <v>35</v>
      </c>
      <c r="H374" s="45">
        <v>99</v>
      </c>
      <c r="I374" s="46">
        <v>3.8721789807173311E-3</v>
      </c>
      <c r="J374" s="47">
        <f t="shared" si="121"/>
        <v>166</v>
      </c>
      <c r="K374" s="48">
        <f t="shared" si="129"/>
        <v>0.69568943494659186</v>
      </c>
      <c r="L374" s="46">
        <v>4.7142857142857146E-2</v>
      </c>
      <c r="M374" s="47">
        <f t="shared" si="138"/>
        <v>247</v>
      </c>
      <c r="N374" s="49">
        <f t="shared" si="130"/>
        <v>0.55505202726946534</v>
      </c>
      <c r="O374" s="50">
        <v>302</v>
      </c>
      <c r="P374" s="51">
        <v>1.1812101537137716E-2</v>
      </c>
      <c r="Q374" s="52">
        <f t="shared" si="122"/>
        <v>188</v>
      </c>
      <c r="R374" s="53">
        <f t="shared" si="131"/>
        <v>0.89590486440675443</v>
      </c>
      <c r="S374" s="51">
        <v>0.1438095238095238</v>
      </c>
      <c r="T374" s="52">
        <f t="shared" si="123"/>
        <v>360</v>
      </c>
      <c r="U374" s="54">
        <f t="shared" si="132"/>
        <v>0.71479281738369405</v>
      </c>
      <c r="V374" s="45">
        <v>363</v>
      </c>
      <c r="W374" s="46">
        <v>1.4197989595963547E-2</v>
      </c>
      <c r="X374" s="47">
        <f t="shared" si="124"/>
        <v>174</v>
      </c>
      <c r="Y374" s="48">
        <f t="shared" si="133"/>
        <v>0.87481608297540536</v>
      </c>
      <c r="Z374" s="46">
        <v>0.17285714285714285</v>
      </c>
      <c r="AA374" s="47">
        <f t="shared" si="125"/>
        <v>348</v>
      </c>
      <c r="AB374" s="49">
        <f t="shared" si="134"/>
        <v>0.69796724795843534</v>
      </c>
      <c r="AC374" s="50">
        <v>1336</v>
      </c>
      <c r="AD374" s="51">
        <v>5.2254859780185396E-2</v>
      </c>
      <c r="AE374" s="52">
        <f t="shared" si="126"/>
        <v>67</v>
      </c>
      <c r="AF374" s="53">
        <f t="shared" si="135"/>
        <v>1.7103318412169952</v>
      </c>
      <c r="AG374" s="51">
        <v>0.6361904761904762</v>
      </c>
      <c r="AH374" s="52">
        <f t="shared" si="127"/>
        <v>198</v>
      </c>
      <c r="AI374" s="54">
        <f t="shared" si="136"/>
        <v>1.3645789458393749</v>
      </c>
      <c r="AJ374" s="45">
        <v>2100</v>
      </c>
      <c r="AK374" s="46">
        <v>8.2137129894003985E-2</v>
      </c>
      <c r="AL374" s="47">
        <f t="shared" si="128"/>
        <v>106</v>
      </c>
      <c r="AM374" s="55">
        <f t="shared" si="137"/>
        <v>1.2533769822785459</v>
      </c>
      <c r="AN374" s="56">
        <v>25567</v>
      </c>
    </row>
    <row r="375" spans="1:40">
      <c r="A375" s="41">
        <f t="shared" si="116"/>
        <v>1</v>
      </c>
      <c r="B375" s="42">
        <f t="shared" si="117"/>
        <v>0</v>
      </c>
      <c r="C375" s="42">
        <f t="shared" si="118"/>
        <v>0</v>
      </c>
      <c r="D375" s="42">
        <f t="shared" si="119"/>
        <v>0</v>
      </c>
      <c r="E375" s="42">
        <f t="shared" si="120"/>
        <v>1</v>
      </c>
      <c r="F375" s="58">
        <v>84</v>
      </c>
      <c r="G375" s="59" t="s">
        <v>52</v>
      </c>
      <c r="H375" s="45">
        <v>10</v>
      </c>
      <c r="I375" s="46">
        <v>7.1556350626118066E-4</v>
      </c>
      <c r="J375" s="47">
        <f t="shared" si="121"/>
        <v>369</v>
      </c>
      <c r="K375" s="48">
        <f t="shared" si="129"/>
        <v>0.12856068219424666</v>
      </c>
      <c r="L375" s="46">
        <v>8.9047195013357075E-3</v>
      </c>
      <c r="M375" s="47">
        <f t="shared" si="138"/>
        <v>416</v>
      </c>
      <c r="N375" s="49">
        <f t="shared" si="130"/>
        <v>0.10484266145568573</v>
      </c>
      <c r="O375" s="50">
        <v>66</v>
      </c>
      <c r="P375" s="51">
        <v>4.7227191413237923E-3</v>
      </c>
      <c r="Q375" s="52">
        <f t="shared" si="122"/>
        <v>375</v>
      </c>
      <c r="R375" s="53">
        <f t="shared" si="131"/>
        <v>0.35820103972490475</v>
      </c>
      <c r="S375" s="51">
        <v>5.8771148708815675E-2</v>
      </c>
      <c r="T375" s="52">
        <f t="shared" si="123"/>
        <v>486</v>
      </c>
      <c r="U375" s="54">
        <f t="shared" si="132"/>
        <v>0.29211691864088035</v>
      </c>
      <c r="V375" s="45">
        <v>121</v>
      </c>
      <c r="W375" s="46">
        <v>8.6583184257602863E-3</v>
      </c>
      <c r="X375" s="47">
        <f t="shared" si="124"/>
        <v>283</v>
      </c>
      <c r="Y375" s="48">
        <f t="shared" si="133"/>
        <v>0.53348653055294426</v>
      </c>
      <c r="Z375" s="46">
        <v>0.10774710596616206</v>
      </c>
      <c r="AA375" s="47">
        <f t="shared" si="125"/>
        <v>441</v>
      </c>
      <c r="AB375" s="49">
        <f t="shared" si="134"/>
        <v>0.43506417949323661</v>
      </c>
      <c r="AC375" s="50">
        <v>926</v>
      </c>
      <c r="AD375" s="51">
        <v>6.6261180679785328E-2</v>
      </c>
      <c r="AE375" s="52">
        <f t="shared" si="126"/>
        <v>42</v>
      </c>
      <c r="AF375" s="53">
        <f t="shared" si="135"/>
        <v>2.1687668406344569</v>
      </c>
      <c r="AG375" s="51">
        <v>0.82457702582368653</v>
      </c>
      <c r="AH375" s="52">
        <f t="shared" si="127"/>
        <v>88</v>
      </c>
      <c r="AI375" s="54">
        <f t="shared" si="136"/>
        <v>1.7686533998427332</v>
      </c>
      <c r="AJ375" s="45">
        <v>1123</v>
      </c>
      <c r="AK375" s="46">
        <v>8.0357781753130589E-2</v>
      </c>
      <c r="AL375" s="47">
        <f t="shared" si="128"/>
        <v>113</v>
      </c>
      <c r="AM375" s="55">
        <f t="shared" si="137"/>
        <v>1.2262249012877826</v>
      </c>
      <c r="AN375" s="56">
        <v>13975</v>
      </c>
    </row>
    <row r="376" spans="1:40">
      <c r="A376" s="41">
        <f t="shared" si="116"/>
        <v>1</v>
      </c>
      <c r="B376" s="42">
        <f t="shared" si="117"/>
        <v>0</v>
      </c>
      <c r="C376" s="42">
        <f t="shared" si="118"/>
        <v>0</v>
      </c>
      <c r="D376" s="42">
        <f t="shared" si="119"/>
        <v>0</v>
      </c>
      <c r="E376" s="42">
        <f t="shared" si="120"/>
        <v>1</v>
      </c>
      <c r="F376" s="58">
        <v>54</v>
      </c>
      <c r="G376" s="59" t="s">
        <v>22</v>
      </c>
      <c r="H376" s="45">
        <v>0</v>
      </c>
      <c r="I376" s="46">
        <v>0</v>
      </c>
      <c r="J376" s="47">
        <f t="shared" si="121"/>
        <v>467</v>
      </c>
      <c r="K376" s="48">
        <f t="shared" si="129"/>
        <v>0</v>
      </c>
      <c r="L376" s="46">
        <v>0</v>
      </c>
      <c r="M376" s="47">
        <f t="shared" si="138"/>
        <v>467</v>
      </c>
      <c r="N376" s="49">
        <f t="shared" si="130"/>
        <v>0</v>
      </c>
      <c r="O376" s="50">
        <v>33</v>
      </c>
      <c r="P376" s="51">
        <v>6.9767441860465115E-3</v>
      </c>
      <c r="Q376" s="52">
        <f t="shared" si="122"/>
        <v>316</v>
      </c>
      <c r="R376" s="53">
        <f t="shared" si="131"/>
        <v>0.52916062686633658</v>
      </c>
      <c r="S376" s="51">
        <v>8.7765957446808512E-2</v>
      </c>
      <c r="T376" s="52">
        <f t="shared" si="123"/>
        <v>445</v>
      </c>
      <c r="U376" s="54">
        <f t="shared" si="132"/>
        <v>0.43623311121503805</v>
      </c>
      <c r="V376" s="45">
        <v>32</v>
      </c>
      <c r="W376" s="46">
        <v>6.7653276955602533E-3</v>
      </c>
      <c r="X376" s="47">
        <f t="shared" si="124"/>
        <v>332</v>
      </c>
      <c r="Y376" s="48">
        <f t="shared" si="133"/>
        <v>0.41684897954550115</v>
      </c>
      <c r="Z376" s="46">
        <v>8.5106382978723402E-2</v>
      </c>
      <c r="AA376" s="47">
        <f t="shared" si="125"/>
        <v>469</v>
      </c>
      <c r="AB376" s="49">
        <f t="shared" si="134"/>
        <v>0.34364485568553171</v>
      </c>
      <c r="AC376" s="50">
        <v>311</v>
      </c>
      <c r="AD376" s="51">
        <v>6.5750528541226219E-2</v>
      </c>
      <c r="AE376" s="52">
        <f t="shared" si="126"/>
        <v>44</v>
      </c>
      <c r="AF376" s="53">
        <f t="shared" si="135"/>
        <v>2.1520529002270541</v>
      </c>
      <c r="AG376" s="51">
        <v>0.8271276595744681</v>
      </c>
      <c r="AH376" s="52">
        <f t="shared" si="127"/>
        <v>86</v>
      </c>
      <c r="AI376" s="54">
        <f t="shared" si="136"/>
        <v>1.7741243102777737</v>
      </c>
      <c r="AJ376" s="45">
        <v>376</v>
      </c>
      <c r="AK376" s="46">
        <v>7.9492600422832987E-2</v>
      </c>
      <c r="AL376" s="47">
        <f t="shared" si="128"/>
        <v>116</v>
      </c>
      <c r="AM376" s="55">
        <f t="shared" si="137"/>
        <v>1.2130226093853078</v>
      </c>
      <c r="AN376" s="56">
        <v>4730</v>
      </c>
    </row>
    <row r="377" spans="1:40">
      <c r="A377" s="41">
        <f t="shared" si="116"/>
        <v>1</v>
      </c>
      <c r="B377" s="42">
        <f t="shared" si="117"/>
        <v>0</v>
      </c>
      <c r="C377" s="42">
        <f t="shared" si="118"/>
        <v>0</v>
      </c>
      <c r="D377" s="42">
        <f t="shared" si="119"/>
        <v>0</v>
      </c>
      <c r="E377" s="42">
        <f t="shared" si="120"/>
        <v>1</v>
      </c>
      <c r="F377" s="58">
        <v>160</v>
      </c>
      <c r="G377" s="59" t="s">
        <v>128</v>
      </c>
      <c r="H377" s="45">
        <v>6</v>
      </c>
      <c r="I377" s="46">
        <v>2.5174121003608291E-4</v>
      </c>
      <c r="J377" s="47">
        <f t="shared" si="121"/>
        <v>419</v>
      </c>
      <c r="K377" s="48">
        <f t="shared" si="129"/>
        <v>4.5228720323854929E-2</v>
      </c>
      <c r="L377" s="46">
        <v>3.2275416890801506E-3</v>
      </c>
      <c r="M377" s="47">
        <f t="shared" si="138"/>
        <v>453</v>
      </c>
      <c r="N377" s="49">
        <f t="shared" si="130"/>
        <v>3.8000530010135043E-2</v>
      </c>
      <c r="O377" s="50">
        <v>36</v>
      </c>
      <c r="P377" s="51">
        <v>1.5104472602164975E-3</v>
      </c>
      <c r="Q377" s="52">
        <f t="shared" si="122"/>
        <v>475</v>
      </c>
      <c r="R377" s="53">
        <f t="shared" si="131"/>
        <v>0.11456192139927401</v>
      </c>
      <c r="S377" s="51">
        <v>1.9365250134480903E-2</v>
      </c>
      <c r="T377" s="52">
        <f t="shared" si="123"/>
        <v>532</v>
      </c>
      <c r="U377" s="54">
        <f t="shared" si="132"/>
        <v>9.6253303232542012E-2</v>
      </c>
      <c r="V377" s="45">
        <v>42</v>
      </c>
      <c r="W377" s="46">
        <v>1.7621884702525804E-3</v>
      </c>
      <c r="X377" s="47">
        <f t="shared" si="124"/>
        <v>461</v>
      </c>
      <c r="Y377" s="48">
        <f t="shared" si="133"/>
        <v>0.10857810569526369</v>
      </c>
      <c r="Z377" s="46">
        <v>2.2592791823561054E-2</v>
      </c>
      <c r="AA377" s="47">
        <f t="shared" si="125"/>
        <v>533</v>
      </c>
      <c r="AB377" s="49">
        <f t="shared" si="134"/>
        <v>9.1225786057455571E-2</v>
      </c>
      <c r="AC377" s="50">
        <v>1775</v>
      </c>
      <c r="AD377" s="51">
        <v>7.4473441302341195E-2</v>
      </c>
      <c r="AE377" s="52">
        <f t="shared" si="126"/>
        <v>36</v>
      </c>
      <c r="AF377" s="53">
        <f t="shared" si="135"/>
        <v>2.4375588896460552</v>
      </c>
      <c r="AG377" s="51">
        <v>0.95481441635287789</v>
      </c>
      <c r="AH377" s="52">
        <f t="shared" si="127"/>
        <v>47</v>
      </c>
      <c r="AI377" s="54">
        <f t="shared" si="136"/>
        <v>2.0480024434520967</v>
      </c>
      <c r="AJ377" s="45">
        <v>1859</v>
      </c>
      <c r="AK377" s="46">
        <v>7.7997818242846351E-2</v>
      </c>
      <c r="AL377" s="47">
        <f t="shared" si="128"/>
        <v>124</v>
      </c>
      <c r="AM377" s="55">
        <f t="shared" si="137"/>
        <v>1.1902128815517063</v>
      </c>
      <c r="AN377" s="56">
        <v>23834</v>
      </c>
    </row>
    <row r="378" spans="1:40">
      <c r="A378" s="41">
        <f t="shared" si="116"/>
        <v>1</v>
      </c>
      <c r="B378" s="42">
        <f t="shared" si="117"/>
        <v>0</v>
      </c>
      <c r="C378" s="42">
        <f t="shared" si="118"/>
        <v>1</v>
      </c>
      <c r="D378" s="42">
        <f t="shared" si="119"/>
        <v>0</v>
      </c>
      <c r="E378" s="42">
        <f t="shared" si="120"/>
        <v>0</v>
      </c>
      <c r="F378" s="58">
        <v>638</v>
      </c>
      <c r="G378" s="59" t="s">
        <v>610</v>
      </c>
      <c r="H378" s="45">
        <v>97</v>
      </c>
      <c r="I378" s="46">
        <v>9.5077532296955556E-4</v>
      </c>
      <c r="J378" s="47">
        <f t="shared" si="121"/>
        <v>344</v>
      </c>
      <c r="K378" s="48">
        <f t="shared" si="129"/>
        <v>0.17081967297785372</v>
      </c>
      <c r="L378" s="46">
        <v>1.2623633524206142E-2</v>
      </c>
      <c r="M378" s="47">
        <f t="shared" si="138"/>
        <v>401</v>
      </c>
      <c r="N378" s="49">
        <f t="shared" si="130"/>
        <v>0.14862852622370251</v>
      </c>
      <c r="O378" s="50">
        <v>5326</v>
      </c>
      <c r="P378" s="51">
        <v>5.2204426496245911E-2</v>
      </c>
      <c r="Q378" s="52">
        <f t="shared" si="122"/>
        <v>14</v>
      </c>
      <c r="R378" s="53">
        <f t="shared" si="131"/>
        <v>3.959515543826321</v>
      </c>
      <c r="S378" s="51">
        <v>0.69312857886517443</v>
      </c>
      <c r="T378" s="52">
        <f t="shared" si="123"/>
        <v>25</v>
      </c>
      <c r="U378" s="54">
        <f t="shared" si="132"/>
        <v>3.4451357362980377</v>
      </c>
      <c r="V378" s="45">
        <v>1070</v>
      </c>
      <c r="W378" s="46">
        <v>1.0487933975024994E-2</v>
      </c>
      <c r="X378" s="47">
        <f t="shared" si="124"/>
        <v>245</v>
      </c>
      <c r="Y378" s="48">
        <f t="shared" si="133"/>
        <v>0.64621918874658646</v>
      </c>
      <c r="Z378" s="46">
        <v>0.13925039042165538</v>
      </c>
      <c r="AA378" s="47">
        <f t="shared" si="125"/>
        <v>403</v>
      </c>
      <c r="AB378" s="49">
        <f t="shared" si="134"/>
        <v>0.56226899376709361</v>
      </c>
      <c r="AC378" s="50">
        <v>1191</v>
      </c>
      <c r="AD378" s="51">
        <v>1.1673952676873616E-2</v>
      </c>
      <c r="AE378" s="52">
        <f t="shared" si="126"/>
        <v>422</v>
      </c>
      <c r="AF378" s="53">
        <f t="shared" si="135"/>
        <v>0.38209523592843675</v>
      </c>
      <c r="AG378" s="51">
        <v>0.15499739718896408</v>
      </c>
      <c r="AH378" s="52">
        <f t="shared" si="127"/>
        <v>585</v>
      </c>
      <c r="AI378" s="54">
        <f t="shared" si="136"/>
        <v>0.33245732650772702</v>
      </c>
      <c r="AJ378" s="45">
        <v>7684</v>
      </c>
      <c r="AK378" s="46">
        <v>7.5317088471114069E-2</v>
      </c>
      <c r="AL378" s="47">
        <f t="shared" si="128"/>
        <v>134</v>
      </c>
      <c r="AM378" s="55">
        <f t="shared" si="137"/>
        <v>1.1493061077706646</v>
      </c>
      <c r="AN378" s="56">
        <v>102022</v>
      </c>
    </row>
    <row r="379" spans="1:40">
      <c r="A379" s="41">
        <f t="shared" si="116"/>
        <v>1</v>
      </c>
      <c r="B379" s="42">
        <f t="shared" si="117"/>
        <v>0</v>
      </c>
      <c r="C379" s="42">
        <f t="shared" si="118"/>
        <v>0</v>
      </c>
      <c r="D379" s="42">
        <f t="shared" si="119"/>
        <v>1</v>
      </c>
      <c r="E379" s="42">
        <f t="shared" si="120"/>
        <v>0</v>
      </c>
      <c r="F379" s="58">
        <v>498</v>
      </c>
      <c r="G379" s="59" t="s">
        <v>468</v>
      </c>
      <c r="H379" s="45">
        <v>0</v>
      </c>
      <c r="I379" s="46">
        <v>0</v>
      </c>
      <c r="J379" s="47">
        <f t="shared" si="121"/>
        <v>467</v>
      </c>
      <c r="K379" s="48">
        <f t="shared" si="129"/>
        <v>0</v>
      </c>
      <c r="L379" s="46">
        <v>0</v>
      </c>
      <c r="M379" s="47">
        <f t="shared" si="138"/>
        <v>467</v>
      </c>
      <c r="N379" s="49">
        <f t="shared" si="130"/>
        <v>0</v>
      </c>
      <c r="O379" s="50">
        <v>37</v>
      </c>
      <c r="P379" s="51">
        <v>1.0613884107860011E-2</v>
      </c>
      <c r="Q379" s="52">
        <f t="shared" si="122"/>
        <v>225</v>
      </c>
      <c r="R379" s="53">
        <f t="shared" si="131"/>
        <v>0.80502443808026536</v>
      </c>
      <c r="S379" s="51">
        <v>0.1423076923076923</v>
      </c>
      <c r="T379" s="52">
        <f t="shared" si="123"/>
        <v>363</v>
      </c>
      <c r="U379" s="54">
        <f t="shared" si="132"/>
        <v>0.70732809361580518</v>
      </c>
      <c r="V379" s="45">
        <v>212</v>
      </c>
      <c r="W379" s="46">
        <v>6.0814687320711415E-2</v>
      </c>
      <c r="X379" s="47">
        <f t="shared" si="124"/>
        <v>16</v>
      </c>
      <c r="Y379" s="48">
        <f t="shared" si="133"/>
        <v>3.7471267456347421</v>
      </c>
      <c r="Z379" s="46">
        <v>0.81538461538461537</v>
      </c>
      <c r="AA379" s="47">
        <f t="shared" si="125"/>
        <v>14</v>
      </c>
      <c r="AB379" s="49">
        <f t="shared" si="134"/>
        <v>3.2923820596640754</v>
      </c>
      <c r="AC379" s="50">
        <v>11</v>
      </c>
      <c r="AD379" s="51">
        <v>3.1554790590935171E-3</v>
      </c>
      <c r="AE379" s="52">
        <f t="shared" si="126"/>
        <v>540</v>
      </c>
      <c r="AF379" s="53">
        <f t="shared" si="135"/>
        <v>0.10328065813904551</v>
      </c>
      <c r="AG379" s="51">
        <v>4.230769230769231E-2</v>
      </c>
      <c r="AH379" s="52">
        <f t="shared" si="127"/>
        <v>606</v>
      </c>
      <c r="AI379" s="54">
        <f t="shared" si="136"/>
        <v>9.0746699818314028E-2</v>
      </c>
      <c r="AJ379" s="45">
        <v>260</v>
      </c>
      <c r="AK379" s="46">
        <v>7.4584050487664949E-2</v>
      </c>
      <c r="AL379" s="47">
        <f t="shared" si="128"/>
        <v>139</v>
      </c>
      <c r="AM379" s="55">
        <f t="shared" si="137"/>
        <v>1.1381202660353049</v>
      </c>
      <c r="AN379" s="56">
        <v>3486</v>
      </c>
    </row>
    <row r="380" spans="1:40">
      <c r="A380" s="41">
        <f t="shared" si="116"/>
        <v>1</v>
      </c>
      <c r="B380" s="42">
        <f t="shared" si="117"/>
        <v>0</v>
      </c>
      <c r="C380" s="42">
        <f t="shared" si="118"/>
        <v>0</v>
      </c>
      <c r="D380" s="42">
        <f t="shared" si="119"/>
        <v>1</v>
      </c>
      <c r="E380" s="42">
        <f t="shared" si="120"/>
        <v>0</v>
      </c>
      <c r="F380" s="58">
        <v>332</v>
      </c>
      <c r="G380" s="59" t="s">
        <v>301</v>
      </c>
      <c r="H380" s="45">
        <v>92</v>
      </c>
      <c r="I380" s="46">
        <v>1.219366724542406E-3</v>
      </c>
      <c r="J380" s="47">
        <f t="shared" si="121"/>
        <v>321</v>
      </c>
      <c r="K380" s="48">
        <f t="shared" si="129"/>
        <v>0.21907575858810976</v>
      </c>
      <c r="L380" s="46">
        <v>1.6358463726884778E-2</v>
      </c>
      <c r="M380" s="47">
        <f t="shared" si="138"/>
        <v>385</v>
      </c>
      <c r="N380" s="49">
        <f t="shared" si="130"/>
        <v>0.19260178540106021</v>
      </c>
      <c r="O380" s="50">
        <v>64</v>
      </c>
      <c r="P380" s="51">
        <v>8.4825511272515204E-4</v>
      </c>
      <c r="Q380" s="52">
        <f t="shared" si="122"/>
        <v>501</v>
      </c>
      <c r="R380" s="53">
        <f t="shared" si="131"/>
        <v>6.4337059697551019E-2</v>
      </c>
      <c r="S380" s="51">
        <v>1.1379800853485065E-2</v>
      </c>
      <c r="T380" s="52">
        <f t="shared" si="123"/>
        <v>540</v>
      </c>
      <c r="U380" s="54">
        <f t="shared" si="132"/>
        <v>5.6562317278108301E-2</v>
      </c>
      <c r="V380" s="45">
        <v>4160</v>
      </c>
      <c r="W380" s="46">
        <v>5.5136582327134885E-2</v>
      </c>
      <c r="X380" s="47">
        <f t="shared" si="124"/>
        <v>19</v>
      </c>
      <c r="Y380" s="48">
        <f t="shared" si="133"/>
        <v>3.3972675253817637</v>
      </c>
      <c r="Z380" s="46">
        <v>0.73968705547652913</v>
      </c>
      <c r="AA380" s="47">
        <f t="shared" si="125"/>
        <v>19</v>
      </c>
      <c r="AB380" s="49">
        <f t="shared" si="134"/>
        <v>2.986728404322331</v>
      </c>
      <c r="AC380" s="50">
        <v>1308</v>
      </c>
      <c r="AD380" s="51">
        <v>1.7336213866320296E-2</v>
      </c>
      <c r="AE380" s="52">
        <f t="shared" si="126"/>
        <v>365</v>
      </c>
      <c r="AF380" s="53">
        <f t="shared" si="135"/>
        <v>0.56742432582238944</v>
      </c>
      <c r="AG380" s="51">
        <v>0.23257467994310099</v>
      </c>
      <c r="AH380" s="52">
        <f t="shared" si="127"/>
        <v>564</v>
      </c>
      <c r="AI380" s="54">
        <f t="shared" si="136"/>
        <v>0.4988545466541483</v>
      </c>
      <c r="AJ380" s="45">
        <v>5624</v>
      </c>
      <c r="AK380" s="46">
        <v>7.4540418030722741E-2</v>
      </c>
      <c r="AL380" s="47">
        <f t="shared" si="128"/>
        <v>140</v>
      </c>
      <c r="AM380" s="55">
        <f t="shared" si="137"/>
        <v>1.137454453664186</v>
      </c>
      <c r="AN380" s="56">
        <v>75449</v>
      </c>
    </row>
    <row r="381" spans="1:40">
      <c r="A381" s="41">
        <f t="shared" si="116"/>
        <v>1</v>
      </c>
      <c r="B381" s="42">
        <f t="shared" si="117"/>
        <v>0</v>
      </c>
      <c r="C381" s="42">
        <f t="shared" si="118"/>
        <v>0</v>
      </c>
      <c r="D381" s="42">
        <f t="shared" si="119"/>
        <v>0</v>
      </c>
      <c r="E381" s="42">
        <f t="shared" si="120"/>
        <v>1</v>
      </c>
      <c r="F381" s="58">
        <v>378</v>
      </c>
      <c r="G381" s="59" t="s">
        <v>347</v>
      </c>
      <c r="H381" s="45">
        <v>154</v>
      </c>
      <c r="I381" s="46">
        <v>3.8692495163438105E-3</v>
      </c>
      <c r="J381" s="47">
        <f t="shared" si="121"/>
        <v>168</v>
      </c>
      <c r="K381" s="48">
        <f t="shared" si="129"/>
        <v>0.69516311696778466</v>
      </c>
      <c r="L381" s="46">
        <v>5.2902782548952247E-2</v>
      </c>
      <c r="M381" s="47">
        <f t="shared" si="138"/>
        <v>214</v>
      </c>
      <c r="N381" s="49">
        <f t="shared" si="130"/>
        <v>0.62286841489073175</v>
      </c>
      <c r="O381" s="50">
        <v>275</v>
      </c>
      <c r="P381" s="51">
        <v>6.9093741363282328E-3</v>
      </c>
      <c r="Q381" s="52">
        <f t="shared" si="122"/>
        <v>319</v>
      </c>
      <c r="R381" s="53">
        <f t="shared" si="131"/>
        <v>0.52405085405680174</v>
      </c>
      <c r="S381" s="51">
        <v>9.4469254551700452E-2</v>
      </c>
      <c r="T381" s="52">
        <f t="shared" si="123"/>
        <v>432</v>
      </c>
      <c r="U381" s="54">
        <f t="shared" si="132"/>
        <v>0.4695512705165874</v>
      </c>
      <c r="V381" s="45">
        <v>125</v>
      </c>
      <c r="W381" s="46">
        <v>3.1406246074219242E-3</v>
      </c>
      <c r="X381" s="47">
        <f t="shared" si="124"/>
        <v>423</v>
      </c>
      <c r="Y381" s="48">
        <f t="shared" si="133"/>
        <v>0.19351112342990565</v>
      </c>
      <c r="Z381" s="46">
        <v>4.2940570250772928E-2</v>
      </c>
      <c r="AA381" s="47">
        <f t="shared" si="125"/>
        <v>510</v>
      </c>
      <c r="AB381" s="49">
        <f t="shared" si="134"/>
        <v>0.17338659628585529</v>
      </c>
      <c r="AC381" s="50">
        <v>2357</v>
      </c>
      <c r="AD381" s="51">
        <v>5.9219617597547798E-2</v>
      </c>
      <c r="AE381" s="52">
        <f t="shared" si="126"/>
        <v>56</v>
      </c>
      <c r="AF381" s="53">
        <f t="shared" si="135"/>
        <v>1.9382924005125124</v>
      </c>
      <c r="AG381" s="51">
        <v>0.80968739264857437</v>
      </c>
      <c r="AH381" s="52">
        <f t="shared" si="127"/>
        <v>97</v>
      </c>
      <c r="AI381" s="54">
        <f t="shared" si="136"/>
        <v>1.7367162981374473</v>
      </c>
      <c r="AJ381" s="45">
        <v>2911</v>
      </c>
      <c r="AK381" s="46">
        <v>7.3138865857641774E-2</v>
      </c>
      <c r="AL381" s="47">
        <f t="shared" si="128"/>
        <v>149</v>
      </c>
      <c r="AM381" s="55">
        <f t="shared" si="137"/>
        <v>1.1160673753054815</v>
      </c>
      <c r="AN381" s="56">
        <v>39801</v>
      </c>
    </row>
    <row r="382" spans="1:40">
      <c r="A382" s="41">
        <f t="shared" si="116"/>
        <v>1</v>
      </c>
      <c r="B382" s="42">
        <f t="shared" si="117"/>
        <v>0</v>
      </c>
      <c r="C382" s="42">
        <f t="shared" si="118"/>
        <v>0</v>
      </c>
      <c r="D382" s="42">
        <f t="shared" si="119"/>
        <v>0</v>
      </c>
      <c r="E382" s="42">
        <f t="shared" si="120"/>
        <v>1</v>
      </c>
      <c r="F382" s="58">
        <v>85</v>
      </c>
      <c r="G382" s="59" t="s">
        <v>53</v>
      </c>
      <c r="H382" s="45">
        <v>176</v>
      </c>
      <c r="I382" s="46">
        <v>1.7845916732574883E-3</v>
      </c>
      <c r="J382" s="47">
        <f t="shared" si="121"/>
        <v>291</v>
      </c>
      <c r="K382" s="48">
        <f t="shared" si="129"/>
        <v>0.32062608132563636</v>
      </c>
      <c r="L382" s="46">
        <v>2.4461431549687284E-2</v>
      </c>
      <c r="M382" s="47">
        <f t="shared" si="138"/>
        <v>345</v>
      </c>
      <c r="N382" s="49">
        <f t="shared" si="130"/>
        <v>0.28800475818475851</v>
      </c>
      <c r="O382" s="50">
        <v>436</v>
      </c>
      <c r="P382" s="51">
        <v>4.4209202814787778E-3</v>
      </c>
      <c r="Q382" s="52">
        <f t="shared" si="122"/>
        <v>382</v>
      </c>
      <c r="R382" s="53">
        <f t="shared" si="131"/>
        <v>0.33531069580452227</v>
      </c>
      <c r="S382" s="51">
        <v>6.0597637248088948E-2</v>
      </c>
      <c r="T382" s="52">
        <f t="shared" si="123"/>
        <v>484</v>
      </c>
      <c r="U382" s="54">
        <f t="shared" si="132"/>
        <v>0.30119532217300932</v>
      </c>
      <c r="V382" s="45">
        <v>709</v>
      </c>
      <c r="W382" s="46">
        <v>7.1890653201111317E-3</v>
      </c>
      <c r="X382" s="47">
        <f t="shared" si="124"/>
        <v>323</v>
      </c>
      <c r="Y382" s="48">
        <f t="shared" si="133"/>
        <v>0.44295778082426035</v>
      </c>
      <c r="Z382" s="46">
        <v>9.8540653231410702E-2</v>
      </c>
      <c r="AA382" s="47">
        <f t="shared" si="125"/>
        <v>452</v>
      </c>
      <c r="AB382" s="49">
        <f t="shared" si="134"/>
        <v>0.39789011556667736</v>
      </c>
      <c r="AC382" s="50">
        <v>5874</v>
      </c>
      <c r="AD382" s="51">
        <v>5.9560747094968669E-2</v>
      </c>
      <c r="AE382" s="52">
        <f t="shared" si="126"/>
        <v>55</v>
      </c>
      <c r="AF382" s="53">
        <f t="shared" si="135"/>
        <v>1.9494577666405928</v>
      </c>
      <c r="AG382" s="51">
        <v>0.81640027797081305</v>
      </c>
      <c r="AH382" s="52">
        <f t="shared" si="127"/>
        <v>92</v>
      </c>
      <c r="AI382" s="54">
        <f t="shared" si="136"/>
        <v>1.7511149135197663</v>
      </c>
      <c r="AJ382" s="45">
        <v>7195</v>
      </c>
      <c r="AK382" s="46">
        <v>7.2955324369816069E-2</v>
      </c>
      <c r="AL382" s="47">
        <f t="shared" si="128"/>
        <v>150</v>
      </c>
      <c r="AM382" s="55">
        <f t="shared" si="137"/>
        <v>1.1132666117965693</v>
      </c>
      <c r="AN382" s="56">
        <v>98622</v>
      </c>
    </row>
    <row r="383" spans="1:40">
      <c r="A383" s="41">
        <f t="shared" si="116"/>
        <v>1</v>
      </c>
      <c r="B383" s="42">
        <f t="shared" si="117"/>
        <v>0</v>
      </c>
      <c r="C383" s="42">
        <f t="shared" si="118"/>
        <v>0</v>
      </c>
      <c r="D383" s="42">
        <f t="shared" si="119"/>
        <v>0</v>
      </c>
      <c r="E383" s="42">
        <f t="shared" si="120"/>
        <v>1</v>
      </c>
      <c r="F383" s="58">
        <v>392</v>
      </c>
      <c r="G383" s="59" t="s">
        <v>715</v>
      </c>
      <c r="H383" s="45">
        <v>32</v>
      </c>
      <c r="I383" s="46">
        <v>1.0259040779687098E-3</v>
      </c>
      <c r="J383" s="47">
        <f t="shared" si="121"/>
        <v>340</v>
      </c>
      <c r="K383" s="48">
        <f t="shared" si="129"/>
        <v>0.18431757206099994</v>
      </c>
      <c r="L383" s="46">
        <v>1.4407924358397118E-2</v>
      </c>
      <c r="M383" s="47">
        <f t="shared" si="138"/>
        <v>392</v>
      </c>
      <c r="N383" s="49">
        <f t="shared" si="130"/>
        <v>0.16963646474883037</v>
      </c>
      <c r="O383" s="50">
        <v>157</v>
      </c>
      <c r="P383" s="51">
        <v>5.0333418825339827E-3</v>
      </c>
      <c r="Q383" s="52">
        <f t="shared" si="122"/>
        <v>364</v>
      </c>
      <c r="R383" s="53">
        <f t="shared" si="131"/>
        <v>0.38176064289717854</v>
      </c>
      <c r="S383" s="51">
        <v>7.0688878883385861E-2</v>
      </c>
      <c r="T383" s="52">
        <f t="shared" si="123"/>
        <v>470</v>
      </c>
      <c r="U383" s="54">
        <f t="shared" si="132"/>
        <v>0.3513529671489245</v>
      </c>
      <c r="V383" s="45">
        <v>225</v>
      </c>
      <c r="W383" s="46">
        <v>7.2133880482174919E-3</v>
      </c>
      <c r="X383" s="47">
        <f t="shared" si="124"/>
        <v>322</v>
      </c>
      <c r="Y383" s="48">
        <f t="shared" si="133"/>
        <v>0.44445643762954007</v>
      </c>
      <c r="Z383" s="46">
        <v>0.10130571814497974</v>
      </c>
      <c r="AA383" s="47">
        <f t="shared" si="125"/>
        <v>448</v>
      </c>
      <c r="AB383" s="49">
        <f t="shared" si="134"/>
        <v>0.40905496948159592</v>
      </c>
      <c r="AC383" s="50">
        <v>1807</v>
      </c>
      <c r="AD383" s="51">
        <v>5.7931520902795589E-2</v>
      </c>
      <c r="AE383" s="52">
        <f t="shared" si="126"/>
        <v>60</v>
      </c>
      <c r="AF383" s="53">
        <f t="shared" si="135"/>
        <v>1.8961322492678534</v>
      </c>
      <c r="AG383" s="51">
        <v>0.81359747861323728</v>
      </c>
      <c r="AH383" s="52">
        <f t="shared" si="127"/>
        <v>93</v>
      </c>
      <c r="AI383" s="54">
        <f t="shared" si="136"/>
        <v>1.7451031275281526</v>
      </c>
      <c r="AJ383" s="45">
        <v>2221</v>
      </c>
      <c r="AK383" s="46">
        <v>7.1204154911515771E-2</v>
      </c>
      <c r="AL383" s="47">
        <f t="shared" si="128"/>
        <v>153</v>
      </c>
      <c r="AM383" s="55">
        <f t="shared" si="137"/>
        <v>1.0865445252817956</v>
      </c>
      <c r="AN383" s="56">
        <v>31192</v>
      </c>
    </row>
    <row r="384" spans="1:40">
      <c r="A384" s="41">
        <f t="shared" si="116"/>
        <v>1</v>
      </c>
      <c r="B384" s="42">
        <f t="shared" si="117"/>
        <v>0</v>
      </c>
      <c r="C384" s="42">
        <f t="shared" si="118"/>
        <v>0</v>
      </c>
      <c r="D384" s="42">
        <f t="shared" si="119"/>
        <v>0</v>
      </c>
      <c r="E384" s="42">
        <f t="shared" si="120"/>
        <v>1</v>
      </c>
      <c r="F384" s="58">
        <v>59</v>
      </c>
      <c r="G384" s="59" t="s">
        <v>27</v>
      </c>
      <c r="H384" s="45">
        <v>0</v>
      </c>
      <c r="I384" s="46">
        <v>0</v>
      </c>
      <c r="J384" s="47">
        <f t="shared" si="121"/>
        <v>467</v>
      </c>
      <c r="K384" s="48">
        <f t="shared" si="129"/>
        <v>0</v>
      </c>
      <c r="L384" s="46">
        <v>0</v>
      </c>
      <c r="M384" s="47">
        <f t="shared" si="138"/>
        <v>467</v>
      </c>
      <c r="N384" s="49">
        <f t="shared" si="130"/>
        <v>0</v>
      </c>
      <c r="O384" s="50">
        <v>38</v>
      </c>
      <c r="P384" s="51">
        <v>2.0808235680648342E-3</v>
      </c>
      <c r="Q384" s="52">
        <f t="shared" si="122"/>
        <v>449</v>
      </c>
      <c r="R384" s="53">
        <f t="shared" si="131"/>
        <v>0.15782288619347901</v>
      </c>
      <c r="S384" s="51">
        <v>2.9275808936825885E-2</v>
      </c>
      <c r="T384" s="52">
        <f t="shared" si="123"/>
        <v>519</v>
      </c>
      <c r="U384" s="54">
        <f t="shared" si="132"/>
        <v>0.14551287979269886</v>
      </c>
      <c r="V384" s="45">
        <v>52</v>
      </c>
      <c r="W384" s="46">
        <v>2.8474427773518781E-3</v>
      </c>
      <c r="X384" s="47">
        <f t="shared" si="124"/>
        <v>432</v>
      </c>
      <c r="Y384" s="48">
        <f t="shared" si="133"/>
        <v>0.17544658137288405</v>
      </c>
      <c r="Z384" s="46">
        <v>4.0061633281972264E-2</v>
      </c>
      <c r="AA384" s="47">
        <f t="shared" si="125"/>
        <v>515</v>
      </c>
      <c r="AB384" s="49">
        <f t="shared" si="134"/>
        <v>0.16176194670559313</v>
      </c>
      <c r="AC384" s="50">
        <v>1208</v>
      </c>
      <c r="AD384" s="51">
        <v>6.6148286058482095E-2</v>
      </c>
      <c r="AE384" s="52">
        <f t="shared" si="126"/>
        <v>43</v>
      </c>
      <c r="AF384" s="53">
        <f t="shared" si="135"/>
        <v>2.1650717342591017</v>
      </c>
      <c r="AG384" s="51">
        <v>0.93066255778120188</v>
      </c>
      <c r="AH384" s="52">
        <f t="shared" si="127"/>
        <v>57</v>
      </c>
      <c r="AI384" s="54">
        <f t="shared" si="136"/>
        <v>1.9961985907645377</v>
      </c>
      <c r="AJ384" s="45">
        <v>1298</v>
      </c>
      <c r="AK384" s="46">
        <v>7.1076552403898804E-2</v>
      </c>
      <c r="AL384" s="47">
        <f t="shared" si="128"/>
        <v>154</v>
      </c>
      <c r="AM384" s="55">
        <f t="shared" si="137"/>
        <v>1.0845973663521553</v>
      </c>
      <c r="AN384" s="56">
        <v>18262</v>
      </c>
    </row>
    <row r="385" spans="1:40">
      <c r="A385" s="41">
        <f t="shared" si="116"/>
        <v>1</v>
      </c>
      <c r="B385" s="42">
        <f t="shared" si="117"/>
        <v>0</v>
      </c>
      <c r="C385" s="42">
        <f t="shared" si="118"/>
        <v>0</v>
      </c>
      <c r="D385" s="42">
        <f t="shared" si="119"/>
        <v>0</v>
      </c>
      <c r="E385" s="42">
        <f t="shared" si="120"/>
        <v>1</v>
      </c>
      <c r="F385" s="58">
        <v>304</v>
      </c>
      <c r="G385" s="59" t="s">
        <v>273</v>
      </c>
      <c r="H385" s="45">
        <v>40</v>
      </c>
      <c r="I385" s="46">
        <v>2.5906735751295338E-3</v>
      </c>
      <c r="J385" s="47">
        <f t="shared" si="121"/>
        <v>235</v>
      </c>
      <c r="K385" s="48">
        <f t="shared" si="129"/>
        <v>0.46544962012036195</v>
      </c>
      <c r="L385" s="46">
        <v>3.6832412523020261E-2</v>
      </c>
      <c r="M385" s="47">
        <f t="shared" si="138"/>
        <v>292</v>
      </c>
      <c r="N385" s="49">
        <f t="shared" si="130"/>
        <v>0.43365859600270751</v>
      </c>
      <c r="O385" s="50">
        <v>155</v>
      </c>
      <c r="P385" s="51">
        <v>1.0038860103626942E-2</v>
      </c>
      <c r="Q385" s="52">
        <f t="shared" si="122"/>
        <v>238</v>
      </c>
      <c r="R385" s="53">
        <f t="shared" si="131"/>
        <v>0.7614109624490788</v>
      </c>
      <c r="S385" s="51">
        <v>0.1427255985267035</v>
      </c>
      <c r="T385" s="52">
        <f t="shared" si="123"/>
        <v>362</v>
      </c>
      <c r="U385" s="54">
        <f t="shared" si="132"/>
        <v>0.7094052603831803</v>
      </c>
      <c r="V385" s="45">
        <v>205</v>
      </c>
      <c r="W385" s="46">
        <v>1.327720207253886E-2</v>
      </c>
      <c r="X385" s="47">
        <f t="shared" si="124"/>
        <v>194</v>
      </c>
      <c r="Y385" s="48">
        <f t="shared" si="133"/>
        <v>0.81808130872792917</v>
      </c>
      <c r="Z385" s="46">
        <v>0.18876611418047881</v>
      </c>
      <c r="AA385" s="47">
        <f t="shared" si="125"/>
        <v>317</v>
      </c>
      <c r="AB385" s="49">
        <f t="shared" si="134"/>
        <v>0.76220492277396368</v>
      </c>
      <c r="AC385" s="50">
        <v>686</v>
      </c>
      <c r="AD385" s="51">
        <v>4.4430051813471504E-2</v>
      </c>
      <c r="AE385" s="52">
        <f t="shared" si="126"/>
        <v>94</v>
      </c>
      <c r="AF385" s="53">
        <f t="shared" si="135"/>
        <v>1.4542213421519128</v>
      </c>
      <c r="AG385" s="51">
        <v>0.63167587476979747</v>
      </c>
      <c r="AH385" s="52">
        <f t="shared" si="127"/>
        <v>202</v>
      </c>
      <c r="AI385" s="54">
        <f t="shared" si="136"/>
        <v>1.3548954779503173</v>
      </c>
      <c r="AJ385" s="45">
        <v>1086</v>
      </c>
      <c r="AK385" s="46">
        <v>7.0336787564766842E-2</v>
      </c>
      <c r="AL385" s="47">
        <f t="shared" si="128"/>
        <v>159</v>
      </c>
      <c r="AM385" s="55">
        <f t="shared" si="137"/>
        <v>1.0733088757162697</v>
      </c>
      <c r="AN385" s="56">
        <v>15440</v>
      </c>
    </row>
    <row r="386" spans="1:40">
      <c r="A386" s="41">
        <f t="shared" si="116"/>
        <v>1</v>
      </c>
      <c r="B386" s="42">
        <f t="shared" si="117"/>
        <v>1</v>
      </c>
      <c r="C386" s="42">
        <f t="shared" si="118"/>
        <v>0</v>
      </c>
      <c r="D386" s="42">
        <f t="shared" si="119"/>
        <v>0</v>
      </c>
      <c r="E386" s="42">
        <f t="shared" si="120"/>
        <v>0</v>
      </c>
      <c r="F386" s="58">
        <v>327</v>
      </c>
      <c r="G386" s="59" t="s">
        <v>296</v>
      </c>
      <c r="H386" s="45">
        <v>535</v>
      </c>
      <c r="I386" s="46">
        <v>3.6031788793103446E-2</v>
      </c>
      <c r="J386" s="47">
        <f t="shared" si="121"/>
        <v>8</v>
      </c>
      <c r="K386" s="48">
        <f t="shared" si="129"/>
        <v>6.4735992087187464</v>
      </c>
      <c r="L386" s="46">
        <v>0.52657480314960625</v>
      </c>
      <c r="M386" s="47">
        <f t="shared" si="138"/>
        <v>6</v>
      </c>
      <c r="N386" s="49">
        <f t="shared" si="130"/>
        <v>6.1998026787286671</v>
      </c>
      <c r="O386" s="50">
        <v>57</v>
      </c>
      <c r="P386" s="51">
        <v>3.8389008620689654E-3</v>
      </c>
      <c r="Q386" s="52">
        <f t="shared" si="122"/>
        <v>395</v>
      </c>
      <c r="R386" s="53">
        <f t="shared" si="131"/>
        <v>0.29116664341985249</v>
      </c>
      <c r="S386" s="51">
        <v>5.6102362204724407E-2</v>
      </c>
      <c r="T386" s="52">
        <f t="shared" si="123"/>
        <v>490</v>
      </c>
      <c r="U386" s="54">
        <f t="shared" si="132"/>
        <v>0.27885194582321327</v>
      </c>
      <c r="V386" s="45">
        <v>67</v>
      </c>
      <c r="W386" s="46">
        <v>4.5123922413793103E-3</v>
      </c>
      <c r="X386" s="47">
        <f t="shared" si="124"/>
        <v>386</v>
      </c>
      <c r="Y386" s="48">
        <f t="shared" si="133"/>
        <v>0.27803325807298285</v>
      </c>
      <c r="Z386" s="46">
        <v>6.5944881889763773E-2</v>
      </c>
      <c r="AA386" s="47">
        <f t="shared" si="125"/>
        <v>486</v>
      </c>
      <c r="AB386" s="49">
        <f t="shared" si="134"/>
        <v>0.26627402818743584</v>
      </c>
      <c r="AC386" s="50">
        <v>357</v>
      </c>
      <c r="AD386" s="51">
        <v>2.4043642241379309E-2</v>
      </c>
      <c r="AE386" s="52">
        <f t="shared" si="126"/>
        <v>290</v>
      </c>
      <c r="AF386" s="53">
        <f t="shared" si="135"/>
        <v>0.7869623433542221</v>
      </c>
      <c r="AG386" s="51">
        <v>0.3513779527559055</v>
      </c>
      <c r="AH386" s="52">
        <f t="shared" si="127"/>
        <v>505</v>
      </c>
      <c r="AI386" s="54">
        <f t="shared" si="136"/>
        <v>0.75367829967214628</v>
      </c>
      <c r="AJ386" s="45">
        <v>1016</v>
      </c>
      <c r="AK386" s="46">
        <v>6.8426724137931036E-2</v>
      </c>
      <c r="AL386" s="47">
        <f t="shared" si="128"/>
        <v>165</v>
      </c>
      <c r="AM386" s="55">
        <f t="shared" si="137"/>
        <v>1.0441621361482141</v>
      </c>
      <c r="AN386" s="56">
        <v>14848</v>
      </c>
    </row>
    <row r="387" spans="1:40">
      <c r="A387" s="41">
        <f t="shared" si="116"/>
        <v>1</v>
      </c>
      <c r="B387" s="42">
        <f t="shared" si="117"/>
        <v>0</v>
      </c>
      <c r="C387" s="42">
        <f t="shared" si="118"/>
        <v>1</v>
      </c>
      <c r="D387" s="42">
        <f t="shared" si="119"/>
        <v>0</v>
      </c>
      <c r="E387" s="42">
        <f t="shared" si="120"/>
        <v>0</v>
      </c>
      <c r="F387" s="58">
        <v>336</v>
      </c>
      <c r="G387" s="59" t="s">
        <v>305</v>
      </c>
      <c r="H387" s="45">
        <v>0</v>
      </c>
      <c r="I387" s="46">
        <v>0</v>
      </c>
      <c r="J387" s="47">
        <f t="shared" si="121"/>
        <v>467</v>
      </c>
      <c r="K387" s="48">
        <f t="shared" si="129"/>
        <v>0</v>
      </c>
      <c r="L387" s="46">
        <v>0</v>
      </c>
      <c r="M387" s="47">
        <f t="shared" si="138"/>
        <v>467</v>
      </c>
      <c r="N387" s="49">
        <f t="shared" si="130"/>
        <v>0</v>
      </c>
      <c r="O387" s="50">
        <v>282</v>
      </c>
      <c r="P387" s="51">
        <v>6.7674586033117351E-2</v>
      </c>
      <c r="Q387" s="52">
        <f t="shared" si="122"/>
        <v>11</v>
      </c>
      <c r="R387" s="53">
        <f t="shared" si="131"/>
        <v>5.1328707794426025</v>
      </c>
      <c r="S387" s="51">
        <v>0.99646643109540634</v>
      </c>
      <c r="T387" s="52">
        <f t="shared" si="123"/>
        <v>9</v>
      </c>
      <c r="U387" s="54">
        <f t="shared" si="132"/>
        <v>4.9528503317649548</v>
      </c>
      <c r="V387" s="45">
        <v>0</v>
      </c>
      <c r="W387" s="46">
        <v>0</v>
      </c>
      <c r="X387" s="47">
        <f t="shared" si="124"/>
        <v>563</v>
      </c>
      <c r="Y387" s="48">
        <f t="shared" si="133"/>
        <v>0</v>
      </c>
      <c r="Z387" s="46">
        <v>0</v>
      </c>
      <c r="AA387" s="47">
        <f t="shared" si="125"/>
        <v>563</v>
      </c>
      <c r="AB387" s="49">
        <f t="shared" si="134"/>
        <v>0</v>
      </c>
      <c r="AC387" s="50">
        <v>1</v>
      </c>
      <c r="AD387" s="51">
        <v>2.3998080153587713E-4</v>
      </c>
      <c r="AE387" s="52">
        <f t="shared" si="126"/>
        <v>613</v>
      </c>
      <c r="AF387" s="53">
        <f t="shared" si="135"/>
        <v>7.8547106981851477E-3</v>
      </c>
      <c r="AG387" s="51">
        <v>3.5335689045936395E-3</v>
      </c>
      <c r="AH387" s="52">
        <f t="shared" si="127"/>
        <v>618</v>
      </c>
      <c r="AI387" s="54">
        <f t="shared" si="136"/>
        <v>7.5792296668042549E-3</v>
      </c>
      <c r="AJ387" s="45">
        <v>283</v>
      </c>
      <c r="AK387" s="46">
        <v>6.7914566834653231E-2</v>
      </c>
      <c r="AL387" s="47">
        <f t="shared" si="128"/>
        <v>168</v>
      </c>
      <c r="AM387" s="55">
        <f t="shared" si="137"/>
        <v>1.0363468378043026</v>
      </c>
      <c r="AN387" s="56">
        <v>4167</v>
      </c>
    </row>
    <row r="388" spans="1:40">
      <c r="A388" s="41">
        <f t="shared" si="116"/>
        <v>1</v>
      </c>
      <c r="B388" s="42">
        <f t="shared" si="117"/>
        <v>0</v>
      </c>
      <c r="C388" s="42">
        <f t="shared" si="118"/>
        <v>0</v>
      </c>
      <c r="D388" s="42">
        <f t="shared" si="119"/>
        <v>1</v>
      </c>
      <c r="E388" s="42">
        <f t="shared" si="120"/>
        <v>0</v>
      </c>
      <c r="F388" s="58">
        <v>423</v>
      </c>
      <c r="G388" s="59" t="s">
        <v>392</v>
      </c>
      <c r="H388" s="45">
        <v>273</v>
      </c>
      <c r="I388" s="46">
        <v>2.8234856084973473E-3</v>
      </c>
      <c r="J388" s="47">
        <f t="shared" si="121"/>
        <v>219</v>
      </c>
      <c r="K388" s="48">
        <f t="shared" si="129"/>
        <v>0.50727745730169416</v>
      </c>
      <c r="L388" s="46">
        <v>4.2227378190255217E-2</v>
      </c>
      <c r="M388" s="47">
        <f t="shared" si="138"/>
        <v>270</v>
      </c>
      <c r="N388" s="49">
        <f t="shared" si="130"/>
        <v>0.49717800938008777</v>
      </c>
      <c r="O388" s="50">
        <v>860</v>
      </c>
      <c r="P388" s="51">
        <v>8.894496788672962E-3</v>
      </c>
      <c r="Q388" s="52">
        <f t="shared" si="122"/>
        <v>264</v>
      </c>
      <c r="R388" s="53">
        <f t="shared" si="131"/>
        <v>0.67461517447752162</v>
      </c>
      <c r="S388" s="51">
        <v>0.13302397525135345</v>
      </c>
      <c r="T388" s="52">
        <f t="shared" si="123"/>
        <v>375</v>
      </c>
      <c r="U388" s="54">
        <f t="shared" si="132"/>
        <v>0.6611841798143604</v>
      </c>
      <c r="V388" s="45">
        <v>2879</v>
      </c>
      <c r="W388" s="46">
        <v>2.9775879365801693E-2</v>
      </c>
      <c r="X388" s="47">
        <f t="shared" si="124"/>
        <v>63</v>
      </c>
      <c r="Y388" s="48">
        <f t="shared" si="133"/>
        <v>1.8346553910241161</v>
      </c>
      <c r="Z388" s="46">
        <v>0.44532095901005414</v>
      </c>
      <c r="AA388" s="47">
        <f t="shared" si="125"/>
        <v>64</v>
      </c>
      <c r="AB388" s="49">
        <f t="shared" si="134"/>
        <v>1.7981290161398436</v>
      </c>
      <c r="AC388" s="50">
        <v>2453</v>
      </c>
      <c r="AD388" s="51">
        <v>2.5370000723970668E-2</v>
      </c>
      <c r="AE388" s="52">
        <f t="shared" si="126"/>
        <v>279</v>
      </c>
      <c r="AF388" s="53">
        <f t="shared" si="135"/>
        <v>0.83037482508677218</v>
      </c>
      <c r="AG388" s="51">
        <v>0.37942768754833722</v>
      </c>
      <c r="AH388" s="52">
        <f t="shared" si="127"/>
        <v>484</v>
      </c>
      <c r="AI388" s="54">
        <f t="shared" si="136"/>
        <v>0.81384279280214189</v>
      </c>
      <c r="AJ388" s="45">
        <v>6465</v>
      </c>
      <c r="AK388" s="46">
        <v>6.6863862486942677E-2</v>
      </c>
      <c r="AL388" s="47">
        <f t="shared" si="128"/>
        <v>169</v>
      </c>
      <c r="AM388" s="55">
        <f t="shared" si="137"/>
        <v>1.0203135451107319</v>
      </c>
      <c r="AN388" s="56">
        <v>96689</v>
      </c>
    </row>
    <row r="389" spans="1:40">
      <c r="A389" s="41">
        <f t="shared" si="116"/>
        <v>1</v>
      </c>
      <c r="B389" s="42">
        <f t="shared" si="117"/>
        <v>0</v>
      </c>
      <c r="C389" s="42">
        <f t="shared" si="118"/>
        <v>0</v>
      </c>
      <c r="D389" s="42">
        <f t="shared" si="119"/>
        <v>0</v>
      </c>
      <c r="E389" s="42">
        <f t="shared" si="120"/>
        <v>1</v>
      </c>
      <c r="F389" s="58">
        <v>436</v>
      </c>
      <c r="G389" s="59" t="s">
        <v>405</v>
      </c>
      <c r="H389" s="45">
        <v>100</v>
      </c>
      <c r="I389" s="46">
        <v>4.4802867383512543E-3</v>
      </c>
      <c r="J389" s="47">
        <f t="shared" si="121"/>
        <v>133</v>
      </c>
      <c r="K389" s="48">
        <f t="shared" si="129"/>
        <v>0.80494423551281236</v>
      </c>
      <c r="L389" s="46">
        <v>6.8166325835037497E-2</v>
      </c>
      <c r="M389" s="47">
        <f t="shared" si="138"/>
        <v>166</v>
      </c>
      <c r="N389" s="49">
        <f t="shared" si="130"/>
        <v>0.80257879219314987</v>
      </c>
      <c r="O389" s="50">
        <v>237</v>
      </c>
      <c r="P389" s="51">
        <v>1.0618279569892473E-2</v>
      </c>
      <c r="Q389" s="52">
        <f t="shared" si="122"/>
        <v>224</v>
      </c>
      <c r="R389" s="53">
        <f t="shared" si="131"/>
        <v>0.80535781786063865</v>
      </c>
      <c r="S389" s="51">
        <v>0.16155419222903886</v>
      </c>
      <c r="T389" s="52">
        <f t="shared" si="123"/>
        <v>330</v>
      </c>
      <c r="U389" s="54">
        <f t="shared" si="132"/>
        <v>0.80299115917032227</v>
      </c>
      <c r="V389" s="45">
        <v>238</v>
      </c>
      <c r="W389" s="46">
        <v>1.0663082437275985E-2</v>
      </c>
      <c r="X389" s="47">
        <f t="shared" si="124"/>
        <v>237</v>
      </c>
      <c r="Y389" s="48">
        <f t="shared" si="133"/>
        <v>0.65701104703398361</v>
      </c>
      <c r="Z389" s="46">
        <v>0.16223585548738922</v>
      </c>
      <c r="AA389" s="47">
        <f t="shared" si="125"/>
        <v>362</v>
      </c>
      <c r="AB389" s="49">
        <f t="shared" si="134"/>
        <v>0.65508032646529613</v>
      </c>
      <c r="AC389" s="50">
        <v>892</v>
      </c>
      <c r="AD389" s="51">
        <v>3.9964157706093191E-2</v>
      </c>
      <c r="AE389" s="52">
        <f t="shared" si="126"/>
        <v>120</v>
      </c>
      <c r="AF389" s="53">
        <f t="shared" si="135"/>
        <v>1.3080500401240618</v>
      </c>
      <c r="AG389" s="51">
        <v>0.60804362644853438</v>
      </c>
      <c r="AH389" s="52">
        <f t="shared" si="127"/>
        <v>219</v>
      </c>
      <c r="AI389" s="54">
        <f t="shared" si="136"/>
        <v>1.3042061487180632</v>
      </c>
      <c r="AJ389" s="45">
        <v>1467</v>
      </c>
      <c r="AK389" s="46">
        <v>6.5725806451612898E-2</v>
      </c>
      <c r="AL389" s="47">
        <f t="shared" si="128"/>
        <v>174</v>
      </c>
      <c r="AM389" s="55">
        <f t="shared" si="137"/>
        <v>1.0029473035453611</v>
      </c>
      <c r="AN389" s="56">
        <v>22320</v>
      </c>
    </row>
    <row r="390" spans="1:40">
      <c r="A390" s="41">
        <f t="shared" si="116"/>
        <v>1</v>
      </c>
      <c r="B390" s="42">
        <f t="shared" si="117"/>
        <v>0</v>
      </c>
      <c r="C390" s="42">
        <f t="shared" si="118"/>
        <v>0</v>
      </c>
      <c r="D390" s="42">
        <f t="shared" si="119"/>
        <v>0</v>
      </c>
      <c r="E390" s="42">
        <f t="shared" si="120"/>
        <v>1</v>
      </c>
      <c r="F390" s="58">
        <v>294</v>
      </c>
      <c r="G390" s="59" t="s">
        <v>263</v>
      </c>
      <c r="H390" s="45">
        <v>2</v>
      </c>
      <c r="I390" s="46">
        <v>2.4943876278373661E-4</v>
      </c>
      <c r="J390" s="47">
        <f t="shared" si="121"/>
        <v>420</v>
      </c>
      <c r="K390" s="48">
        <f t="shared" si="129"/>
        <v>4.4815054469059548E-2</v>
      </c>
      <c r="L390" s="46">
        <v>3.838771593090211E-3</v>
      </c>
      <c r="M390" s="47">
        <f t="shared" si="138"/>
        <v>448</v>
      </c>
      <c r="N390" s="49">
        <f t="shared" si="130"/>
        <v>4.519704752964878E-2</v>
      </c>
      <c r="O390" s="50">
        <v>1</v>
      </c>
      <c r="P390" s="51">
        <v>1.2471938139186831E-4</v>
      </c>
      <c r="Q390" s="52">
        <f t="shared" si="122"/>
        <v>545</v>
      </c>
      <c r="R390" s="53">
        <f t="shared" si="131"/>
        <v>9.4595106656907273E-3</v>
      </c>
      <c r="S390" s="51">
        <v>1.9193857965451055E-3</v>
      </c>
      <c r="T390" s="52">
        <f t="shared" si="123"/>
        <v>553</v>
      </c>
      <c r="U390" s="54">
        <f t="shared" si="132"/>
        <v>9.5401413259381309E-3</v>
      </c>
      <c r="V390" s="45">
        <v>3</v>
      </c>
      <c r="W390" s="46">
        <v>3.7415814417560486E-4</v>
      </c>
      <c r="X390" s="47">
        <f t="shared" si="124"/>
        <v>527</v>
      </c>
      <c r="Y390" s="48">
        <f t="shared" si="133"/>
        <v>2.3053937311949137E-2</v>
      </c>
      <c r="Z390" s="46">
        <v>5.7581573896353169E-3</v>
      </c>
      <c r="AA390" s="47">
        <f t="shared" si="125"/>
        <v>553</v>
      </c>
      <c r="AB390" s="49">
        <f t="shared" si="134"/>
        <v>2.3250443690815727E-2</v>
      </c>
      <c r="AC390" s="50">
        <v>515</v>
      </c>
      <c r="AD390" s="51">
        <v>6.4230481416812174E-2</v>
      </c>
      <c r="AE390" s="52">
        <f t="shared" si="126"/>
        <v>48</v>
      </c>
      <c r="AF390" s="53">
        <f t="shared" si="135"/>
        <v>2.1023008770090819</v>
      </c>
      <c r="AG390" s="51">
        <v>0.98848368522072938</v>
      </c>
      <c r="AH390" s="52">
        <f t="shared" si="127"/>
        <v>36</v>
      </c>
      <c r="AI390" s="54">
        <f t="shared" si="136"/>
        <v>2.1202203988260773</v>
      </c>
      <c r="AJ390" s="45">
        <v>521</v>
      </c>
      <c r="AK390" s="46">
        <v>6.4978797705163377E-2</v>
      </c>
      <c r="AL390" s="47">
        <f t="shared" si="128"/>
        <v>179</v>
      </c>
      <c r="AM390" s="55">
        <f t="shared" si="137"/>
        <v>0.99154827402523005</v>
      </c>
      <c r="AN390" s="56">
        <v>8018</v>
      </c>
    </row>
    <row r="391" spans="1:40">
      <c r="A391" s="41">
        <f t="shared" ref="A391:A454" si="139">SUM(B391:E391)</f>
        <v>1</v>
      </c>
      <c r="B391" s="42">
        <f t="shared" ref="B391:B454" si="140">IF(N391&gt;1,1,0)</f>
        <v>0</v>
      </c>
      <c r="C391" s="42">
        <f t="shared" ref="C391:C454" si="141">IF(U391&gt;1,1,0)</f>
        <v>0</v>
      </c>
      <c r="D391" s="42">
        <f t="shared" ref="D391:D454" si="142">IF(AB391&gt;1,1,0)</f>
        <v>0</v>
      </c>
      <c r="E391" s="42">
        <f t="shared" ref="E391:E454" si="143">IF(AI391&gt;1,1,0)</f>
        <v>1</v>
      </c>
      <c r="F391" s="58">
        <v>553</v>
      </c>
      <c r="G391" s="59" t="s">
        <v>523</v>
      </c>
      <c r="H391" s="45">
        <v>181</v>
      </c>
      <c r="I391" s="46">
        <v>3.7962205583170787E-3</v>
      </c>
      <c r="J391" s="47">
        <f t="shared" ref="J391:J454" si="144">RANK(I391,$I$7:$I$642)</f>
        <v>171</v>
      </c>
      <c r="K391" s="48">
        <f t="shared" si="129"/>
        <v>0.68204247487005198</v>
      </c>
      <c r="L391" s="46">
        <v>5.86139896373057E-2</v>
      </c>
      <c r="M391" s="47">
        <f t="shared" si="138"/>
        <v>197</v>
      </c>
      <c r="N391" s="49">
        <f t="shared" si="130"/>
        <v>0.69011120127807801</v>
      </c>
      <c r="O391" s="50">
        <v>280</v>
      </c>
      <c r="P391" s="51">
        <v>5.8726063885568072E-3</v>
      </c>
      <c r="Q391" s="52">
        <f t="shared" ref="Q391:Q454" si="145">RANK(P391,P$7:P$642)</f>
        <v>344</v>
      </c>
      <c r="R391" s="53">
        <f t="shared" si="131"/>
        <v>0.44541579783347612</v>
      </c>
      <c r="S391" s="51">
        <v>9.0673575129533682E-2</v>
      </c>
      <c r="T391" s="52">
        <f t="shared" ref="T391:T454" si="146">RANK(S391,S$7:S$642)</f>
        <v>437</v>
      </c>
      <c r="U391" s="54">
        <f t="shared" si="132"/>
        <v>0.45068517377845035</v>
      </c>
      <c r="V391" s="45">
        <v>558</v>
      </c>
      <c r="W391" s="46">
        <v>1.1703265588623923E-2</v>
      </c>
      <c r="X391" s="47">
        <f t="shared" ref="X391:X454" si="147">RANK(W391,W$7:W$642)</f>
        <v>216</v>
      </c>
      <c r="Y391" s="48">
        <f t="shared" si="133"/>
        <v>0.72110244137462454</v>
      </c>
      <c r="Z391" s="46">
        <v>0.18069948186528498</v>
      </c>
      <c r="AA391" s="47">
        <f t="shared" ref="AA391:AA454" si="148">RANK(Z391,Z$7:Z$642)</f>
        <v>332</v>
      </c>
      <c r="AB391" s="49">
        <f t="shared" si="134"/>
        <v>0.72963325657454303</v>
      </c>
      <c r="AC391" s="50">
        <v>2069</v>
      </c>
      <c r="AD391" s="51">
        <v>4.3394366492585837E-2</v>
      </c>
      <c r="AE391" s="52">
        <f t="shared" ref="AE391:AE454" si="149">RANK(AD391,AD$7:AD$642)</f>
        <v>99</v>
      </c>
      <c r="AF391" s="53">
        <f t="shared" si="135"/>
        <v>1.4203227614410812</v>
      </c>
      <c r="AG391" s="51">
        <v>0.6700129533678757</v>
      </c>
      <c r="AH391" s="52">
        <f t="shared" ref="AH391:AH454" si="150">RANK(AG391,AG$7:AG$642)</f>
        <v>168</v>
      </c>
      <c r="AI391" s="54">
        <f t="shared" si="136"/>
        <v>1.4371255210864298</v>
      </c>
      <c r="AJ391" s="45">
        <v>3088</v>
      </c>
      <c r="AK391" s="46">
        <v>6.4766459028083645E-2</v>
      </c>
      <c r="AL391" s="47">
        <f t="shared" ref="AL391:AL454" si="151">RANK(AK391,AK$7:AK$642)</f>
        <v>180</v>
      </c>
      <c r="AM391" s="55">
        <f t="shared" si="137"/>
        <v>0.98830807789660158</v>
      </c>
      <c r="AN391" s="56">
        <v>47679</v>
      </c>
    </row>
    <row r="392" spans="1:40">
      <c r="A392" s="41">
        <f t="shared" si="139"/>
        <v>1</v>
      </c>
      <c r="B392" s="42">
        <f t="shared" si="140"/>
        <v>0</v>
      </c>
      <c r="C392" s="42">
        <f t="shared" si="141"/>
        <v>0</v>
      </c>
      <c r="D392" s="42">
        <f t="shared" si="142"/>
        <v>0</v>
      </c>
      <c r="E392" s="42">
        <f t="shared" si="143"/>
        <v>1</v>
      </c>
      <c r="F392" s="58">
        <v>439</v>
      </c>
      <c r="G392" s="59" t="s">
        <v>408</v>
      </c>
      <c r="H392" s="45">
        <v>854</v>
      </c>
      <c r="I392" s="46">
        <v>3.7745689521814269E-3</v>
      </c>
      <c r="J392" s="47">
        <f t="shared" si="144"/>
        <v>173</v>
      </c>
      <c r="K392" s="48">
        <f t="shared" ref="K392:K455" si="152">I392/I$4</f>
        <v>0.67815247037562976</v>
      </c>
      <c r="L392" s="46">
        <v>5.8557323093801426E-2</v>
      </c>
      <c r="M392" s="47">
        <f t="shared" si="138"/>
        <v>198</v>
      </c>
      <c r="N392" s="49">
        <f t="shared" ref="N392:N455" si="153">L392/L$4</f>
        <v>0.68944401897822105</v>
      </c>
      <c r="O392" s="50">
        <v>2658</v>
      </c>
      <c r="P392" s="51">
        <v>1.1748014373417133E-2</v>
      </c>
      <c r="Q392" s="52">
        <f t="shared" si="145"/>
        <v>191</v>
      </c>
      <c r="R392" s="53">
        <f t="shared" ref="R392:R455" si="154">P392/P$4</f>
        <v>0.89104408653900713</v>
      </c>
      <c r="S392" s="51">
        <v>0.18225452550740537</v>
      </c>
      <c r="T392" s="52">
        <f t="shared" si="146"/>
        <v>288</v>
      </c>
      <c r="U392" s="54">
        <f t="shared" ref="U392:U455" si="155">S392/S$4</f>
        <v>0.90588037785950293</v>
      </c>
      <c r="V392" s="45">
        <v>2899</v>
      </c>
      <c r="W392" s="46">
        <v>1.2813203035566694E-2</v>
      </c>
      <c r="X392" s="47">
        <f t="shared" si="147"/>
        <v>198</v>
      </c>
      <c r="Y392" s="48">
        <f t="shared" ref="Y392:Y455" si="156">W392/W$4</f>
        <v>0.78949178080323257</v>
      </c>
      <c r="Z392" s="46">
        <v>0.19877948436642898</v>
      </c>
      <c r="AA392" s="47">
        <f t="shared" si="148"/>
        <v>296</v>
      </c>
      <c r="AB392" s="49">
        <f t="shared" ref="AB392:AB455" si="157">Z392/Z$4</f>
        <v>0.80263717981556426</v>
      </c>
      <c r="AC392" s="50">
        <v>8173</v>
      </c>
      <c r="AD392" s="51">
        <v>3.6123597243769089E-2</v>
      </c>
      <c r="AE392" s="52">
        <f t="shared" si="149"/>
        <v>150</v>
      </c>
      <c r="AF392" s="53">
        <f t="shared" ref="AF392:AF455" si="158">AD392/AD$4</f>
        <v>1.1823462706667616</v>
      </c>
      <c r="AG392" s="51">
        <v>0.56040866703236425</v>
      </c>
      <c r="AH392" s="52">
        <f t="shared" si="150"/>
        <v>269</v>
      </c>
      <c r="AI392" s="54">
        <f t="shared" ref="AI392:AI455" si="159">AG392/AG$4</f>
        <v>1.202032876501776</v>
      </c>
      <c r="AJ392" s="45">
        <v>14584</v>
      </c>
      <c r="AK392" s="46">
        <v>6.4459383604934348E-2</v>
      </c>
      <c r="AL392" s="47">
        <f t="shared" si="151"/>
        <v>184</v>
      </c>
      <c r="AM392" s="55">
        <f t="shared" ref="AM392:AM455" si="160">AK392/AK$4</f>
        <v>0.9836222401068534</v>
      </c>
      <c r="AN392" s="56">
        <v>226251</v>
      </c>
    </row>
    <row r="393" spans="1:40">
      <c r="A393" s="41">
        <f t="shared" si="139"/>
        <v>1</v>
      </c>
      <c r="B393" s="42">
        <f t="shared" si="140"/>
        <v>0</v>
      </c>
      <c r="C393" s="42">
        <f t="shared" si="141"/>
        <v>1</v>
      </c>
      <c r="D393" s="42">
        <f t="shared" si="142"/>
        <v>0</v>
      </c>
      <c r="E393" s="42">
        <f t="shared" si="143"/>
        <v>0</v>
      </c>
      <c r="F393" s="58">
        <v>193</v>
      </c>
      <c r="G393" s="59" t="s">
        <v>161</v>
      </c>
      <c r="H393" s="45">
        <v>0</v>
      </c>
      <c r="I393" s="46">
        <v>0</v>
      </c>
      <c r="J393" s="47">
        <f t="shared" si="144"/>
        <v>467</v>
      </c>
      <c r="K393" s="48">
        <f t="shared" si="152"/>
        <v>0</v>
      </c>
      <c r="L393" s="46">
        <v>0</v>
      </c>
      <c r="M393" s="47">
        <f t="shared" si="138"/>
        <v>467</v>
      </c>
      <c r="N393" s="49">
        <f t="shared" si="153"/>
        <v>0</v>
      </c>
      <c r="O393" s="50">
        <v>679</v>
      </c>
      <c r="P393" s="51">
        <v>6.3833787722102103E-2</v>
      </c>
      <c r="Q393" s="52">
        <f t="shared" si="145"/>
        <v>12</v>
      </c>
      <c r="R393" s="53">
        <f t="shared" si="154"/>
        <v>4.8415602214334967</v>
      </c>
      <c r="S393" s="51">
        <v>0.99706314243759175</v>
      </c>
      <c r="T393" s="52">
        <f t="shared" si="146"/>
        <v>8</v>
      </c>
      <c r="U393" s="54">
        <f t="shared" si="155"/>
        <v>4.9558162339538141</v>
      </c>
      <c r="V393" s="45">
        <v>0</v>
      </c>
      <c r="W393" s="46">
        <v>0</v>
      </c>
      <c r="X393" s="47">
        <f t="shared" si="147"/>
        <v>563</v>
      </c>
      <c r="Y393" s="48">
        <f t="shared" si="156"/>
        <v>0</v>
      </c>
      <c r="Z393" s="46">
        <v>0</v>
      </c>
      <c r="AA393" s="47">
        <f t="shared" si="148"/>
        <v>563</v>
      </c>
      <c r="AB393" s="49">
        <f t="shared" si="157"/>
        <v>0</v>
      </c>
      <c r="AC393" s="50">
        <v>2</v>
      </c>
      <c r="AD393" s="51">
        <v>1.8802293879853342E-4</v>
      </c>
      <c r="AE393" s="52">
        <f t="shared" si="149"/>
        <v>614</v>
      </c>
      <c r="AF393" s="53">
        <f t="shared" si="158"/>
        <v>6.15409974228401E-3</v>
      </c>
      <c r="AG393" s="51">
        <v>2.936857562408223E-3</v>
      </c>
      <c r="AH393" s="52">
        <f t="shared" si="150"/>
        <v>619</v>
      </c>
      <c r="AI393" s="54">
        <f t="shared" si="159"/>
        <v>6.2993303838637417E-3</v>
      </c>
      <c r="AJ393" s="45">
        <v>681</v>
      </c>
      <c r="AK393" s="46">
        <v>6.4021810660900624E-2</v>
      </c>
      <c r="AL393" s="47">
        <f t="shared" si="151"/>
        <v>187</v>
      </c>
      <c r="AM393" s="55">
        <f t="shared" si="160"/>
        <v>0.97694506674046622</v>
      </c>
      <c r="AN393" s="56">
        <v>10637</v>
      </c>
    </row>
    <row r="394" spans="1:40">
      <c r="A394" s="41">
        <f t="shared" si="139"/>
        <v>1</v>
      </c>
      <c r="B394" s="42">
        <f t="shared" si="140"/>
        <v>0</v>
      </c>
      <c r="C394" s="42">
        <f t="shared" si="141"/>
        <v>0</v>
      </c>
      <c r="D394" s="42">
        <f t="shared" si="142"/>
        <v>0</v>
      </c>
      <c r="E394" s="42">
        <f t="shared" si="143"/>
        <v>1</v>
      </c>
      <c r="F394" s="58">
        <v>655</v>
      </c>
      <c r="G394" s="59" t="s">
        <v>627</v>
      </c>
      <c r="H394" s="45">
        <v>3</v>
      </c>
      <c r="I394" s="46">
        <v>2.6709401709401712E-4</v>
      </c>
      <c r="J394" s="47">
        <f t="shared" si="144"/>
        <v>415</v>
      </c>
      <c r="K394" s="48">
        <f t="shared" si="152"/>
        <v>4.7987060194033052E-2</v>
      </c>
      <c r="L394" s="46">
        <v>4.172461752433936E-3</v>
      </c>
      <c r="M394" s="47">
        <f t="shared" si="138"/>
        <v>443</v>
      </c>
      <c r="N394" s="49">
        <f t="shared" si="153"/>
        <v>4.9125859032573743E-2</v>
      </c>
      <c r="O394" s="50">
        <v>72</v>
      </c>
      <c r="P394" s="51">
        <v>6.41025641025641E-3</v>
      </c>
      <c r="Q394" s="52">
        <f t="shared" si="145"/>
        <v>330</v>
      </c>
      <c r="R394" s="53">
        <f t="shared" si="154"/>
        <v>0.48619459306095025</v>
      </c>
      <c r="S394" s="51">
        <v>0.10013908205841446</v>
      </c>
      <c r="T394" s="52">
        <f t="shared" si="146"/>
        <v>422</v>
      </c>
      <c r="U394" s="54">
        <f t="shared" si="155"/>
        <v>0.4977326584403215</v>
      </c>
      <c r="V394" s="45">
        <v>27</v>
      </c>
      <c r="W394" s="46">
        <v>2.403846153846154E-3</v>
      </c>
      <c r="X394" s="47">
        <f t="shared" si="147"/>
        <v>442</v>
      </c>
      <c r="Y394" s="48">
        <f t="shared" si="156"/>
        <v>0.14811415814680143</v>
      </c>
      <c r="Z394" s="46">
        <v>3.7552155771905425E-2</v>
      </c>
      <c r="AA394" s="47">
        <f t="shared" si="148"/>
        <v>518</v>
      </c>
      <c r="AB394" s="49">
        <f t="shared" si="157"/>
        <v>0.1516291105232753</v>
      </c>
      <c r="AC394" s="50">
        <v>617</v>
      </c>
      <c r="AD394" s="51">
        <v>5.4932336182336179E-2</v>
      </c>
      <c r="AE394" s="52">
        <f t="shared" si="149"/>
        <v>63</v>
      </c>
      <c r="AF394" s="53">
        <f t="shared" si="158"/>
        <v>1.7979671954016418</v>
      </c>
      <c r="AG394" s="51">
        <v>0.8581363004172462</v>
      </c>
      <c r="AH394" s="52">
        <f t="shared" si="150"/>
        <v>83</v>
      </c>
      <c r="AI394" s="54">
        <f t="shared" si="159"/>
        <v>1.8406354260783835</v>
      </c>
      <c r="AJ394" s="45">
        <v>719</v>
      </c>
      <c r="AK394" s="46">
        <v>6.4013532763532763E-2</v>
      </c>
      <c r="AL394" s="47">
        <f t="shared" si="151"/>
        <v>188</v>
      </c>
      <c r="AM394" s="55">
        <f t="shared" si="160"/>
        <v>0.97681874961645754</v>
      </c>
      <c r="AN394" s="56">
        <v>11232</v>
      </c>
    </row>
    <row r="395" spans="1:40">
      <c r="A395" s="41">
        <f t="shared" si="139"/>
        <v>1</v>
      </c>
      <c r="B395" s="42">
        <f t="shared" si="140"/>
        <v>0</v>
      </c>
      <c r="C395" s="42">
        <f t="shared" si="141"/>
        <v>0</v>
      </c>
      <c r="D395" s="42">
        <f t="shared" si="142"/>
        <v>0</v>
      </c>
      <c r="E395" s="42">
        <f t="shared" si="143"/>
        <v>1</v>
      </c>
      <c r="F395" s="58">
        <v>71</v>
      </c>
      <c r="G395" s="59" t="s">
        <v>39</v>
      </c>
      <c r="H395" s="45">
        <v>6</v>
      </c>
      <c r="I395" s="46">
        <v>7.7901843676967026E-4</v>
      </c>
      <c r="J395" s="47">
        <f t="shared" si="144"/>
        <v>362</v>
      </c>
      <c r="K395" s="48">
        <f t="shared" si="152"/>
        <v>0.13996122048802367</v>
      </c>
      <c r="L395" s="46">
        <v>1.2195121951219513E-2</v>
      </c>
      <c r="M395" s="47">
        <f t="shared" si="138"/>
        <v>403</v>
      </c>
      <c r="N395" s="49">
        <f t="shared" si="153"/>
        <v>0.14358330343260375</v>
      </c>
      <c r="O395" s="50">
        <v>11</v>
      </c>
      <c r="P395" s="51">
        <v>1.428200467411062E-3</v>
      </c>
      <c r="Q395" s="52">
        <f t="shared" si="145"/>
        <v>481</v>
      </c>
      <c r="R395" s="53">
        <f t="shared" si="154"/>
        <v>0.10832380182973132</v>
      </c>
      <c r="S395" s="51">
        <v>2.2357723577235773E-2</v>
      </c>
      <c r="T395" s="52">
        <f t="shared" si="146"/>
        <v>529</v>
      </c>
      <c r="U395" s="54">
        <f t="shared" si="155"/>
        <v>0.11112713402225902</v>
      </c>
      <c r="V395" s="45">
        <v>25</v>
      </c>
      <c r="W395" s="46">
        <v>3.2459101532069591E-3</v>
      </c>
      <c r="X395" s="47">
        <f t="shared" si="147"/>
        <v>419</v>
      </c>
      <c r="Y395" s="48">
        <f t="shared" si="156"/>
        <v>0.19999834390116006</v>
      </c>
      <c r="Z395" s="46">
        <v>5.08130081300813E-2</v>
      </c>
      <c r="AA395" s="47">
        <f t="shared" si="148"/>
        <v>504</v>
      </c>
      <c r="AB395" s="49">
        <f t="shared" si="157"/>
        <v>0.20517413893826209</v>
      </c>
      <c r="AC395" s="50">
        <v>450</v>
      </c>
      <c r="AD395" s="51">
        <v>5.8426382757725263E-2</v>
      </c>
      <c r="AE395" s="52">
        <f t="shared" si="149"/>
        <v>59</v>
      </c>
      <c r="AF395" s="53">
        <f t="shared" si="158"/>
        <v>1.9123293645419215</v>
      </c>
      <c r="AG395" s="51">
        <v>0.91463414634146345</v>
      </c>
      <c r="AH395" s="52">
        <f t="shared" si="150"/>
        <v>66</v>
      </c>
      <c r="AI395" s="54">
        <f t="shared" si="159"/>
        <v>1.9618188985112235</v>
      </c>
      <c r="AJ395" s="45">
        <v>492</v>
      </c>
      <c r="AK395" s="46">
        <v>6.3879511815112963E-2</v>
      </c>
      <c r="AL395" s="47">
        <f t="shared" si="151"/>
        <v>189</v>
      </c>
      <c r="AM395" s="55">
        <f t="shared" si="160"/>
        <v>0.97477364806361178</v>
      </c>
      <c r="AN395" s="56">
        <v>7702</v>
      </c>
    </row>
    <row r="396" spans="1:40">
      <c r="A396" s="41">
        <f t="shared" si="139"/>
        <v>2</v>
      </c>
      <c r="B396" s="42">
        <f t="shared" si="140"/>
        <v>0</v>
      </c>
      <c r="C396" s="42">
        <f t="shared" si="141"/>
        <v>1</v>
      </c>
      <c r="D396" s="42">
        <f t="shared" si="142"/>
        <v>1</v>
      </c>
      <c r="E396" s="42">
        <f t="shared" si="143"/>
        <v>0</v>
      </c>
      <c r="F396" s="60">
        <v>29</v>
      </c>
      <c r="G396" s="59" t="s">
        <v>675</v>
      </c>
      <c r="H396" s="45">
        <v>172</v>
      </c>
      <c r="I396" s="46">
        <v>6.2075934748087192E-3</v>
      </c>
      <c r="J396" s="47">
        <f t="shared" si="144"/>
        <v>83</v>
      </c>
      <c r="K396" s="48">
        <f t="shared" si="152"/>
        <v>1.1152783015385834</v>
      </c>
      <c r="L396" s="46">
        <v>3.1693384927215774E-2</v>
      </c>
      <c r="M396" s="47">
        <f t="shared" si="138"/>
        <v>316</v>
      </c>
      <c r="N396" s="49">
        <f t="shared" si="153"/>
        <v>0.37315255419448007</v>
      </c>
      <c r="O396" s="50">
        <v>1278</v>
      </c>
      <c r="P396" s="51">
        <v>4.6123863144218277E-2</v>
      </c>
      <c r="Q396" s="52">
        <f t="shared" si="145"/>
        <v>16</v>
      </c>
      <c r="R396" s="53">
        <f t="shared" si="154"/>
        <v>3.4983269680011384</v>
      </c>
      <c r="S396" s="51">
        <v>0.23548922056384744</v>
      </c>
      <c r="T396" s="52">
        <f t="shared" si="146"/>
        <v>180</v>
      </c>
      <c r="U396" s="54">
        <f t="shared" si="155"/>
        <v>1.1704788318002568</v>
      </c>
      <c r="V396" s="45">
        <v>1547</v>
      </c>
      <c r="W396" s="46">
        <v>5.5832250613541218E-2</v>
      </c>
      <c r="X396" s="47">
        <f t="shared" si="147"/>
        <v>18</v>
      </c>
      <c r="Y396" s="48">
        <f t="shared" si="156"/>
        <v>3.4401314675794121</v>
      </c>
      <c r="Z396" s="46">
        <v>0.28505620047908603</v>
      </c>
      <c r="AA396" s="47">
        <f t="shared" si="148"/>
        <v>159</v>
      </c>
      <c r="AB396" s="49">
        <f t="shared" si="157"/>
        <v>1.1510076382918428</v>
      </c>
      <c r="AC396" s="50">
        <v>2430</v>
      </c>
      <c r="AD396" s="51">
        <v>8.7700303161541787E-2</v>
      </c>
      <c r="AE396" s="52">
        <f t="shared" si="149"/>
        <v>27</v>
      </c>
      <c r="AF396" s="53">
        <f t="shared" si="158"/>
        <v>2.870481742990838</v>
      </c>
      <c r="AG396" s="51">
        <v>0.44776119402985076</v>
      </c>
      <c r="AH396" s="52">
        <f t="shared" si="150"/>
        <v>402</v>
      </c>
      <c r="AI396" s="54">
        <f t="shared" si="159"/>
        <v>0.96041283389803178</v>
      </c>
      <c r="AJ396" s="45">
        <v>5427</v>
      </c>
      <c r="AK396" s="46">
        <v>0.19586401039411</v>
      </c>
      <c r="AL396" s="47">
        <f t="shared" si="151"/>
        <v>19</v>
      </c>
      <c r="AM396" s="55">
        <f t="shared" si="160"/>
        <v>2.9887998594733491</v>
      </c>
      <c r="AN396" s="56">
        <v>27708</v>
      </c>
    </row>
    <row r="397" spans="1:40">
      <c r="A397" s="41">
        <f t="shared" si="139"/>
        <v>1</v>
      </c>
      <c r="B397" s="42">
        <f t="shared" si="140"/>
        <v>0</v>
      </c>
      <c r="C397" s="42">
        <f t="shared" si="141"/>
        <v>0</v>
      </c>
      <c r="D397" s="42">
        <f t="shared" si="142"/>
        <v>1</v>
      </c>
      <c r="E397" s="42">
        <f t="shared" si="143"/>
        <v>0</v>
      </c>
      <c r="F397" s="58">
        <v>93</v>
      </c>
      <c r="G397" s="59" t="s">
        <v>61</v>
      </c>
      <c r="H397" s="45">
        <v>1</v>
      </c>
      <c r="I397" s="46">
        <v>3.8147554741741054E-5</v>
      </c>
      <c r="J397" s="47">
        <f t="shared" si="144"/>
        <v>457</v>
      </c>
      <c r="K397" s="48">
        <f t="shared" si="152"/>
        <v>6.8537252371427375E-3</v>
      </c>
      <c r="L397" s="46">
        <v>6.0532687651331722E-4</v>
      </c>
      <c r="M397" s="47">
        <f t="shared" si="138"/>
        <v>463</v>
      </c>
      <c r="N397" s="49">
        <f t="shared" si="153"/>
        <v>7.1270162720783944E-3</v>
      </c>
      <c r="O397" s="50">
        <v>270</v>
      </c>
      <c r="P397" s="51">
        <v>1.0299839780270085E-2</v>
      </c>
      <c r="Q397" s="52">
        <f t="shared" si="145"/>
        <v>230</v>
      </c>
      <c r="R397" s="53">
        <f t="shared" si="154"/>
        <v>0.78120532004757859</v>
      </c>
      <c r="S397" s="51">
        <v>0.16343825665859565</v>
      </c>
      <c r="T397" s="52">
        <f t="shared" si="146"/>
        <v>325</v>
      </c>
      <c r="U397" s="54">
        <f t="shared" si="155"/>
        <v>0.81235573869232269</v>
      </c>
      <c r="V397" s="45">
        <v>1107</v>
      </c>
      <c r="W397" s="46">
        <v>4.222934309910735E-2</v>
      </c>
      <c r="X397" s="47">
        <f t="shared" si="147"/>
        <v>35</v>
      </c>
      <c r="Y397" s="48">
        <f t="shared" si="156"/>
        <v>2.6019816585221571</v>
      </c>
      <c r="Z397" s="46">
        <v>0.67009685230024219</v>
      </c>
      <c r="AA397" s="47">
        <f t="shared" si="148"/>
        <v>24</v>
      </c>
      <c r="AB397" s="49">
        <f t="shared" si="157"/>
        <v>2.7057351992225382</v>
      </c>
      <c r="AC397" s="50">
        <v>274</v>
      </c>
      <c r="AD397" s="51">
        <v>1.0452429999237048E-2</v>
      </c>
      <c r="AE397" s="52">
        <f t="shared" si="149"/>
        <v>444</v>
      </c>
      <c r="AF397" s="53">
        <f t="shared" si="158"/>
        <v>0.34211409084223993</v>
      </c>
      <c r="AG397" s="51">
        <v>0.16585956416464892</v>
      </c>
      <c r="AH397" s="52">
        <f t="shared" si="150"/>
        <v>582</v>
      </c>
      <c r="AI397" s="54">
        <f t="shared" si="159"/>
        <v>0.35575582737490047</v>
      </c>
      <c r="AJ397" s="45">
        <v>1652</v>
      </c>
      <c r="AK397" s="46">
        <v>6.301976043335622E-2</v>
      </c>
      <c r="AL397" s="47">
        <f t="shared" si="151"/>
        <v>193</v>
      </c>
      <c r="AM397" s="55">
        <f t="shared" si="160"/>
        <v>0.96165421482109792</v>
      </c>
      <c r="AN397" s="56">
        <v>26214</v>
      </c>
    </row>
    <row r="398" spans="1:40">
      <c r="A398" s="41">
        <f t="shared" si="139"/>
        <v>1</v>
      </c>
      <c r="B398" s="42">
        <f t="shared" si="140"/>
        <v>0</v>
      </c>
      <c r="C398" s="42">
        <f t="shared" si="141"/>
        <v>0</v>
      </c>
      <c r="D398" s="42">
        <f t="shared" si="142"/>
        <v>0</v>
      </c>
      <c r="E398" s="42">
        <f t="shared" si="143"/>
        <v>1</v>
      </c>
      <c r="F398" s="58">
        <v>305</v>
      </c>
      <c r="G398" s="59" t="s">
        <v>274</v>
      </c>
      <c r="H398" s="45">
        <v>228</v>
      </c>
      <c r="I398" s="46">
        <v>2.6781624047079278E-3</v>
      </c>
      <c r="J398" s="47">
        <f t="shared" si="144"/>
        <v>227</v>
      </c>
      <c r="K398" s="48">
        <f t="shared" si="152"/>
        <v>0.48116817412228885</v>
      </c>
      <c r="L398" s="46">
        <v>4.2800825980852261E-2</v>
      </c>
      <c r="M398" s="47">
        <f t="shared" si="138"/>
        <v>268</v>
      </c>
      <c r="N398" s="49">
        <f t="shared" si="153"/>
        <v>0.50392968668593197</v>
      </c>
      <c r="O398" s="50">
        <v>1004</v>
      </c>
      <c r="P398" s="51">
        <v>1.1793311641784031E-2</v>
      </c>
      <c r="Q398" s="52">
        <f t="shared" si="145"/>
        <v>189</v>
      </c>
      <c r="R398" s="53">
        <f t="shared" si="154"/>
        <v>0.89447971930483205</v>
      </c>
      <c r="S398" s="51">
        <v>0.18847381265252489</v>
      </c>
      <c r="T398" s="52">
        <f t="shared" si="146"/>
        <v>278</v>
      </c>
      <c r="U398" s="54">
        <f t="shared" si="155"/>
        <v>0.93679280745954985</v>
      </c>
      <c r="V398" s="45">
        <v>1161</v>
      </c>
      <c r="W398" s="46">
        <v>1.3637484876604843E-2</v>
      </c>
      <c r="X398" s="47">
        <f t="shared" si="147"/>
        <v>183</v>
      </c>
      <c r="Y398" s="48">
        <f t="shared" si="156"/>
        <v>0.84028031016303395</v>
      </c>
      <c r="Z398" s="46">
        <v>0.21794631124460295</v>
      </c>
      <c r="AA398" s="47">
        <f t="shared" si="148"/>
        <v>264</v>
      </c>
      <c r="AB398" s="49">
        <f t="shared" si="157"/>
        <v>0.88002951192943535</v>
      </c>
      <c r="AC398" s="50">
        <v>2934</v>
      </c>
      <c r="AD398" s="51">
        <v>3.4463721471109911E-2</v>
      </c>
      <c r="AE398" s="52">
        <f t="shared" si="149"/>
        <v>171</v>
      </c>
      <c r="AF398" s="53">
        <f t="shared" si="158"/>
        <v>1.1280175747639136</v>
      </c>
      <c r="AG398" s="51">
        <v>0.55077905012201989</v>
      </c>
      <c r="AH398" s="52">
        <f t="shared" si="150"/>
        <v>280</v>
      </c>
      <c r="AI398" s="54">
        <f t="shared" si="159"/>
        <v>1.1813780993805598</v>
      </c>
      <c r="AJ398" s="45">
        <v>5327</v>
      </c>
      <c r="AK398" s="46">
        <v>6.2572680394206714E-2</v>
      </c>
      <c r="AL398" s="47">
        <f t="shared" si="151"/>
        <v>195</v>
      </c>
      <c r="AM398" s="55">
        <f t="shared" si="160"/>
        <v>0.9548319673061274</v>
      </c>
      <c r="AN398" s="56">
        <v>85133</v>
      </c>
    </row>
    <row r="399" spans="1:40">
      <c r="A399" s="41">
        <f t="shared" si="139"/>
        <v>1</v>
      </c>
      <c r="B399" s="42">
        <f t="shared" si="140"/>
        <v>0</v>
      </c>
      <c r="C399" s="42">
        <f t="shared" si="141"/>
        <v>0</v>
      </c>
      <c r="D399" s="42">
        <f t="shared" si="142"/>
        <v>0</v>
      </c>
      <c r="E399" s="42">
        <f t="shared" si="143"/>
        <v>1</v>
      </c>
      <c r="F399" s="58">
        <v>208</v>
      </c>
      <c r="G399" s="59" t="s">
        <v>176</v>
      </c>
      <c r="H399" s="45">
        <v>128</v>
      </c>
      <c r="I399" s="46">
        <v>1.9195872887329225E-3</v>
      </c>
      <c r="J399" s="47">
        <f t="shared" si="144"/>
        <v>281</v>
      </c>
      <c r="K399" s="48">
        <f t="shared" si="152"/>
        <v>0.34487987329084513</v>
      </c>
      <c r="L399" s="46">
        <v>3.0835943146229824E-2</v>
      </c>
      <c r="M399" s="47">
        <f t="shared" si="138"/>
        <v>325</v>
      </c>
      <c r="N399" s="49">
        <f t="shared" si="153"/>
        <v>0.36305717967444207</v>
      </c>
      <c r="O399" s="50">
        <v>631</v>
      </c>
      <c r="P399" s="51">
        <v>9.462965462425579E-3</v>
      </c>
      <c r="Q399" s="52">
        <f t="shared" si="145"/>
        <v>254</v>
      </c>
      <c r="R399" s="53">
        <f t="shared" si="154"/>
        <v>0.71773145217599776</v>
      </c>
      <c r="S399" s="51">
        <v>0.15201156347867983</v>
      </c>
      <c r="T399" s="52">
        <f t="shared" si="146"/>
        <v>350</v>
      </c>
      <c r="U399" s="54">
        <f t="shared" si="155"/>
        <v>0.75556034715574238</v>
      </c>
      <c r="V399" s="45">
        <v>611</v>
      </c>
      <c r="W399" s="46">
        <v>9.1630299485610592E-3</v>
      </c>
      <c r="X399" s="47">
        <f t="shared" si="147"/>
        <v>266</v>
      </c>
      <c r="Y399" s="48">
        <f t="shared" si="156"/>
        <v>0.56458457823250097</v>
      </c>
      <c r="Z399" s="46">
        <v>0.14719344736208143</v>
      </c>
      <c r="AA399" s="47">
        <f t="shared" si="148"/>
        <v>388</v>
      </c>
      <c r="AB399" s="49">
        <f t="shared" si="157"/>
        <v>0.59434168397503095</v>
      </c>
      <c r="AC399" s="50">
        <v>2781</v>
      </c>
      <c r="AD399" s="51">
        <v>4.1706033202861384E-2</v>
      </c>
      <c r="AE399" s="52">
        <f t="shared" si="149"/>
        <v>108</v>
      </c>
      <c r="AF399" s="53">
        <f t="shared" si="158"/>
        <v>1.3650626345141437</v>
      </c>
      <c r="AG399" s="51">
        <v>0.66995904601300893</v>
      </c>
      <c r="AH399" s="52">
        <f t="shared" si="150"/>
        <v>169</v>
      </c>
      <c r="AI399" s="54">
        <f t="shared" si="159"/>
        <v>1.4370098940152458</v>
      </c>
      <c r="AJ399" s="45">
        <v>4151</v>
      </c>
      <c r="AK399" s="46">
        <v>6.2251615902580944E-2</v>
      </c>
      <c r="AL399" s="47">
        <f t="shared" si="151"/>
        <v>196</v>
      </c>
      <c r="AM399" s="55">
        <f t="shared" si="160"/>
        <v>0.94993266239798158</v>
      </c>
      <c r="AN399" s="56">
        <v>66681</v>
      </c>
    </row>
    <row r="400" spans="1:40">
      <c r="A400" s="41">
        <f t="shared" si="139"/>
        <v>1</v>
      </c>
      <c r="B400" s="42">
        <f t="shared" si="140"/>
        <v>0</v>
      </c>
      <c r="C400" s="42">
        <f t="shared" si="141"/>
        <v>0</v>
      </c>
      <c r="D400" s="42">
        <f t="shared" si="142"/>
        <v>0</v>
      </c>
      <c r="E400" s="42">
        <f t="shared" si="143"/>
        <v>1</v>
      </c>
      <c r="F400" s="58">
        <v>518</v>
      </c>
      <c r="G400" s="59" t="s">
        <v>488</v>
      </c>
      <c r="H400" s="45">
        <v>425</v>
      </c>
      <c r="I400" s="46">
        <v>4.2498300067997279E-3</v>
      </c>
      <c r="J400" s="47">
        <f t="shared" si="144"/>
        <v>144</v>
      </c>
      <c r="K400" s="48">
        <f t="shared" si="152"/>
        <v>0.76353956022504477</v>
      </c>
      <c r="L400" s="46">
        <v>6.8825910931174086E-2</v>
      </c>
      <c r="M400" s="47">
        <f t="shared" si="138"/>
        <v>164</v>
      </c>
      <c r="N400" s="49">
        <f t="shared" si="153"/>
        <v>0.81034463556700254</v>
      </c>
      <c r="O400" s="50">
        <v>1142</v>
      </c>
      <c r="P400" s="51">
        <v>1.141954321827127E-2</v>
      </c>
      <c r="Q400" s="52">
        <f t="shared" si="145"/>
        <v>200</v>
      </c>
      <c r="R400" s="53">
        <f t="shared" si="154"/>
        <v>0.86613074620009622</v>
      </c>
      <c r="S400" s="51">
        <v>0.18493927125506074</v>
      </c>
      <c r="T400" s="52">
        <f t="shared" si="146"/>
        <v>284</v>
      </c>
      <c r="U400" s="54">
        <f t="shared" si="155"/>
        <v>0.91922467471891856</v>
      </c>
      <c r="V400" s="45">
        <v>1070</v>
      </c>
      <c r="W400" s="46">
        <v>1.0699572017119316E-2</v>
      </c>
      <c r="X400" s="47">
        <f t="shared" si="147"/>
        <v>236</v>
      </c>
      <c r="Y400" s="48">
        <f t="shared" si="156"/>
        <v>0.65925937036822779</v>
      </c>
      <c r="Z400" s="46">
        <v>0.17327935222672064</v>
      </c>
      <c r="AA400" s="47">
        <f t="shared" si="148"/>
        <v>347</v>
      </c>
      <c r="AB400" s="49">
        <f t="shared" si="157"/>
        <v>0.69967205637349761</v>
      </c>
      <c r="AC400" s="50">
        <v>3538</v>
      </c>
      <c r="AD400" s="51">
        <v>3.5378584856605735E-2</v>
      </c>
      <c r="AE400" s="52">
        <f t="shared" si="149"/>
        <v>157</v>
      </c>
      <c r="AF400" s="53">
        <f t="shared" si="158"/>
        <v>1.1579615835156205</v>
      </c>
      <c r="AG400" s="51">
        <v>0.57295546558704458</v>
      </c>
      <c r="AH400" s="52">
        <f t="shared" si="150"/>
        <v>256</v>
      </c>
      <c r="AI400" s="54">
        <f t="shared" si="159"/>
        <v>1.2289447806973972</v>
      </c>
      <c r="AJ400" s="45">
        <v>6175</v>
      </c>
      <c r="AK400" s="46">
        <v>6.174753009879605E-2</v>
      </c>
      <c r="AL400" s="47">
        <f t="shared" si="151"/>
        <v>200</v>
      </c>
      <c r="AM400" s="55">
        <f t="shared" si="160"/>
        <v>0.94224053163601429</v>
      </c>
      <c r="AN400" s="56">
        <v>100004</v>
      </c>
    </row>
    <row r="401" spans="1:40">
      <c r="A401" s="41">
        <f t="shared" si="139"/>
        <v>1</v>
      </c>
      <c r="B401" s="42">
        <f t="shared" si="140"/>
        <v>0</v>
      </c>
      <c r="C401" s="42">
        <f t="shared" si="141"/>
        <v>0</v>
      </c>
      <c r="D401" s="42">
        <f t="shared" si="142"/>
        <v>0</v>
      </c>
      <c r="E401" s="42">
        <f t="shared" si="143"/>
        <v>1</v>
      </c>
      <c r="F401" s="58">
        <v>382</v>
      </c>
      <c r="G401" s="59" t="s">
        <v>351</v>
      </c>
      <c r="H401" s="45">
        <v>209</v>
      </c>
      <c r="I401" s="46">
        <v>3.6987222595830532E-3</v>
      </c>
      <c r="J401" s="47">
        <f t="shared" si="144"/>
        <v>176</v>
      </c>
      <c r="K401" s="48">
        <f t="shared" si="152"/>
        <v>0.66452558407231233</v>
      </c>
      <c r="L401" s="46">
        <v>5.9919724770642203E-2</v>
      </c>
      <c r="M401" s="47">
        <f t="shared" si="138"/>
        <v>186</v>
      </c>
      <c r="N401" s="49">
        <f t="shared" si="153"/>
        <v>0.70548470591398027</v>
      </c>
      <c r="O401" s="50">
        <v>136</v>
      </c>
      <c r="P401" s="51">
        <v>2.4068240540827523E-3</v>
      </c>
      <c r="Q401" s="52">
        <f t="shared" si="145"/>
        <v>437</v>
      </c>
      <c r="R401" s="53">
        <f t="shared" si="154"/>
        <v>0.18254883528087498</v>
      </c>
      <c r="S401" s="51">
        <v>3.8990825688073397E-2</v>
      </c>
      <c r="T401" s="52">
        <f t="shared" si="146"/>
        <v>510</v>
      </c>
      <c r="U401" s="54">
        <f t="shared" si="155"/>
        <v>0.19380053147668358</v>
      </c>
      <c r="V401" s="45">
        <v>316</v>
      </c>
      <c r="W401" s="46">
        <v>5.5923264786040417E-3</v>
      </c>
      <c r="X401" s="47">
        <f t="shared" si="147"/>
        <v>355</v>
      </c>
      <c r="Y401" s="48">
        <f t="shared" si="156"/>
        <v>0.34457393503956973</v>
      </c>
      <c r="Z401" s="46">
        <v>9.0596330275229356E-2</v>
      </c>
      <c r="AA401" s="47">
        <f t="shared" si="148"/>
        <v>459</v>
      </c>
      <c r="AB401" s="49">
        <f t="shared" si="157"/>
        <v>0.36581231340607206</v>
      </c>
      <c r="AC401" s="50">
        <v>2827</v>
      </c>
      <c r="AD401" s="51">
        <v>5.0030085300676035E-2</v>
      </c>
      <c r="AE401" s="52">
        <f t="shared" si="149"/>
        <v>73</v>
      </c>
      <c r="AF401" s="53">
        <f t="shared" si="158"/>
        <v>1.6375136832918122</v>
      </c>
      <c r="AG401" s="51">
        <v>0.81049311926605505</v>
      </c>
      <c r="AH401" s="52">
        <f t="shared" si="150"/>
        <v>95</v>
      </c>
      <c r="AI401" s="54">
        <f t="shared" si="159"/>
        <v>1.738444518881807</v>
      </c>
      <c r="AJ401" s="45">
        <v>3488</v>
      </c>
      <c r="AK401" s="46">
        <v>6.172795809294588E-2</v>
      </c>
      <c r="AL401" s="47">
        <f t="shared" si="151"/>
        <v>202</v>
      </c>
      <c r="AM401" s="55">
        <f t="shared" si="160"/>
        <v>0.94194187131441209</v>
      </c>
      <c r="AN401" s="56">
        <v>56506</v>
      </c>
    </row>
    <row r="402" spans="1:40">
      <c r="A402" s="41">
        <f t="shared" si="139"/>
        <v>1</v>
      </c>
      <c r="B402" s="42">
        <f t="shared" si="140"/>
        <v>0</v>
      </c>
      <c r="C402" s="42">
        <f t="shared" si="141"/>
        <v>0</v>
      </c>
      <c r="D402" s="42">
        <f t="shared" si="142"/>
        <v>0</v>
      </c>
      <c r="E402" s="42">
        <f t="shared" si="143"/>
        <v>1</v>
      </c>
      <c r="F402" s="58">
        <v>377</v>
      </c>
      <c r="G402" s="59" t="s">
        <v>346</v>
      </c>
      <c r="H402" s="45">
        <v>60</v>
      </c>
      <c r="I402" s="46">
        <v>2.3654642223536371E-3</v>
      </c>
      <c r="J402" s="47">
        <f t="shared" si="144"/>
        <v>249</v>
      </c>
      <c r="K402" s="48">
        <f t="shared" si="152"/>
        <v>0.42498770754928383</v>
      </c>
      <c r="L402" s="46">
        <v>3.8412291933418691E-2</v>
      </c>
      <c r="M402" s="47">
        <f t="shared" si="138"/>
        <v>285</v>
      </c>
      <c r="N402" s="49">
        <f t="shared" si="153"/>
        <v>0.45225982899386069</v>
      </c>
      <c r="O402" s="50">
        <v>34</v>
      </c>
      <c r="P402" s="51">
        <v>1.3404297260003943E-3</v>
      </c>
      <c r="Q402" s="52">
        <f t="shared" si="145"/>
        <v>485</v>
      </c>
      <c r="R402" s="53">
        <f t="shared" si="154"/>
        <v>0.10166671088489179</v>
      </c>
      <c r="S402" s="51">
        <v>2.176696542893726E-2</v>
      </c>
      <c r="T402" s="52">
        <f t="shared" si="146"/>
        <v>530</v>
      </c>
      <c r="U402" s="54">
        <f t="shared" si="155"/>
        <v>0.10819082166944179</v>
      </c>
      <c r="V402" s="45">
        <v>229</v>
      </c>
      <c r="W402" s="46">
        <v>9.0281884486497141E-3</v>
      </c>
      <c r="X402" s="47">
        <f t="shared" si="147"/>
        <v>271</v>
      </c>
      <c r="Y402" s="48">
        <f t="shared" si="156"/>
        <v>0.5562762531715707</v>
      </c>
      <c r="Z402" s="46">
        <v>0.14660691421254801</v>
      </c>
      <c r="AA402" s="47">
        <f t="shared" si="148"/>
        <v>391</v>
      </c>
      <c r="AB402" s="49">
        <f t="shared" si="157"/>
        <v>0.59197336455559824</v>
      </c>
      <c r="AC402" s="50">
        <v>1239</v>
      </c>
      <c r="AD402" s="51">
        <v>4.8846836191602599E-2</v>
      </c>
      <c r="AE402" s="52">
        <f t="shared" si="149"/>
        <v>77</v>
      </c>
      <c r="AF402" s="53">
        <f t="shared" si="158"/>
        <v>1.5987852542834289</v>
      </c>
      <c r="AG402" s="51">
        <v>0.79321382842509602</v>
      </c>
      <c r="AH402" s="52">
        <f t="shared" si="150"/>
        <v>103</v>
      </c>
      <c r="AI402" s="54">
        <f t="shared" si="159"/>
        <v>1.7013817878868396</v>
      </c>
      <c r="AJ402" s="45">
        <v>1562</v>
      </c>
      <c r="AK402" s="46">
        <v>6.158091858860635E-2</v>
      </c>
      <c r="AL402" s="47">
        <f t="shared" si="151"/>
        <v>204</v>
      </c>
      <c r="AM402" s="55">
        <f t="shared" si="160"/>
        <v>0.93969811224390842</v>
      </c>
      <c r="AN402" s="56">
        <v>25365</v>
      </c>
    </row>
    <row r="403" spans="1:40">
      <c r="A403" s="41">
        <f t="shared" si="139"/>
        <v>1</v>
      </c>
      <c r="B403" s="42">
        <f t="shared" si="140"/>
        <v>0</v>
      </c>
      <c r="C403" s="42">
        <f t="shared" si="141"/>
        <v>1</v>
      </c>
      <c r="D403" s="42">
        <f t="shared" si="142"/>
        <v>0</v>
      </c>
      <c r="E403" s="42">
        <f t="shared" si="143"/>
        <v>0</v>
      </c>
      <c r="F403" s="58">
        <v>599</v>
      </c>
      <c r="G403" s="59" t="s">
        <v>570</v>
      </c>
      <c r="H403" s="45">
        <v>114</v>
      </c>
      <c r="I403" s="46">
        <v>1.5812250332889481E-3</v>
      </c>
      <c r="J403" s="47">
        <f t="shared" si="144"/>
        <v>300</v>
      </c>
      <c r="K403" s="48">
        <f t="shared" si="152"/>
        <v>0.28408850815269099</v>
      </c>
      <c r="L403" s="46">
        <v>2.5681459788240595E-2</v>
      </c>
      <c r="M403" s="47">
        <f t="shared" si="138"/>
        <v>343</v>
      </c>
      <c r="N403" s="49">
        <f t="shared" si="153"/>
        <v>0.30236916433610722</v>
      </c>
      <c r="O403" s="50">
        <v>1533</v>
      </c>
      <c r="P403" s="51">
        <v>2.1263315579227695E-2</v>
      </c>
      <c r="Q403" s="52">
        <f t="shared" si="145"/>
        <v>67</v>
      </c>
      <c r="R403" s="53">
        <f t="shared" si="154"/>
        <v>1.612745014166391</v>
      </c>
      <c r="S403" s="51">
        <v>0.34534805136291957</v>
      </c>
      <c r="T403" s="52">
        <f t="shared" si="146"/>
        <v>90</v>
      </c>
      <c r="U403" s="54">
        <f t="shared" si="155"/>
        <v>1.7165226618692282</v>
      </c>
      <c r="V403" s="45">
        <v>935</v>
      </c>
      <c r="W403" s="46">
        <v>1.2968819351975145E-2</v>
      </c>
      <c r="X403" s="47">
        <f t="shared" si="147"/>
        <v>197</v>
      </c>
      <c r="Y403" s="48">
        <f t="shared" si="156"/>
        <v>0.79908015635791008</v>
      </c>
      <c r="Z403" s="46">
        <v>0.21063302545618381</v>
      </c>
      <c r="AA403" s="47">
        <f t="shared" si="148"/>
        <v>281</v>
      </c>
      <c r="AB403" s="49">
        <f t="shared" si="157"/>
        <v>0.85049972871709234</v>
      </c>
      <c r="AC403" s="50">
        <v>1857</v>
      </c>
      <c r="AD403" s="51">
        <v>2.5757323568575234E-2</v>
      </c>
      <c r="AE403" s="52">
        <f t="shared" si="149"/>
        <v>274</v>
      </c>
      <c r="AF403" s="53">
        <f t="shared" si="158"/>
        <v>0.84305212623626491</v>
      </c>
      <c r="AG403" s="51">
        <v>0.41833746339265598</v>
      </c>
      <c r="AH403" s="52">
        <f t="shared" si="150"/>
        <v>442</v>
      </c>
      <c r="AI403" s="54">
        <f t="shared" si="159"/>
        <v>0.89730122685859581</v>
      </c>
      <c r="AJ403" s="45">
        <v>4439</v>
      </c>
      <c r="AK403" s="46">
        <v>6.1570683533067022E-2</v>
      </c>
      <c r="AL403" s="47">
        <f t="shared" si="151"/>
        <v>205</v>
      </c>
      <c r="AM403" s="55">
        <f t="shared" si="160"/>
        <v>0.93954192973495188</v>
      </c>
      <c r="AN403" s="56">
        <v>72096</v>
      </c>
    </row>
    <row r="404" spans="1:40">
      <c r="A404" s="41">
        <f t="shared" si="139"/>
        <v>1</v>
      </c>
      <c r="B404" s="42">
        <f t="shared" si="140"/>
        <v>0</v>
      </c>
      <c r="C404" s="42">
        <f t="shared" si="141"/>
        <v>0</v>
      </c>
      <c r="D404" s="42">
        <f t="shared" si="142"/>
        <v>0</v>
      </c>
      <c r="E404" s="42">
        <f t="shared" si="143"/>
        <v>1</v>
      </c>
      <c r="F404" s="58">
        <v>413</v>
      </c>
      <c r="G404" s="59" t="s">
        <v>382</v>
      </c>
      <c r="H404" s="45">
        <v>250</v>
      </c>
      <c r="I404" s="46">
        <v>3.0928345209817894E-3</v>
      </c>
      <c r="J404" s="47">
        <f t="shared" si="144"/>
        <v>206</v>
      </c>
      <c r="K404" s="48">
        <f t="shared" si="152"/>
        <v>0.55566964001404062</v>
      </c>
      <c r="L404" s="46">
        <v>5.0241157556270094E-2</v>
      </c>
      <c r="M404" s="47">
        <f t="shared" si="138"/>
        <v>227</v>
      </c>
      <c r="N404" s="49">
        <f t="shared" si="153"/>
        <v>0.59153089235698886</v>
      </c>
      <c r="O404" s="50">
        <v>975</v>
      </c>
      <c r="P404" s="51">
        <v>1.2062054631828979E-2</v>
      </c>
      <c r="Q404" s="52">
        <f t="shared" si="145"/>
        <v>181</v>
      </c>
      <c r="R404" s="53">
        <f t="shared" si="154"/>
        <v>0.91486289593936232</v>
      </c>
      <c r="S404" s="51">
        <v>0.19594051446945338</v>
      </c>
      <c r="T404" s="52">
        <f t="shared" si="146"/>
        <v>262</v>
      </c>
      <c r="U404" s="54">
        <f t="shared" si="155"/>
        <v>0.97390540394763314</v>
      </c>
      <c r="V404" s="45">
        <v>1102</v>
      </c>
      <c r="W404" s="46">
        <v>1.3633214568487727E-2</v>
      </c>
      <c r="X404" s="47">
        <f t="shared" si="147"/>
        <v>184</v>
      </c>
      <c r="Y404" s="48">
        <f t="shared" si="156"/>
        <v>0.84001719303684763</v>
      </c>
      <c r="Z404" s="46">
        <v>0.22146302250803859</v>
      </c>
      <c r="AA404" s="47">
        <f t="shared" si="148"/>
        <v>257</v>
      </c>
      <c r="AB404" s="49">
        <f t="shared" si="157"/>
        <v>0.89422938381111494</v>
      </c>
      <c r="AC404" s="50">
        <v>2649</v>
      </c>
      <c r="AD404" s="51">
        <v>3.2771674584323042E-2</v>
      </c>
      <c r="AE404" s="52">
        <f t="shared" si="149"/>
        <v>191</v>
      </c>
      <c r="AF404" s="53">
        <f t="shared" si="158"/>
        <v>1.0726358996531704</v>
      </c>
      <c r="AG404" s="51">
        <v>0.53235530546623799</v>
      </c>
      <c r="AH404" s="52">
        <f t="shared" si="150"/>
        <v>303</v>
      </c>
      <c r="AI404" s="54">
        <f t="shared" si="159"/>
        <v>1.1418606042251098</v>
      </c>
      <c r="AJ404" s="45">
        <v>4976</v>
      </c>
      <c r="AK404" s="46">
        <v>6.1559778305621538E-2</v>
      </c>
      <c r="AL404" s="47">
        <f t="shared" si="151"/>
        <v>206</v>
      </c>
      <c r="AM404" s="55">
        <f t="shared" si="160"/>
        <v>0.93937552069333674</v>
      </c>
      <c r="AN404" s="56">
        <v>80832</v>
      </c>
    </row>
    <row r="405" spans="1:40">
      <c r="A405" s="41">
        <f t="shared" si="139"/>
        <v>1</v>
      </c>
      <c r="B405" s="42">
        <f t="shared" si="140"/>
        <v>0</v>
      </c>
      <c r="C405" s="42">
        <f t="shared" si="141"/>
        <v>0</v>
      </c>
      <c r="D405" s="42">
        <f t="shared" si="142"/>
        <v>0</v>
      </c>
      <c r="E405" s="42">
        <f t="shared" si="143"/>
        <v>1</v>
      </c>
      <c r="F405" s="58">
        <v>325</v>
      </c>
      <c r="G405" s="59" t="s">
        <v>294</v>
      </c>
      <c r="H405" s="45">
        <v>7</v>
      </c>
      <c r="I405" s="46">
        <v>7.0857374228160748E-4</v>
      </c>
      <c r="J405" s="47">
        <f t="shared" si="144"/>
        <v>371</v>
      </c>
      <c r="K405" s="48">
        <f t="shared" si="152"/>
        <v>0.12730487636048365</v>
      </c>
      <c r="L405" s="46">
        <v>1.1744966442953021E-2</v>
      </c>
      <c r="M405" s="47">
        <f t="shared" si="138"/>
        <v>407</v>
      </c>
      <c r="N405" s="49">
        <f t="shared" si="153"/>
        <v>0.13828324860791033</v>
      </c>
      <c r="O405" s="50">
        <v>49</v>
      </c>
      <c r="P405" s="51">
        <v>4.9600161959712525E-3</v>
      </c>
      <c r="Q405" s="52">
        <f t="shared" si="145"/>
        <v>365</v>
      </c>
      <c r="R405" s="53">
        <f t="shared" si="154"/>
        <v>0.37619915673225063</v>
      </c>
      <c r="S405" s="51">
        <v>8.2214765100671147E-2</v>
      </c>
      <c r="T405" s="52">
        <f t="shared" si="146"/>
        <v>454</v>
      </c>
      <c r="U405" s="54">
        <f t="shared" si="155"/>
        <v>0.40864138911052783</v>
      </c>
      <c r="V405" s="45">
        <v>53</v>
      </c>
      <c r="W405" s="46">
        <v>5.3649154772750281E-3</v>
      </c>
      <c r="X405" s="47">
        <f t="shared" si="147"/>
        <v>359</v>
      </c>
      <c r="Y405" s="48">
        <f t="shared" si="156"/>
        <v>0.33056189480925985</v>
      </c>
      <c r="Z405" s="46">
        <v>8.8926174496644292E-2</v>
      </c>
      <c r="AA405" s="47">
        <f t="shared" si="148"/>
        <v>463</v>
      </c>
      <c r="AB405" s="49">
        <f t="shared" si="157"/>
        <v>0.35906851321839744</v>
      </c>
      <c r="AC405" s="50">
        <v>487</v>
      </c>
      <c r="AD405" s="51">
        <v>4.9296487498734692E-2</v>
      </c>
      <c r="AE405" s="52">
        <f t="shared" si="149"/>
        <v>76</v>
      </c>
      <c r="AF405" s="53">
        <f t="shared" si="158"/>
        <v>1.6135026021295038</v>
      </c>
      <c r="AG405" s="51">
        <v>0.81711409395973156</v>
      </c>
      <c r="AH405" s="52">
        <f t="shared" si="150"/>
        <v>90</v>
      </c>
      <c r="AI405" s="54">
        <f t="shared" si="159"/>
        <v>1.752645993135284</v>
      </c>
      <c r="AJ405" s="45">
        <v>596</v>
      </c>
      <c r="AK405" s="46">
        <v>6.0329992914262574E-2</v>
      </c>
      <c r="AL405" s="47">
        <f t="shared" si="151"/>
        <v>210</v>
      </c>
      <c r="AM405" s="55">
        <f t="shared" si="160"/>
        <v>0.92060952893466608</v>
      </c>
      <c r="AN405" s="56">
        <v>9879</v>
      </c>
    </row>
    <row r="406" spans="1:40">
      <c r="A406" s="41">
        <f t="shared" si="139"/>
        <v>1</v>
      </c>
      <c r="B406" s="42">
        <f t="shared" si="140"/>
        <v>0</v>
      </c>
      <c r="C406" s="42">
        <f t="shared" si="141"/>
        <v>0</v>
      </c>
      <c r="D406" s="42">
        <f t="shared" si="142"/>
        <v>0</v>
      </c>
      <c r="E406" s="42">
        <f t="shared" si="143"/>
        <v>1</v>
      </c>
      <c r="F406" s="58">
        <v>403</v>
      </c>
      <c r="G406" s="59" t="s">
        <v>372</v>
      </c>
      <c r="H406" s="45">
        <v>79</v>
      </c>
      <c r="I406" s="46">
        <v>3.968253968253968E-3</v>
      </c>
      <c r="J406" s="47">
        <f t="shared" si="144"/>
        <v>163</v>
      </c>
      <c r="K406" s="48">
        <f t="shared" si="152"/>
        <v>0.71295060859706227</v>
      </c>
      <c r="L406" s="46">
        <v>6.7348678601875531E-2</v>
      </c>
      <c r="M406" s="47">
        <f t="shared" si="138"/>
        <v>170</v>
      </c>
      <c r="N406" s="49">
        <f t="shared" si="153"/>
        <v>0.7929519519491961</v>
      </c>
      <c r="O406" s="50">
        <v>186</v>
      </c>
      <c r="P406" s="51">
        <v>9.3429776974080763E-3</v>
      </c>
      <c r="Q406" s="52">
        <f t="shared" si="145"/>
        <v>256</v>
      </c>
      <c r="R406" s="53">
        <f t="shared" si="154"/>
        <v>0.70863081737274125</v>
      </c>
      <c r="S406" s="51">
        <v>0.15856777493606139</v>
      </c>
      <c r="T406" s="52">
        <f t="shared" si="146"/>
        <v>336</v>
      </c>
      <c r="U406" s="54">
        <f t="shared" si="155"/>
        <v>0.78814742995000908</v>
      </c>
      <c r="V406" s="45">
        <v>245</v>
      </c>
      <c r="W406" s="46">
        <v>1.230661040787623E-2</v>
      </c>
      <c r="X406" s="47">
        <f t="shared" si="147"/>
        <v>203</v>
      </c>
      <c r="Y406" s="48">
        <f t="shared" si="156"/>
        <v>0.75827782792455301</v>
      </c>
      <c r="Z406" s="46">
        <v>0.20886615515771526</v>
      </c>
      <c r="AA406" s="47">
        <f t="shared" si="148"/>
        <v>284</v>
      </c>
      <c r="AB406" s="49">
        <f t="shared" si="157"/>
        <v>0.843365412024488</v>
      </c>
      <c r="AC406" s="50">
        <v>663</v>
      </c>
      <c r="AD406" s="51">
        <v>3.330319469559976E-2</v>
      </c>
      <c r="AE406" s="52">
        <f t="shared" si="149"/>
        <v>182</v>
      </c>
      <c r="AF406" s="53">
        <f t="shared" si="158"/>
        <v>1.0900328609001793</v>
      </c>
      <c r="AG406" s="51">
        <v>0.56521739130434778</v>
      </c>
      <c r="AH406" s="52">
        <f t="shared" si="150"/>
        <v>262</v>
      </c>
      <c r="AI406" s="54">
        <f t="shared" si="159"/>
        <v>1.2123472149640371</v>
      </c>
      <c r="AJ406" s="45">
        <v>1173</v>
      </c>
      <c r="AK406" s="46">
        <v>5.8921036769138034E-2</v>
      </c>
      <c r="AL406" s="47">
        <f t="shared" si="151"/>
        <v>220</v>
      </c>
      <c r="AM406" s="55">
        <f t="shared" si="160"/>
        <v>0.89910946917341161</v>
      </c>
      <c r="AN406" s="56">
        <v>19908</v>
      </c>
    </row>
    <row r="407" spans="1:40">
      <c r="A407" s="41">
        <f t="shared" si="139"/>
        <v>1</v>
      </c>
      <c r="B407" s="42">
        <f t="shared" si="140"/>
        <v>0</v>
      </c>
      <c r="C407" s="42">
        <f t="shared" si="141"/>
        <v>0</v>
      </c>
      <c r="D407" s="42">
        <f t="shared" si="142"/>
        <v>0</v>
      </c>
      <c r="E407" s="42">
        <f t="shared" si="143"/>
        <v>1</v>
      </c>
      <c r="F407" s="58">
        <v>115</v>
      </c>
      <c r="G407" s="59" t="s">
        <v>83</v>
      </c>
      <c r="H407" s="45">
        <v>20</v>
      </c>
      <c r="I407" s="46">
        <v>1.6889039013680122E-3</v>
      </c>
      <c r="J407" s="47">
        <f t="shared" si="144"/>
        <v>295</v>
      </c>
      <c r="K407" s="48">
        <f t="shared" si="152"/>
        <v>0.3034344762142539</v>
      </c>
      <c r="L407" s="46">
        <v>2.8818443804034581E-2</v>
      </c>
      <c r="M407" s="47">
        <f t="shared" si="138"/>
        <v>330</v>
      </c>
      <c r="N407" s="49">
        <f t="shared" si="153"/>
        <v>0.3393034836159512</v>
      </c>
      <c r="O407" s="50">
        <v>40</v>
      </c>
      <c r="P407" s="51">
        <v>3.3778078027360244E-3</v>
      </c>
      <c r="Q407" s="52">
        <f t="shared" si="145"/>
        <v>406</v>
      </c>
      <c r="R407" s="53">
        <f t="shared" si="154"/>
        <v>0.25619441485393768</v>
      </c>
      <c r="S407" s="51">
        <v>5.7636887608069162E-2</v>
      </c>
      <c r="T407" s="52">
        <f t="shared" si="146"/>
        <v>488</v>
      </c>
      <c r="U407" s="54">
        <f t="shared" si="155"/>
        <v>0.28647917180482801</v>
      </c>
      <c r="V407" s="45">
        <v>34</v>
      </c>
      <c r="W407" s="46">
        <v>2.8711366323256205E-3</v>
      </c>
      <c r="X407" s="47">
        <f t="shared" si="147"/>
        <v>430</v>
      </c>
      <c r="Y407" s="48">
        <f t="shared" si="156"/>
        <v>0.17690648985208235</v>
      </c>
      <c r="Z407" s="46">
        <v>4.8991354466858789E-2</v>
      </c>
      <c r="AA407" s="47">
        <f t="shared" si="148"/>
        <v>506</v>
      </c>
      <c r="AB407" s="49">
        <f t="shared" si="157"/>
        <v>0.19781861649332844</v>
      </c>
      <c r="AC407" s="50">
        <v>600</v>
      </c>
      <c r="AD407" s="51">
        <v>5.0667117041040363E-2</v>
      </c>
      <c r="AE407" s="52">
        <f t="shared" si="149"/>
        <v>72</v>
      </c>
      <c r="AF407" s="53">
        <f t="shared" si="158"/>
        <v>1.6583641013006676</v>
      </c>
      <c r="AG407" s="51">
        <v>0.86455331412103742</v>
      </c>
      <c r="AH407" s="52">
        <f t="shared" si="150"/>
        <v>82</v>
      </c>
      <c r="AI407" s="54">
        <f t="shared" si="159"/>
        <v>1.8543994199183897</v>
      </c>
      <c r="AJ407" s="45">
        <v>694</v>
      </c>
      <c r="AK407" s="46">
        <v>5.8604965377470022E-2</v>
      </c>
      <c r="AL407" s="47">
        <f t="shared" si="151"/>
        <v>224</v>
      </c>
      <c r="AM407" s="55">
        <f t="shared" si="160"/>
        <v>0.89428635680529422</v>
      </c>
      <c r="AN407" s="56">
        <v>11842</v>
      </c>
    </row>
    <row r="408" spans="1:40">
      <c r="A408" s="41">
        <f t="shared" si="139"/>
        <v>1</v>
      </c>
      <c r="B408" s="42">
        <f t="shared" si="140"/>
        <v>0</v>
      </c>
      <c r="C408" s="42">
        <f t="shared" si="141"/>
        <v>0</v>
      </c>
      <c r="D408" s="42">
        <f t="shared" si="142"/>
        <v>0</v>
      </c>
      <c r="E408" s="42">
        <f t="shared" si="143"/>
        <v>1</v>
      </c>
      <c r="F408" s="58">
        <v>490</v>
      </c>
      <c r="G408" s="59" t="s">
        <v>460</v>
      </c>
      <c r="H408" s="45">
        <v>43</v>
      </c>
      <c r="I408" s="46">
        <v>1.8416995031694363E-3</v>
      </c>
      <c r="J408" s="47">
        <f t="shared" si="144"/>
        <v>285</v>
      </c>
      <c r="K408" s="48">
        <f t="shared" si="152"/>
        <v>0.33088627697266437</v>
      </c>
      <c r="L408" s="46">
        <v>3.1548055759354363E-2</v>
      </c>
      <c r="M408" s="47">
        <f t="shared" si="138"/>
        <v>318</v>
      </c>
      <c r="N408" s="49">
        <f t="shared" si="153"/>
        <v>0.37144147314993453</v>
      </c>
      <c r="O408" s="50">
        <v>248</v>
      </c>
      <c r="P408" s="51">
        <v>1.0621894808977215E-2</v>
      </c>
      <c r="Q408" s="52">
        <f t="shared" si="145"/>
        <v>223</v>
      </c>
      <c r="R408" s="53">
        <f t="shared" si="154"/>
        <v>0.80563202057315597</v>
      </c>
      <c r="S408" s="51">
        <v>0.18195157740278797</v>
      </c>
      <c r="T408" s="52">
        <f t="shared" si="146"/>
        <v>289</v>
      </c>
      <c r="U408" s="54">
        <f t="shared" si="155"/>
        <v>0.90437460047088347</v>
      </c>
      <c r="V408" s="45">
        <v>288</v>
      </c>
      <c r="W408" s="46">
        <v>1.2335103649134829E-2</v>
      </c>
      <c r="X408" s="47">
        <f t="shared" si="147"/>
        <v>202</v>
      </c>
      <c r="Y408" s="48">
        <f t="shared" si="156"/>
        <v>0.76003345294037972</v>
      </c>
      <c r="Z408" s="46">
        <v>0.21129860601614087</v>
      </c>
      <c r="AA408" s="47">
        <f t="shared" si="148"/>
        <v>277</v>
      </c>
      <c r="AB408" s="49">
        <f t="shared" si="157"/>
        <v>0.85318722790890633</v>
      </c>
      <c r="AC408" s="50">
        <v>784</v>
      </c>
      <c r="AD408" s="51">
        <v>3.3578893267089259E-2</v>
      </c>
      <c r="AE408" s="52">
        <f t="shared" si="149"/>
        <v>179</v>
      </c>
      <c r="AF408" s="53">
        <f t="shared" si="158"/>
        <v>1.0990566349066562</v>
      </c>
      <c r="AG408" s="51">
        <v>0.57520176082171681</v>
      </c>
      <c r="AH408" s="52">
        <f t="shared" si="150"/>
        <v>255</v>
      </c>
      <c r="AI408" s="54">
        <f t="shared" si="159"/>
        <v>1.2337629087550943</v>
      </c>
      <c r="AJ408" s="45">
        <v>1363</v>
      </c>
      <c r="AK408" s="46">
        <v>5.8377591228370738E-2</v>
      </c>
      <c r="AL408" s="47">
        <f t="shared" si="151"/>
        <v>226</v>
      </c>
      <c r="AM408" s="55">
        <f t="shared" si="160"/>
        <v>0.89081672589398797</v>
      </c>
      <c r="AN408" s="56">
        <v>23348</v>
      </c>
    </row>
    <row r="409" spans="1:40">
      <c r="A409" s="41">
        <f t="shared" si="139"/>
        <v>1</v>
      </c>
      <c r="B409" s="42">
        <f t="shared" si="140"/>
        <v>0</v>
      </c>
      <c r="C409" s="42">
        <f t="shared" si="141"/>
        <v>0</v>
      </c>
      <c r="D409" s="42">
        <f t="shared" si="142"/>
        <v>1</v>
      </c>
      <c r="E409" s="42">
        <f t="shared" si="143"/>
        <v>0</v>
      </c>
      <c r="F409" s="58">
        <v>406</v>
      </c>
      <c r="G409" s="59" t="s">
        <v>375</v>
      </c>
      <c r="H409" s="45">
        <v>153</v>
      </c>
      <c r="I409" s="46">
        <v>3.1736812628347403E-3</v>
      </c>
      <c r="J409" s="47">
        <f t="shared" si="144"/>
        <v>204</v>
      </c>
      <c r="K409" s="48">
        <f t="shared" si="152"/>
        <v>0.57019485293344263</v>
      </c>
      <c r="L409" s="46">
        <v>5.4545454545454543E-2</v>
      </c>
      <c r="M409" s="47">
        <f t="shared" ref="M409:M472" si="161">RANK(L409,$L$7:$L$642)</f>
        <v>210</v>
      </c>
      <c r="N409" s="49">
        <f t="shared" si="153"/>
        <v>0.64220895717128224</v>
      </c>
      <c r="O409" s="50">
        <v>541</v>
      </c>
      <c r="P409" s="51">
        <v>1.1221971001265324E-2</v>
      </c>
      <c r="Q409" s="52">
        <f t="shared" si="145"/>
        <v>205</v>
      </c>
      <c r="R409" s="53">
        <f t="shared" si="154"/>
        <v>0.85114561339110872</v>
      </c>
      <c r="S409" s="51">
        <v>0.1928698752228164</v>
      </c>
      <c r="T409" s="52">
        <f t="shared" si="146"/>
        <v>269</v>
      </c>
      <c r="U409" s="54">
        <f t="shared" si="155"/>
        <v>0.95864305678083694</v>
      </c>
      <c r="V409" s="45">
        <v>1145</v>
      </c>
      <c r="W409" s="46">
        <v>2.3750751934286128E-2</v>
      </c>
      <c r="X409" s="47">
        <f t="shared" si="147"/>
        <v>90</v>
      </c>
      <c r="Y409" s="48">
        <f t="shared" si="156"/>
        <v>1.463414213289727</v>
      </c>
      <c r="Z409" s="46">
        <v>0.40819964349376114</v>
      </c>
      <c r="AA409" s="47">
        <f t="shared" si="148"/>
        <v>76</v>
      </c>
      <c r="AB409" s="49">
        <f t="shared" si="157"/>
        <v>1.648239564056764</v>
      </c>
      <c r="AC409" s="50">
        <v>966</v>
      </c>
      <c r="AD409" s="51">
        <v>2.0037752286917381E-2</v>
      </c>
      <c r="AE409" s="52">
        <f t="shared" si="149"/>
        <v>337</v>
      </c>
      <c r="AF409" s="53">
        <f t="shared" si="158"/>
        <v>0.65584724381422632</v>
      </c>
      <c r="AG409" s="51">
        <v>0.34438502673796789</v>
      </c>
      <c r="AH409" s="52">
        <f t="shared" si="150"/>
        <v>508</v>
      </c>
      <c r="AI409" s="54">
        <f t="shared" si="159"/>
        <v>0.73867901884192999</v>
      </c>
      <c r="AJ409" s="45">
        <v>2805</v>
      </c>
      <c r="AK409" s="46">
        <v>5.8184156485303576E-2</v>
      </c>
      <c r="AL409" s="47">
        <f t="shared" si="151"/>
        <v>228</v>
      </c>
      <c r="AM409" s="55">
        <f t="shared" si="160"/>
        <v>0.88786499560043841</v>
      </c>
      <c r="AN409" s="56">
        <v>48209</v>
      </c>
    </row>
    <row r="410" spans="1:40">
      <c r="A410" s="41">
        <f t="shared" si="139"/>
        <v>1</v>
      </c>
      <c r="B410" s="42">
        <f t="shared" si="140"/>
        <v>0</v>
      </c>
      <c r="C410" s="42">
        <f t="shared" si="141"/>
        <v>0</v>
      </c>
      <c r="D410" s="42">
        <f t="shared" si="142"/>
        <v>0</v>
      </c>
      <c r="E410" s="42">
        <f t="shared" si="143"/>
        <v>1</v>
      </c>
      <c r="F410" s="58">
        <v>329</v>
      </c>
      <c r="G410" s="59" t="s">
        <v>298</v>
      </c>
      <c r="H410" s="45">
        <v>609</v>
      </c>
      <c r="I410" s="46">
        <v>2.9890890885977787E-3</v>
      </c>
      <c r="J410" s="47">
        <f t="shared" si="144"/>
        <v>209</v>
      </c>
      <c r="K410" s="48">
        <f t="shared" si="152"/>
        <v>0.53703036698638951</v>
      </c>
      <c r="L410" s="46">
        <v>5.1680244399185338E-2</v>
      </c>
      <c r="M410" s="47">
        <f t="shared" si="161"/>
        <v>218</v>
      </c>
      <c r="N410" s="49">
        <f t="shared" si="153"/>
        <v>0.60847445746922657</v>
      </c>
      <c r="O410" s="50">
        <v>1110</v>
      </c>
      <c r="P410" s="51">
        <v>5.4480934127151626E-3</v>
      </c>
      <c r="Q410" s="52">
        <f t="shared" si="145"/>
        <v>359</v>
      </c>
      <c r="R410" s="53">
        <f t="shared" si="154"/>
        <v>0.41321803532148238</v>
      </c>
      <c r="S410" s="51">
        <v>9.4195519348268836E-2</v>
      </c>
      <c r="T410" s="52">
        <f t="shared" si="146"/>
        <v>434</v>
      </c>
      <c r="U410" s="54">
        <f t="shared" si="155"/>
        <v>0.46819069333021729</v>
      </c>
      <c r="V410" s="45">
        <v>1606</v>
      </c>
      <c r="W410" s="46">
        <v>7.8825567755140113E-3</v>
      </c>
      <c r="X410" s="47">
        <f t="shared" si="147"/>
        <v>304</v>
      </c>
      <c r="Y410" s="48">
        <f t="shared" si="156"/>
        <v>0.48568759651344334</v>
      </c>
      <c r="Z410" s="46">
        <v>0.13628649015614391</v>
      </c>
      <c r="AA410" s="47">
        <f t="shared" si="148"/>
        <v>408</v>
      </c>
      <c r="AB410" s="49">
        <f t="shared" si="157"/>
        <v>0.55030127708874965</v>
      </c>
      <c r="AC410" s="50">
        <v>8459</v>
      </c>
      <c r="AD410" s="51">
        <v>4.1518398358700505E-2</v>
      </c>
      <c r="AE410" s="52">
        <f t="shared" si="149"/>
        <v>110</v>
      </c>
      <c r="AF410" s="53">
        <f t="shared" si="158"/>
        <v>1.358921237334243</v>
      </c>
      <c r="AG410" s="51">
        <v>0.71783774609640194</v>
      </c>
      <c r="AH410" s="52">
        <f t="shared" si="150"/>
        <v>138</v>
      </c>
      <c r="AI410" s="54">
        <f t="shared" si="159"/>
        <v>1.5397059709499072</v>
      </c>
      <c r="AJ410" s="45">
        <v>11784</v>
      </c>
      <c r="AK410" s="46">
        <v>5.7838137635527462E-2</v>
      </c>
      <c r="AL410" s="47">
        <f t="shared" si="151"/>
        <v>232</v>
      </c>
      <c r="AM410" s="55">
        <f t="shared" si="160"/>
        <v>0.88258489800872142</v>
      </c>
      <c r="AN410" s="56">
        <v>203741</v>
      </c>
    </row>
    <row r="411" spans="1:40">
      <c r="A411" s="41">
        <f t="shared" si="139"/>
        <v>2</v>
      </c>
      <c r="B411" s="42">
        <f t="shared" si="140"/>
        <v>0</v>
      </c>
      <c r="C411" s="42">
        <f t="shared" si="141"/>
        <v>0</v>
      </c>
      <c r="D411" s="42">
        <f t="shared" si="142"/>
        <v>1</v>
      </c>
      <c r="E411" s="42">
        <f t="shared" si="143"/>
        <v>1</v>
      </c>
      <c r="F411" s="58">
        <v>433</v>
      </c>
      <c r="G411" s="59" t="s">
        <v>402</v>
      </c>
      <c r="H411" s="45">
        <v>414</v>
      </c>
      <c r="I411" s="46">
        <v>4.600408925237799E-3</v>
      </c>
      <c r="J411" s="47">
        <f t="shared" si="144"/>
        <v>130</v>
      </c>
      <c r="K411" s="48">
        <f t="shared" si="152"/>
        <v>0.82652581444699891</v>
      </c>
      <c r="L411" s="46">
        <v>7.9861111111111105E-2</v>
      </c>
      <c r="M411" s="47">
        <f t="shared" si="161"/>
        <v>138</v>
      </c>
      <c r="N411" s="49">
        <f t="shared" si="153"/>
        <v>0.94027121622878695</v>
      </c>
      <c r="O411" s="50">
        <v>861</v>
      </c>
      <c r="P411" s="51">
        <v>9.5675171126322345E-3</v>
      </c>
      <c r="Q411" s="52">
        <f t="shared" si="145"/>
        <v>253</v>
      </c>
      <c r="R411" s="53">
        <f t="shared" si="154"/>
        <v>0.72566131391206556</v>
      </c>
      <c r="S411" s="51">
        <v>0.16608796296296297</v>
      </c>
      <c r="T411" s="52">
        <f t="shared" si="146"/>
        <v>316</v>
      </c>
      <c r="U411" s="54">
        <f t="shared" si="155"/>
        <v>0.82552587502520314</v>
      </c>
      <c r="V411" s="45">
        <v>1431</v>
      </c>
      <c r="W411" s="46">
        <v>1.5901413458974133E-2</v>
      </c>
      <c r="X411" s="47">
        <f t="shared" si="147"/>
        <v>152</v>
      </c>
      <c r="Y411" s="48">
        <f t="shared" si="156"/>
        <v>0.97977337861319125</v>
      </c>
      <c r="Z411" s="46">
        <v>0.27604166666666669</v>
      </c>
      <c r="AA411" s="47">
        <f t="shared" si="148"/>
        <v>170</v>
      </c>
      <c r="AB411" s="49">
        <f t="shared" si="157"/>
        <v>1.1146085097821088</v>
      </c>
      <c r="AC411" s="50">
        <v>2478</v>
      </c>
      <c r="AD411" s="51">
        <v>2.7535780958307405E-2</v>
      </c>
      <c r="AE411" s="52">
        <f t="shared" si="149"/>
        <v>247</v>
      </c>
      <c r="AF411" s="53">
        <f t="shared" si="158"/>
        <v>0.90126206718150892</v>
      </c>
      <c r="AG411" s="51">
        <v>0.47800925925925924</v>
      </c>
      <c r="AH411" s="52">
        <f t="shared" si="150"/>
        <v>369</v>
      </c>
      <c r="AI411" s="54">
        <f t="shared" si="159"/>
        <v>1.0252925743361279</v>
      </c>
      <c r="AJ411" s="45">
        <v>5184</v>
      </c>
      <c r="AK411" s="46">
        <v>5.7605120455151572E-2</v>
      </c>
      <c r="AL411" s="47">
        <f t="shared" si="151"/>
        <v>235</v>
      </c>
      <c r="AM411" s="55">
        <f t="shared" si="160"/>
        <v>0.87902915688731276</v>
      </c>
      <c r="AN411" s="56">
        <v>89992</v>
      </c>
    </row>
    <row r="412" spans="1:40">
      <c r="A412" s="41">
        <f t="shared" si="139"/>
        <v>2</v>
      </c>
      <c r="B412" s="42">
        <f t="shared" si="140"/>
        <v>0</v>
      </c>
      <c r="C412" s="42">
        <f t="shared" si="141"/>
        <v>1</v>
      </c>
      <c r="D412" s="42">
        <f t="shared" si="142"/>
        <v>0</v>
      </c>
      <c r="E412" s="42">
        <f t="shared" si="143"/>
        <v>1</v>
      </c>
      <c r="F412" s="58">
        <v>581</v>
      </c>
      <c r="G412" s="59" t="s">
        <v>552</v>
      </c>
      <c r="H412" s="45">
        <v>246</v>
      </c>
      <c r="I412" s="46">
        <v>4.3343435055324545E-3</v>
      </c>
      <c r="J412" s="47">
        <f t="shared" si="144"/>
        <v>139</v>
      </c>
      <c r="K412" s="48">
        <f t="shared" si="152"/>
        <v>0.77872355571479823</v>
      </c>
      <c r="L412" s="46">
        <v>7.527539779681762E-2</v>
      </c>
      <c r="M412" s="47">
        <f t="shared" si="161"/>
        <v>147</v>
      </c>
      <c r="N412" s="49">
        <f t="shared" si="153"/>
        <v>0.88627980319537414</v>
      </c>
      <c r="O412" s="50">
        <v>849</v>
      </c>
      <c r="P412" s="51">
        <v>1.4958770878849814E-2</v>
      </c>
      <c r="Q412" s="52">
        <f t="shared" si="145"/>
        <v>124</v>
      </c>
      <c r="R412" s="53">
        <f t="shared" si="154"/>
        <v>1.1345682691409631</v>
      </c>
      <c r="S412" s="51">
        <v>0.25979192166462667</v>
      </c>
      <c r="T412" s="52">
        <f t="shared" si="146"/>
        <v>147</v>
      </c>
      <c r="U412" s="54">
        <f t="shared" si="155"/>
        <v>1.2912733086171626</v>
      </c>
      <c r="V412" s="45">
        <v>647</v>
      </c>
      <c r="W412" s="46">
        <v>1.1399675805201213E-2</v>
      </c>
      <c r="X412" s="47">
        <f t="shared" si="147"/>
        <v>225</v>
      </c>
      <c r="Y412" s="48">
        <f t="shared" si="156"/>
        <v>0.70239660817407679</v>
      </c>
      <c r="Z412" s="46">
        <v>0.19798041615667075</v>
      </c>
      <c r="AA412" s="47">
        <f t="shared" si="148"/>
        <v>297</v>
      </c>
      <c r="AB412" s="49">
        <f t="shared" si="157"/>
        <v>0.79941068057996745</v>
      </c>
      <c r="AC412" s="50">
        <v>1526</v>
      </c>
      <c r="AD412" s="51">
        <v>2.6887025160335472E-2</v>
      </c>
      <c r="AE412" s="52">
        <f t="shared" si="149"/>
        <v>261</v>
      </c>
      <c r="AF412" s="53">
        <f t="shared" si="158"/>
        <v>0.88002791397330749</v>
      </c>
      <c r="AG412" s="51">
        <v>0.46695226438188492</v>
      </c>
      <c r="AH412" s="52">
        <f t="shared" si="150"/>
        <v>383</v>
      </c>
      <c r="AI412" s="54">
        <f t="shared" si="159"/>
        <v>1.0015761828172436</v>
      </c>
      <c r="AJ412" s="45">
        <v>3268</v>
      </c>
      <c r="AK412" s="46">
        <v>5.7579815349918954E-2</v>
      </c>
      <c r="AL412" s="47">
        <f t="shared" si="151"/>
        <v>236</v>
      </c>
      <c r="AM412" s="55">
        <f t="shared" si="160"/>
        <v>0.87864301195537242</v>
      </c>
      <c r="AN412" s="56">
        <v>56756</v>
      </c>
    </row>
    <row r="413" spans="1:40">
      <c r="A413" s="41">
        <f t="shared" si="139"/>
        <v>1</v>
      </c>
      <c r="B413" s="42">
        <f t="shared" si="140"/>
        <v>0</v>
      </c>
      <c r="C413" s="42">
        <f t="shared" si="141"/>
        <v>0</v>
      </c>
      <c r="D413" s="42">
        <f t="shared" si="142"/>
        <v>0</v>
      </c>
      <c r="E413" s="42">
        <f t="shared" si="143"/>
        <v>1</v>
      </c>
      <c r="F413" s="58">
        <v>619</v>
      </c>
      <c r="G413" s="59" t="s">
        <v>591</v>
      </c>
      <c r="H413" s="45">
        <v>649</v>
      </c>
      <c r="I413" s="46">
        <v>1.9544307456951329E-3</v>
      </c>
      <c r="J413" s="47">
        <f t="shared" si="144"/>
        <v>279</v>
      </c>
      <c r="K413" s="48">
        <f t="shared" si="152"/>
        <v>0.35113997258024715</v>
      </c>
      <c r="L413" s="46">
        <v>3.4195689973128197E-2</v>
      </c>
      <c r="M413" s="47">
        <f t="shared" si="161"/>
        <v>304</v>
      </c>
      <c r="N413" s="49">
        <f t="shared" si="153"/>
        <v>0.40261427061891075</v>
      </c>
      <c r="O413" s="50">
        <v>3214</v>
      </c>
      <c r="P413" s="51">
        <v>9.6787987930110272E-3</v>
      </c>
      <c r="Q413" s="52">
        <f t="shared" si="145"/>
        <v>251</v>
      </c>
      <c r="R413" s="53">
        <f t="shared" si="154"/>
        <v>0.7341016239159428</v>
      </c>
      <c r="S413" s="51">
        <v>0.16934506559881976</v>
      </c>
      <c r="T413" s="52">
        <f t="shared" si="146"/>
        <v>310</v>
      </c>
      <c r="U413" s="54">
        <f t="shared" si="155"/>
        <v>0.84171502236342521</v>
      </c>
      <c r="V413" s="45">
        <v>4125</v>
      </c>
      <c r="W413" s="46">
        <v>1.2422229315858896E-2</v>
      </c>
      <c r="X413" s="47">
        <f t="shared" si="147"/>
        <v>200</v>
      </c>
      <c r="Y413" s="48">
        <f t="shared" si="156"/>
        <v>0.76540174356878232</v>
      </c>
      <c r="Z413" s="46">
        <v>0.21734548711734022</v>
      </c>
      <c r="AA413" s="47">
        <f t="shared" si="148"/>
        <v>266</v>
      </c>
      <c r="AB413" s="49">
        <f t="shared" si="157"/>
        <v>0.87760348801349475</v>
      </c>
      <c r="AC413" s="50">
        <v>10991</v>
      </c>
      <c r="AD413" s="51">
        <v>3.3098841796510334E-2</v>
      </c>
      <c r="AE413" s="52">
        <f t="shared" si="149"/>
        <v>185</v>
      </c>
      <c r="AF413" s="53">
        <f t="shared" si="158"/>
        <v>1.0833442720946997</v>
      </c>
      <c r="AG413" s="51">
        <v>0.5791137573107118</v>
      </c>
      <c r="AH413" s="52">
        <f t="shared" si="150"/>
        <v>247</v>
      </c>
      <c r="AI413" s="54">
        <f t="shared" si="159"/>
        <v>1.2421538360714628</v>
      </c>
      <c r="AJ413" s="45">
        <v>18979</v>
      </c>
      <c r="AK413" s="46">
        <v>5.7154300651075386E-2</v>
      </c>
      <c r="AL413" s="47">
        <f t="shared" si="151"/>
        <v>237</v>
      </c>
      <c r="AM413" s="55">
        <f t="shared" si="160"/>
        <v>0.87214984218136193</v>
      </c>
      <c r="AN413" s="56">
        <v>332066</v>
      </c>
    </row>
    <row r="414" spans="1:40">
      <c r="A414" s="41">
        <f t="shared" si="139"/>
        <v>2</v>
      </c>
      <c r="B414" s="42">
        <f t="shared" si="140"/>
        <v>0</v>
      </c>
      <c r="C414" s="42">
        <f t="shared" si="141"/>
        <v>0</v>
      </c>
      <c r="D414" s="42">
        <f t="shared" si="142"/>
        <v>1</v>
      </c>
      <c r="E414" s="42">
        <f t="shared" si="143"/>
        <v>1</v>
      </c>
      <c r="F414" s="58">
        <v>437</v>
      </c>
      <c r="G414" s="59" t="s">
        <v>406</v>
      </c>
      <c r="H414" s="45">
        <v>319</v>
      </c>
      <c r="I414" s="46">
        <v>4.6100930689635241E-3</v>
      </c>
      <c r="J414" s="47">
        <f t="shared" si="144"/>
        <v>129</v>
      </c>
      <c r="K414" s="48">
        <f t="shared" si="152"/>
        <v>0.82826570212007422</v>
      </c>
      <c r="L414" s="46">
        <v>8.0964467005076146E-2</v>
      </c>
      <c r="M414" s="47">
        <f t="shared" si="161"/>
        <v>134</v>
      </c>
      <c r="N414" s="49">
        <f t="shared" si="153"/>
        <v>0.95326194192640834</v>
      </c>
      <c r="O414" s="50">
        <v>702</v>
      </c>
      <c r="P414" s="51">
        <v>1.0145095092201861E-2</v>
      </c>
      <c r="Q414" s="52">
        <f t="shared" si="145"/>
        <v>234</v>
      </c>
      <c r="R414" s="53">
        <f t="shared" si="154"/>
        <v>0.76946849926716543</v>
      </c>
      <c r="S414" s="51">
        <v>0.17817258883248732</v>
      </c>
      <c r="T414" s="52">
        <f t="shared" si="146"/>
        <v>297</v>
      </c>
      <c r="U414" s="54">
        <f t="shared" si="155"/>
        <v>0.88559146417037171</v>
      </c>
      <c r="V414" s="45">
        <v>1046</v>
      </c>
      <c r="W414" s="46">
        <v>1.5116480721428984E-2</v>
      </c>
      <c r="X414" s="47">
        <f t="shared" si="147"/>
        <v>166</v>
      </c>
      <c r="Y414" s="48">
        <f t="shared" si="156"/>
        <v>0.93140936353787196</v>
      </c>
      <c r="Z414" s="46">
        <v>0.26548223350253808</v>
      </c>
      <c r="AA414" s="47">
        <f t="shared" si="148"/>
        <v>182</v>
      </c>
      <c r="AB414" s="49">
        <f t="shared" si="157"/>
        <v>1.071971344873865</v>
      </c>
      <c r="AC414" s="50">
        <v>1873</v>
      </c>
      <c r="AD414" s="51">
        <v>2.7068038614948841E-2</v>
      </c>
      <c r="AE414" s="52">
        <f t="shared" si="149"/>
        <v>255</v>
      </c>
      <c r="AF414" s="53">
        <f t="shared" si="158"/>
        <v>0.88595258923635989</v>
      </c>
      <c r="AG414" s="51">
        <v>0.47538071065989845</v>
      </c>
      <c r="AH414" s="52">
        <f t="shared" si="150"/>
        <v>372</v>
      </c>
      <c r="AI414" s="54">
        <f t="shared" si="159"/>
        <v>1.0196545426285777</v>
      </c>
      <c r="AJ414" s="45">
        <v>3940</v>
      </c>
      <c r="AK414" s="46">
        <v>5.6939707497543207E-2</v>
      </c>
      <c r="AL414" s="47">
        <f t="shared" si="151"/>
        <v>238</v>
      </c>
      <c r="AM414" s="55">
        <f t="shared" si="160"/>
        <v>0.868875243719754</v>
      </c>
      <c r="AN414" s="56">
        <v>69196</v>
      </c>
    </row>
    <row r="415" spans="1:40">
      <c r="A415" s="41">
        <f t="shared" si="139"/>
        <v>1</v>
      </c>
      <c r="B415" s="42">
        <f t="shared" si="140"/>
        <v>0</v>
      </c>
      <c r="C415" s="42">
        <f t="shared" si="141"/>
        <v>0</v>
      </c>
      <c r="D415" s="42">
        <f t="shared" si="142"/>
        <v>1</v>
      </c>
      <c r="E415" s="42">
        <f t="shared" si="143"/>
        <v>0</v>
      </c>
      <c r="F415" s="58">
        <v>74</v>
      </c>
      <c r="G415" s="59" t="s">
        <v>42</v>
      </c>
      <c r="H415" s="45">
        <v>31</v>
      </c>
      <c r="I415" s="46">
        <v>1.4679420399659059E-3</v>
      </c>
      <c r="J415" s="47">
        <f t="shared" si="144"/>
        <v>307</v>
      </c>
      <c r="K415" s="48">
        <f t="shared" si="152"/>
        <v>0.26373568303628425</v>
      </c>
      <c r="L415" s="46">
        <v>2.5790349417637273E-2</v>
      </c>
      <c r="M415" s="47">
        <f t="shared" si="161"/>
        <v>342</v>
      </c>
      <c r="N415" s="49">
        <f t="shared" si="153"/>
        <v>0.30365121241737003</v>
      </c>
      <c r="O415" s="50">
        <v>168</v>
      </c>
      <c r="P415" s="51">
        <v>7.9552987972345869E-3</v>
      </c>
      <c r="Q415" s="52">
        <f t="shared" si="145"/>
        <v>285</v>
      </c>
      <c r="R415" s="53">
        <f t="shared" si="154"/>
        <v>0.60338042877835896</v>
      </c>
      <c r="S415" s="51">
        <v>0.13976705490848584</v>
      </c>
      <c r="T415" s="52">
        <f t="shared" si="146"/>
        <v>368</v>
      </c>
      <c r="U415" s="54">
        <f t="shared" si="155"/>
        <v>0.69470007485583418</v>
      </c>
      <c r="V415" s="45">
        <v>633</v>
      </c>
      <c r="W415" s="46">
        <v>2.9974429396723175E-2</v>
      </c>
      <c r="X415" s="47">
        <f t="shared" si="147"/>
        <v>60</v>
      </c>
      <c r="Y415" s="48">
        <f t="shared" si="156"/>
        <v>1.8468891484269783</v>
      </c>
      <c r="Z415" s="46">
        <v>0.5266222961730449</v>
      </c>
      <c r="AA415" s="47">
        <f t="shared" si="148"/>
        <v>46</v>
      </c>
      <c r="AB415" s="49">
        <f t="shared" si="157"/>
        <v>2.1264097548877401</v>
      </c>
      <c r="AC415" s="50">
        <v>370</v>
      </c>
      <c r="AD415" s="51">
        <v>1.7520598541528553E-2</v>
      </c>
      <c r="AE415" s="52">
        <f t="shared" si="149"/>
        <v>363</v>
      </c>
      <c r="AF415" s="53">
        <f t="shared" si="158"/>
        <v>0.57345934308906521</v>
      </c>
      <c r="AG415" s="51">
        <v>0.30782029950083195</v>
      </c>
      <c r="AH415" s="52">
        <f t="shared" si="150"/>
        <v>534</v>
      </c>
      <c r="AI415" s="54">
        <f t="shared" si="159"/>
        <v>0.66025053112402121</v>
      </c>
      <c r="AJ415" s="45">
        <v>1202</v>
      </c>
      <c r="AK415" s="46">
        <v>5.6918268775452224E-2</v>
      </c>
      <c r="AL415" s="47">
        <f t="shared" si="151"/>
        <v>239</v>
      </c>
      <c r="AM415" s="55">
        <f t="shared" si="160"/>
        <v>0.86854809811784439</v>
      </c>
      <c r="AN415" s="56">
        <v>21118</v>
      </c>
    </row>
    <row r="416" spans="1:40">
      <c r="A416" s="41">
        <f t="shared" si="139"/>
        <v>1</v>
      </c>
      <c r="B416" s="42">
        <f t="shared" si="140"/>
        <v>0</v>
      </c>
      <c r="C416" s="42">
        <f t="shared" si="141"/>
        <v>0</v>
      </c>
      <c r="D416" s="42">
        <f t="shared" si="142"/>
        <v>0</v>
      </c>
      <c r="E416" s="42">
        <f t="shared" si="143"/>
        <v>1</v>
      </c>
      <c r="F416" s="58">
        <v>79</v>
      </c>
      <c r="G416" s="59" t="s">
        <v>47</v>
      </c>
      <c r="H416" s="45">
        <v>398</v>
      </c>
      <c r="I416" s="46">
        <v>3.390090374017257E-3</v>
      </c>
      <c r="J416" s="47">
        <f t="shared" si="144"/>
        <v>192</v>
      </c>
      <c r="K416" s="48">
        <f t="shared" si="152"/>
        <v>0.60907568282937086</v>
      </c>
      <c r="L416" s="46">
        <v>5.9607608207278721E-2</v>
      </c>
      <c r="M416" s="47">
        <f t="shared" si="161"/>
        <v>188</v>
      </c>
      <c r="N416" s="49">
        <f t="shared" si="153"/>
        <v>0.70180989828163187</v>
      </c>
      <c r="O416" s="50">
        <v>994</v>
      </c>
      <c r="P416" s="51">
        <v>8.4667081200330493E-3</v>
      </c>
      <c r="Q416" s="52">
        <f t="shared" si="145"/>
        <v>275</v>
      </c>
      <c r="R416" s="53">
        <f t="shared" si="154"/>
        <v>0.64216896260170864</v>
      </c>
      <c r="S416" s="51">
        <v>0.14886925265837953</v>
      </c>
      <c r="T416" s="52">
        <f t="shared" si="146"/>
        <v>354</v>
      </c>
      <c r="U416" s="54">
        <f t="shared" si="155"/>
        <v>0.73994176262226818</v>
      </c>
      <c r="V416" s="45">
        <v>1216</v>
      </c>
      <c r="W416" s="46">
        <v>1.0357663052273831E-2</v>
      </c>
      <c r="X416" s="47">
        <f t="shared" si="147"/>
        <v>248</v>
      </c>
      <c r="Y416" s="48">
        <f t="shared" si="156"/>
        <v>0.63819248203599954</v>
      </c>
      <c r="Z416" s="46">
        <v>0.18211771753781639</v>
      </c>
      <c r="AA416" s="47">
        <f t="shared" si="148"/>
        <v>325</v>
      </c>
      <c r="AB416" s="49">
        <f t="shared" si="157"/>
        <v>0.73535984694247081</v>
      </c>
      <c r="AC416" s="50">
        <v>4069</v>
      </c>
      <c r="AD416" s="51">
        <v>3.4658989276070903E-2</v>
      </c>
      <c r="AE416" s="52">
        <f t="shared" si="149"/>
        <v>167</v>
      </c>
      <c r="AF416" s="53">
        <f t="shared" si="158"/>
        <v>1.1344088031739452</v>
      </c>
      <c r="AG416" s="51">
        <v>0.60940542159652533</v>
      </c>
      <c r="AH416" s="52">
        <f t="shared" si="150"/>
        <v>218</v>
      </c>
      <c r="AI416" s="54">
        <f t="shared" si="159"/>
        <v>1.3071270930846342</v>
      </c>
      <c r="AJ416" s="45">
        <v>6677</v>
      </c>
      <c r="AK416" s="46">
        <v>5.687345082239504E-2</v>
      </c>
      <c r="AL416" s="47">
        <f t="shared" si="151"/>
        <v>240</v>
      </c>
      <c r="AM416" s="55">
        <f t="shared" si="160"/>
        <v>0.86786419559011774</v>
      </c>
      <c r="AN416" s="56">
        <v>117401</v>
      </c>
    </row>
    <row r="417" spans="1:40">
      <c r="A417" s="41">
        <f t="shared" si="139"/>
        <v>1</v>
      </c>
      <c r="B417" s="42">
        <f t="shared" si="140"/>
        <v>0</v>
      </c>
      <c r="C417" s="42">
        <f t="shared" si="141"/>
        <v>0</v>
      </c>
      <c r="D417" s="42">
        <f t="shared" si="142"/>
        <v>1</v>
      </c>
      <c r="E417" s="42">
        <f t="shared" si="143"/>
        <v>0</v>
      </c>
      <c r="F417" s="58">
        <v>137</v>
      </c>
      <c r="G417" s="59" t="s">
        <v>105</v>
      </c>
      <c r="H417" s="45">
        <v>265</v>
      </c>
      <c r="I417" s="46">
        <v>4.652305963729569E-3</v>
      </c>
      <c r="J417" s="47">
        <f t="shared" si="144"/>
        <v>126</v>
      </c>
      <c r="K417" s="48">
        <f t="shared" si="152"/>
        <v>0.83584982079162617</v>
      </c>
      <c r="L417" s="46">
        <v>8.1865925239419213E-2</v>
      </c>
      <c r="M417" s="47">
        <f t="shared" si="161"/>
        <v>132</v>
      </c>
      <c r="N417" s="49">
        <f t="shared" si="153"/>
        <v>0.96387555872427533</v>
      </c>
      <c r="O417" s="50">
        <v>530</v>
      </c>
      <c r="P417" s="51">
        <v>9.3046119274591381E-3</v>
      </c>
      <c r="Q417" s="52">
        <f t="shared" si="145"/>
        <v>257</v>
      </c>
      <c r="R417" s="53">
        <f t="shared" si="154"/>
        <v>0.70572091350712529</v>
      </c>
      <c r="S417" s="51">
        <v>0.16373185047883843</v>
      </c>
      <c r="T417" s="52">
        <f t="shared" si="146"/>
        <v>323</v>
      </c>
      <c r="U417" s="54">
        <f t="shared" si="155"/>
        <v>0.81381502141838002</v>
      </c>
      <c r="V417" s="45">
        <v>933</v>
      </c>
      <c r="W417" s="46">
        <v>1.6379628166640334E-2</v>
      </c>
      <c r="X417" s="47">
        <f t="shared" si="147"/>
        <v>145</v>
      </c>
      <c r="Y417" s="48">
        <f t="shared" si="156"/>
        <v>1.009238812050381</v>
      </c>
      <c r="Z417" s="46">
        <v>0.28822984244670991</v>
      </c>
      <c r="AA417" s="47">
        <f t="shared" si="148"/>
        <v>155</v>
      </c>
      <c r="AB417" s="49">
        <f t="shared" si="157"/>
        <v>1.1638222556893922</v>
      </c>
      <c r="AC417" s="50">
        <v>1509</v>
      </c>
      <c r="AD417" s="51">
        <v>2.6491810185916679E-2</v>
      </c>
      <c r="AE417" s="52">
        <f t="shared" si="149"/>
        <v>270</v>
      </c>
      <c r="AF417" s="53">
        <f t="shared" si="158"/>
        <v>0.86709229884166883</v>
      </c>
      <c r="AG417" s="51">
        <v>0.46617238183503246</v>
      </c>
      <c r="AH417" s="52">
        <f t="shared" si="150"/>
        <v>388</v>
      </c>
      <c r="AI417" s="54">
        <f t="shared" si="159"/>
        <v>0.99990339558843278</v>
      </c>
      <c r="AJ417" s="45">
        <v>3237</v>
      </c>
      <c r="AK417" s="46">
        <v>5.6828356243745722E-2</v>
      </c>
      <c r="AL417" s="47">
        <f t="shared" si="151"/>
        <v>241</v>
      </c>
      <c r="AM417" s="55">
        <f t="shared" si="160"/>
        <v>0.8671760718758178</v>
      </c>
      <c r="AN417" s="56">
        <v>56961</v>
      </c>
    </row>
    <row r="418" spans="1:40">
      <c r="A418" s="41">
        <f t="shared" si="139"/>
        <v>1</v>
      </c>
      <c r="B418" s="42">
        <f t="shared" si="140"/>
        <v>1</v>
      </c>
      <c r="C418" s="42">
        <f t="shared" si="141"/>
        <v>0</v>
      </c>
      <c r="D418" s="42">
        <f t="shared" si="142"/>
        <v>0</v>
      </c>
      <c r="E418" s="42">
        <f t="shared" si="143"/>
        <v>0</v>
      </c>
      <c r="F418" s="58">
        <v>627</v>
      </c>
      <c r="G418" s="59" t="s">
        <v>599</v>
      </c>
      <c r="H418" s="45">
        <v>166</v>
      </c>
      <c r="I418" s="46">
        <v>2.1804807566005516E-2</v>
      </c>
      <c r="J418" s="47">
        <f t="shared" si="144"/>
        <v>17</v>
      </c>
      <c r="K418" s="48">
        <f t="shared" si="152"/>
        <v>3.9175292077804165</v>
      </c>
      <c r="L418" s="46">
        <v>0.38515081206496521</v>
      </c>
      <c r="M418" s="47">
        <f t="shared" si="161"/>
        <v>10</v>
      </c>
      <c r="N418" s="49">
        <f t="shared" si="153"/>
        <v>4.5347005251150865</v>
      </c>
      <c r="O418" s="50">
        <v>35</v>
      </c>
      <c r="P418" s="51">
        <v>4.5973991856035727E-3</v>
      </c>
      <c r="Q418" s="52">
        <f t="shared" si="145"/>
        <v>377</v>
      </c>
      <c r="R418" s="53">
        <f t="shared" si="154"/>
        <v>0.34869597768459065</v>
      </c>
      <c r="S418" s="51">
        <v>8.1206496519721574E-2</v>
      </c>
      <c r="T418" s="52">
        <f t="shared" si="146"/>
        <v>455</v>
      </c>
      <c r="U418" s="54">
        <f t="shared" si="155"/>
        <v>0.4036298772122548</v>
      </c>
      <c r="V418" s="45">
        <v>83</v>
      </c>
      <c r="W418" s="46">
        <v>1.0902403783002758E-2</v>
      </c>
      <c r="X418" s="47">
        <f t="shared" si="147"/>
        <v>230</v>
      </c>
      <c r="Y418" s="48">
        <f t="shared" si="156"/>
        <v>0.67175694896791793</v>
      </c>
      <c r="Z418" s="46">
        <v>0.1925754060324826</v>
      </c>
      <c r="AA418" s="47">
        <f t="shared" si="148"/>
        <v>312</v>
      </c>
      <c r="AB418" s="49">
        <f t="shared" si="157"/>
        <v>0.77758618447172811</v>
      </c>
      <c r="AC418" s="50">
        <v>147</v>
      </c>
      <c r="AD418" s="51">
        <v>1.9309076579535005E-2</v>
      </c>
      <c r="AE418" s="52">
        <f t="shared" si="149"/>
        <v>345</v>
      </c>
      <c r="AF418" s="53">
        <f t="shared" si="158"/>
        <v>0.63199726565908498</v>
      </c>
      <c r="AG418" s="51">
        <v>0.34106728538283065</v>
      </c>
      <c r="AH418" s="52">
        <f t="shared" si="150"/>
        <v>514</v>
      </c>
      <c r="AI418" s="54">
        <f t="shared" si="159"/>
        <v>0.73156272243323395</v>
      </c>
      <c r="AJ418" s="45">
        <v>431</v>
      </c>
      <c r="AK418" s="46">
        <v>5.6613687114146855E-2</v>
      </c>
      <c r="AL418" s="47">
        <f t="shared" si="151"/>
        <v>244</v>
      </c>
      <c r="AM418" s="55">
        <f t="shared" si="160"/>
        <v>0.86390031405238021</v>
      </c>
      <c r="AN418" s="56">
        <v>7613</v>
      </c>
    </row>
    <row r="419" spans="1:40">
      <c r="A419" s="41">
        <f t="shared" si="139"/>
        <v>2</v>
      </c>
      <c r="B419" s="42">
        <f t="shared" si="140"/>
        <v>1</v>
      </c>
      <c r="C419" s="42">
        <f t="shared" si="141"/>
        <v>0</v>
      </c>
      <c r="D419" s="42">
        <f t="shared" si="142"/>
        <v>0</v>
      </c>
      <c r="E419" s="42">
        <f t="shared" si="143"/>
        <v>1</v>
      </c>
      <c r="F419" s="58">
        <v>618</v>
      </c>
      <c r="G419" s="59" t="s">
        <v>590</v>
      </c>
      <c r="H419" s="45">
        <v>823</v>
      </c>
      <c r="I419" s="46">
        <v>4.7996174302510032E-3</v>
      </c>
      <c r="J419" s="47">
        <f t="shared" si="144"/>
        <v>121</v>
      </c>
      <c r="K419" s="48">
        <f t="shared" si="152"/>
        <v>0.86231632231849131</v>
      </c>
      <c r="L419" s="46">
        <v>8.5258468869781417E-2</v>
      </c>
      <c r="M419" s="47">
        <f t="shared" si="161"/>
        <v>122</v>
      </c>
      <c r="N419" s="49">
        <f t="shared" si="153"/>
        <v>1.0038187936861802</v>
      </c>
      <c r="O419" s="50">
        <v>1249</v>
      </c>
      <c r="P419" s="51">
        <v>7.2839880563590554E-3</v>
      </c>
      <c r="Q419" s="52">
        <f t="shared" si="145"/>
        <v>308</v>
      </c>
      <c r="R419" s="53">
        <f t="shared" si="154"/>
        <v>0.55246395499188083</v>
      </c>
      <c r="S419" s="51">
        <v>0.12938982699678855</v>
      </c>
      <c r="T419" s="52">
        <f t="shared" si="146"/>
        <v>383</v>
      </c>
      <c r="U419" s="54">
        <f t="shared" si="155"/>
        <v>0.64312095979347295</v>
      </c>
      <c r="V419" s="45">
        <v>1367</v>
      </c>
      <c r="W419" s="46">
        <v>7.9721470560791263E-3</v>
      </c>
      <c r="X419" s="47">
        <f t="shared" si="147"/>
        <v>302</v>
      </c>
      <c r="Y419" s="48">
        <f t="shared" si="156"/>
        <v>0.49120774553080304</v>
      </c>
      <c r="Z419" s="46">
        <v>0.14161400600849477</v>
      </c>
      <c r="AA419" s="47">
        <f t="shared" si="148"/>
        <v>400</v>
      </c>
      <c r="AB419" s="49">
        <f t="shared" si="157"/>
        <v>0.57181286472961068</v>
      </c>
      <c r="AC419" s="50">
        <v>6214</v>
      </c>
      <c r="AD419" s="51">
        <v>3.6239152747970516E-2</v>
      </c>
      <c r="AE419" s="52">
        <f t="shared" si="149"/>
        <v>147</v>
      </c>
      <c r="AF419" s="53">
        <f t="shared" si="158"/>
        <v>1.1861284692813012</v>
      </c>
      <c r="AG419" s="51">
        <v>0.6437376981249352</v>
      </c>
      <c r="AH419" s="52">
        <f t="shared" si="150"/>
        <v>194</v>
      </c>
      <c r="AI419" s="54">
        <f t="shared" si="159"/>
        <v>1.3807671481730677</v>
      </c>
      <c r="AJ419" s="45">
        <v>9653</v>
      </c>
      <c r="AK419" s="46">
        <v>5.6294905290659697E-2</v>
      </c>
      <c r="AL419" s="47">
        <f t="shared" si="151"/>
        <v>246</v>
      </c>
      <c r="AM419" s="55">
        <f t="shared" si="160"/>
        <v>0.85903584167011893</v>
      </c>
      <c r="AN419" s="56">
        <v>171472</v>
      </c>
    </row>
    <row r="420" spans="1:40">
      <c r="A420" s="41">
        <f t="shared" si="139"/>
        <v>1</v>
      </c>
      <c r="B420" s="42">
        <f t="shared" si="140"/>
        <v>0</v>
      </c>
      <c r="C420" s="42">
        <f t="shared" si="141"/>
        <v>0</v>
      </c>
      <c r="D420" s="42">
        <f t="shared" si="142"/>
        <v>0</v>
      </c>
      <c r="E420" s="42">
        <f t="shared" si="143"/>
        <v>1</v>
      </c>
      <c r="F420" s="58">
        <v>583</v>
      </c>
      <c r="G420" s="59" t="s">
        <v>554</v>
      </c>
      <c r="H420" s="45">
        <v>177</v>
      </c>
      <c r="I420" s="46">
        <v>3.361823361823362E-3</v>
      </c>
      <c r="J420" s="47">
        <f t="shared" si="144"/>
        <v>193</v>
      </c>
      <c r="K420" s="48">
        <f t="shared" si="152"/>
        <v>0.60399713097556262</v>
      </c>
      <c r="L420" s="46">
        <v>6.051282051282051E-2</v>
      </c>
      <c r="M420" s="47">
        <f t="shared" si="161"/>
        <v>185</v>
      </c>
      <c r="N420" s="49">
        <f t="shared" si="153"/>
        <v>0.7124677148789097</v>
      </c>
      <c r="O420" s="50">
        <v>276</v>
      </c>
      <c r="P420" s="51">
        <v>5.2421652421652419E-3</v>
      </c>
      <c r="Q420" s="52">
        <f t="shared" si="145"/>
        <v>361</v>
      </c>
      <c r="R420" s="53">
        <f t="shared" si="154"/>
        <v>0.39759913388095486</v>
      </c>
      <c r="S420" s="51">
        <v>9.4358974358974362E-2</v>
      </c>
      <c r="T420" s="52">
        <f t="shared" si="146"/>
        <v>433</v>
      </c>
      <c r="U420" s="54">
        <f t="shared" si="155"/>
        <v>0.46900313234345287</v>
      </c>
      <c r="V420" s="45">
        <v>383</v>
      </c>
      <c r="W420" s="46">
        <v>7.2744539411206078E-3</v>
      </c>
      <c r="X420" s="47">
        <f t="shared" si="147"/>
        <v>318</v>
      </c>
      <c r="Y420" s="48">
        <f t="shared" si="156"/>
        <v>0.44821904253017242</v>
      </c>
      <c r="Z420" s="46">
        <v>0.13094017094017094</v>
      </c>
      <c r="AA420" s="47">
        <f t="shared" si="148"/>
        <v>417</v>
      </c>
      <c r="AB420" s="49">
        <f t="shared" si="157"/>
        <v>0.52871376471754328</v>
      </c>
      <c r="AC420" s="50">
        <v>2089</v>
      </c>
      <c r="AD420" s="51">
        <v>3.9677113010446345E-2</v>
      </c>
      <c r="AE420" s="52">
        <f t="shared" si="149"/>
        <v>122</v>
      </c>
      <c r="AF420" s="53">
        <f t="shared" si="158"/>
        <v>1.2986549008990704</v>
      </c>
      <c r="AG420" s="51">
        <v>0.71418803418803423</v>
      </c>
      <c r="AH420" s="52">
        <f t="shared" si="150"/>
        <v>145</v>
      </c>
      <c r="AI420" s="54">
        <f t="shared" si="159"/>
        <v>1.5318776235996605</v>
      </c>
      <c r="AJ420" s="45">
        <v>2925</v>
      </c>
      <c r="AK420" s="46">
        <v>5.5555555555555552E-2</v>
      </c>
      <c r="AL420" s="47">
        <f t="shared" si="151"/>
        <v>249</v>
      </c>
      <c r="AM420" s="55">
        <f t="shared" si="160"/>
        <v>0.84775368534168216</v>
      </c>
      <c r="AN420" s="56">
        <v>52650</v>
      </c>
    </row>
    <row r="421" spans="1:40">
      <c r="A421" s="41">
        <f t="shared" si="139"/>
        <v>2</v>
      </c>
      <c r="B421" s="42">
        <f t="shared" si="140"/>
        <v>0</v>
      </c>
      <c r="C421" s="42">
        <f t="shared" si="141"/>
        <v>1</v>
      </c>
      <c r="D421" s="42">
        <f t="shared" si="142"/>
        <v>0</v>
      </c>
      <c r="E421" s="42">
        <f t="shared" si="143"/>
        <v>1</v>
      </c>
      <c r="F421" s="58">
        <v>660</v>
      </c>
      <c r="G421" s="59" t="s">
        <v>632</v>
      </c>
      <c r="H421" s="45">
        <v>1496</v>
      </c>
      <c r="I421" s="46">
        <v>3.9858045676894058E-3</v>
      </c>
      <c r="J421" s="47">
        <f t="shared" si="144"/>
        <v>162</v>
      </c>
      <c r="K421" s="48">
        <f t="shared" si="152"/>
        <v>0.71610381165534442</v>
      </c>
      <c r="L421" s="46">
        <v>7.2420971099385195E-2</v>
      </c>
      <c r="M421" s="47">
        <f t="shared" si="161"/>
        <v>155</v>
      </c>
      <c r="N421" s="49">
        <f t="shared" si="153"/>
        <v>0.8526722659962418</v>
      </c>
      <c r="O421" s="50">
        <v>5488</v>
      </c>
      <c r="P421" s="51">
        <v>1.4621721569170762E-2</v>
      </c>
      <c r="Q421" s="52">
        <f t="shared" si="145"/>
        <v>132</v>
      </c>
      <c r="R421" s="53">
        <f t="shared" si="154"/>
        <v>1.1090043070350657</v>
      </c>
      <c r="S421" s="51">
        <v>0.26567265333785156</v>
      </c>
      <c r="T421" s="52">
        <f t="shared" si="146"/>
        <v>142</v>
      </c>
      <c r="U421" s="54">
        <f t="shared" si="155"/>
        <v>1.320502977484918</v>
      </c>
      <c r="V421" s="45">
        <v>4033</v>
      </c>
      <c r="W421" s="46">
        <v>1.074515362399156E-2</v>
      </c>
      <c r="X421" s="47">
        <f t="shared" si="147"/>
        <v>234</v>
      </c>
      <c r="Y421" s="48">
        <f t="shared" si="156"/>
        <v>0.66206790340103394</v>
      </c>
      <c r="Z421" s="46">
        <v>0.19523648158009391</v>
      </c>
      <c r="AA421" s="47">
        <f t="shared" si="148"/>
        <v>304</v>
      </c>
      <c r="AB421" s="49">
        <f t="shared" si="157"/>
        <v>0.78833114731142262</v>
      </c>
      <c r="AC421" s="50">
        <v>9640</v>
      </c>
      <c r="AD421" s="51">
        <v>2.5683927829228521E-2</v>
      </c>
      <c r="AE421" s="52">
        <f t="shared" si="149"/>
        <v>276</v>
      </c>
      <c r="AF421" s="53">
        <f t="shared" si="158"/>
        <v>0.84064984115613262</v>
      </c>
      <c r="AG421" s="51">
        <v>0.46666989398266934</v>
      </c>
      <c r="AH421" s="52">
        <f t="shared" si="150"/>
        <v>385</v>
      </c>
      <c r="AI421" s="54">
        <f t="shared" si="159"/>
        <v>1.0009705203370298</v>
      </c>
      <c r="AJ421" s="45">
        <v>20657</v>
      </c>
      <c r="AK421" s="46">
        <v>5.503660759008025E-2</v>
      </c>
      <c r="AL421" s="47">
        <f t="shared" si="151"/>
        <v>251</v>
      </c>
      <c r="AM421" s="55">
        <f t="shared" si="160"/>
        <v>0.83983476443750149</v>
      </c>
      <c r="AN421" s="56">
        <v>375332</v>
      </c>
    </row>
    <row r="422" spans="1:40">
      <c r="A422" s="41">
        <f t="shared" si="139"/>
        <v>1</v>
      </c>
      <c r="B422" s="42">
        <f t="shared" si="140"/>
        <v>0</v>
      </c>
      <c r="C422" s="42">
        <f t="shared" si="141"/>
        <v>1</v>
      </c>
      <c r="D422" s="42">
        <f t="shared" si="142"/>
        <v>0</v>
      </c>
      <c r="E422" s="42">
        <f t="shared" si="143"/>
        <v>0</v>
      </c>
      <c r="F422" s="58">
        <v>656</v>
      </c>
      <c r="G422" s="59" t="s">
        <v>628</v>
      </c>
      <c r="H422" s="45">
        <v>102</v>
      </c>
      <c r="I422" s="46">
        <v>3.318908014186705E-3</v>
      </c>
      <c r="J422" s="47">
        <f t="shared" si="144"/>
        <v>195</v>
      </c>
      <c r="K422" s="48">
        <f t="shared" si="152"/>
        <v>0.59628680712520388</v>
      </c>
      <c r="L422" s="46">
        <v>6.1445783132530123E-2</v>
      </c>
      <c r="M422" s="47">
        <f t="shared" si="161"/>
        <v>183</v>
      </c>
      <c r="N422" s="49">
        <f t="shared" si="153"/>
        <v>0.72345225898210708</v>
      </c>
      <c r="O422" s="50">
        <v>483</v>
      </c>
      <c r="P422" s="51">
        <v>1.5716005596589984E-2</v>
      </c>
      <c r="Q422" s="52">
        <f t="shared" si="145"/>
        <v>111</v>
      </c>
      <c r="R422" s="53">
        <f t="shared" si="154"/>
        <v>1.1920017635101188</v>
      </c>
      <c r="S422" s="51">
        <v>0.29096385542168673</v>
      </c>
      <c r="T422" s="52">
        <f t="shared" si="146"/>
        <v>126</v>
      </c>
      <c r="U422" s="54">
        <f t="shared" si="155"/>
        <v>1.4462107130620778</v>
      </c>
      <c r="V422" s="45">
        <v>364</v>
      </c>
      <c r="W422" s="46">
        <v>1.1843946246705496E-2</v>
      </c>
      <c r="X422" s="47">
        <f t="shared" si="147"/>
        <v>209</v>
      </c>
      <c r="Y422" s="48">
        <f t="shared" si="156"/>
        <v>0.72977054902616922</v>
      </c>
      <c r="Z422" s="46">
        <v>0.21927710843373494</v>
      </c>
      <c r="AA422" s="47">
        <f t="shared" si="148"/>
        <v>262</v>
      </c>
      <c r="AB422" s="49">
        <f t="shared" si="157"/>
        <v>0.88540304082350552</v>
      </c>
      <c r="AC422" s="50">
        <v>711</v>
      </c>
      <c r="AD422" s="51">
        <v>2.3134741157713207E-2</v>
      </c>
      <c r="AE422" s="52">
        <f t="shared" si="149"/>
        <v>302</v>
      </c>
      <c r="AF422" s="53">
        <f t="shared" si="158"/>
        <v>0.75721348419643286</v>
      </c>
      <c r="AG422" s="51">
        <v>0.4283132530120482</v>
      </c>
      <c r="AH422" s="52">
        <f t="shared" si="150"/>
        <v>427</v>
      </c>
      <c r="AI422" s="54">
        <f t="shared" si="159"/>
        <v>0.91869851743776176</v>
      </c>
      <c r="AJ422" s="45">
        <v>1660</v>
      </c>
      <c r="AK422" s="46">
        <v>5.4013601015195395E-2</v>
      </c>
      <c r="AL422" s="47">
        <f t="shared" si="151"/>
        <v>255</v>
      </c>
      <c r="AM422" s="55">
        <f t="shared" si="160"/>
        <v>0.82422412774572817</v>
      </c>
      <c r="AN422" s="56">
        <v>30733</v>
      </c>
    </row>
    <row r="423" spans="1:40">
      <c r="A423" s="41">
        <f t="shared" si="139"/>
        <v>1</v>
      </c>
      <c r="B423" s="42">
        <f t="shared" si="140"/>
        <v>0</v>
      </c>
      <c r="C423" s="42">
        <f t="shared" si="141"/>
        <v>0</v>
      </c>
      <c r="D423" s="42">
        <f t="shared" si="142"/>
        <v>0</v>
      </c>
      <c r="E423" s="42">
        <f t="shared" si="143"/>
        <v>1</v>
      </c>
      <c r="F423" s="60">
        <v>10</v>
      </c>
      <c r="G423" s="59" t="s">
        <v>656</v>
      </c>
      <c r="H423" s="45">
        <v>18</v>
      </c>
      <c r="I423" s="46">
        <v>3.3118675252989879E-3</v>
      </c>
      <c r="J423" s="47">
        <f t="shared" si="144"/>
        <v>196</v>
      </c>
      <c r="K423" s="48">
        <f t="shared" si="152"/>
        <v>0.59502188787419963</v>
      </c>
      <c r="L423" s="46">
        <v>2.0338983050847456E-2</v>
      </c>
      <c r="M423" s="47">
        <f t="shared" si="161"/>
        <v>361</v>
      </c>
      <c r="N423" s="49">
        <f t="shared" si="153"/>
        <v>0.23946774674183402</v>
      </c>
      <c r="O423" s="50">
        <v>70</v>
      </c>
      <c r="P423" s="51">
        <v>1.2879484820607176E-2</v>
      </c>
      <c r="Q423" s="52">
        <f t="shared" si="145"/>
        <v>165</v>
      </c>
      <c r="R423" s="53">
        <f t="shared" si="154"/>
        <v>0.97686199746560753</v>
      </c>
      <c r="S423" s="51">
        <v>7.909604519774012E-2</v>
      </c>
      <c r="T423" s="52">
        <f t="shared" si="146"/>
        <v>459</v>
      </c>
      <c r="U423" s="54">
        <f t="shared" si="155"/>
        <v>0.39314006119430928</v>
      </c>
      <c r="V423" s="45">
        <v>155</v>
      </c>
      <c r="W423" s="46">
        <v>2.8518859245630176E-2</v>
      </c>
      <c r="X423" s="47">
        <f t="shared" si="147"/>
        <v>66</v>
      </c>
      <c r="Y423" s="48">
        <f t="shared" si="156"/>
        <v>1.7572034806450334</v>
      </c>
      <c r="Z423" s="46">
        <v>0.1751412429378531</v>
      </c>
      <c r="AA423" s="47">
        <f t="shared" si="148"/>
        <v>341</v>
      </c>
      <c r="AB423" s="49">
        <f t="shared" si="157"/>
        <v>0.70719004905906746</v>
      </c>
      <c r="AC423" s="50">
        <v>642</v>
      </c>
      <c r="AD423" s="51">
        <v>0.11812327506899724</v>
      </c>
      <c r="AE423" s="52">
        <f t="shared" si="149"/>
        <v>18</v>
      </c>
      <c r="AF423" s="53">
        <f t="shared" si="158"/>
        <v>3.866243243005461</v>
      </c>
      <c r="AG423" s="51">
        <v>0.72542372881355932</v>
      </c>
      <c r="AH423" s="52">
        <f t="shared" si="150"/>
        <v>137</v>
      </c>
      <c r="AI423" s="54">
        <f t="shared" si="159"/>
        <v>1.5559773121389806</v>
      </c>
      <c r="AJ423" s="45">
        <v>885</v>
      </c>
      <c r="AK423" s="46">
        <v>0.16283348666053357</v>
      </c>
      <c r="AL423" s="47">
        <f t="shared" si="151"/>
        <v>26</v>
      </c>
      <c r="AM423" s="55">
        <f t="shared" si="160"/>
        <v>2.4847683914430538</v>
      </c>
      <c r="AN423" s="56">
        <v>5435</v>
      </c>
    </row>
    <row r="424" spans="1:40">
      <c r="A424" s="41">
        <f t="shared" si="139"/>
        <v>1</v>
      </c>
      <c r="B424" s="42">
        <f t="shared" si="140"/>
        <v>0</v>
      </c>
      <c r="C424" s="42">
        <f t="shared" si="141"/>
        <v>0</v>
      </c>
      <c r="D424" s="42">
        <f t="shared" si="142"/>
        <v>0</v>
      </c>
      <c r="E424" s="42">
        <f t="shared" si="143"/>
        <v>1</v>
      </c>
      <c r="F424" s="58">
        <v>281</v>
      </c>
      <c r="G424" s="59" t="s">
        <v>249</v>
      </c>
      <c r="H424" s="45">
        <v>14</v>
      </c>
      <c r="I424" s="46">
        <v>4.0899795501022499E-3</v>
      </c>
      <c r="J424" s="47">
        <f t="shared" si="144"/>
        <v>156</v>
      </c>
      <c r="K424" s="48">
        <f t="shared" si="152"/>
        <v>0.73482025916752447</v>
      </c>
      <c r="L424" s="46">
        <v>7.7777777777777779E-2</v>
      </c>
      <c r="M424" s="47">
        <f t="shared" si="161"/>
        <v>142</v>
      </c>
      <c r="N424" s="49">
        <f t="shared" si="153"/>
        <v>0.91574240189238387</v>
      </c>
      <c r="O424" s="50">
        <v>5</v>
      </c>
      <c r="P424" s="51">
        <v>1.4607069821793749E-3</v>
      </c>
      <c r="Q424" s="52">
        <f t="shared" si="145"/>
        <v>478</v>
      </c>
      <c r="R424" s="53">
        <f t="shared" si="154"/>
        <v>0.11078930253799044</v>
      </c>
      <c r="S424" s="51">
        <v>2.7777777777777776E-2</v>
      </c>
      <c r="T424" s="52">
        <f t="shared" si="146"/>
        <v>523</v>
      </c>
      <c r="U424" s="54">
        <f t="shared" si="155"/>
        <v>0.13806704530038238</v>
      </c>
      <c r="V424" s="45">
        <v>32</v>
      </c>
      <c r="W424" s="46">
        <v>9.3485246859479985E-3</v>
      </c>
      <c r="X424" s="47">
        <f t="shared" si="147"/>
        <v>261</v>
      </c>
      <c r="Y424" s="48">
        <f t="shared" si="156"/>
        <v>0.57601392732989209</v>
      </c>
      <c r="Z424" s="46">
        <v>0.17777777777777778</v>
      </c>
      <c r="AA424" s="47">
        <f t="shared" si="148"/>
        <v>337</v>
      </c>
      <c r="AB424" s="49">
        <f t="shared" si="157"/>
        <v>0.71783592076533298</v>
      </c>
      <c r="AC424" s="50">
        <v>129</v>
      </c>
      <c r="AD424" s="51">
        <v>3.7686240140227867E-2</v>
      </c>
      <c r="AE424" s="52">
        <f t="shared" si="149"/>
        <v>131</v>
      </c>
      <c r="AF424" s="53">
        <f t="shared" si="158"/>
        <v>1.2334924781871277</v>
      </c>
      <c r="AG424" s="51">
        <v>0.71666666666666667</v>
      </c>
      <c r="AH424" s="52">
        <f t="shared" si="150"/>
        <v>141</v>
      </c>
      <c r="AI424" s="54">
        <f t="shared" si="159"/>
        <v>1.5371940969223497</v>
      </c>
      <c r="AJ424" s="45">
        <v>180</v>
      </c>
      <c r="AK424" s="46">
        <v>5.2585451358457491E-2</v>
      </c>
      <c r="AL424" s="47">
        <f t="shared" si="151"/>
        <v>263</v>
      </c>
      <c r="AM424" s="55">
        <f t="shared" si="160"/>
        <v>0.80243118332078589</v>
      </c>
      <c r="AN424" s="56">
        <v>3423</v>
      </c>
    </row>
    <row r="425" spans="1:40">
      <c r="A425" s="41">
        <f t="shared" si="139"/>
        <v>1</v>
      </c>
      <c r="B425" s="42">
        <f t="shared" si="140"/>
        <v>0</v>
      </c>
      <c r="C425" s="42">
        <f t="shared" si="141"/>
        <v>0</v>
      </c>
      <c r="D425" s="42">
        <f t="shared" si="142"/>
        <v>0</v>
      </c>
      <c r="E425" s="42">
        <f t="shared" si="143"/>
        <v>1</v>
      </c>
      <c r="F425" s="58">
        <v>132</v>
      </c>
      <c r="G425" s="59" t="s">
        <v>100</v>
      </c>
      <c r="H425" s="45">
        <v>0</v>
      </c>
      <c r="I425" s="46">
        <v>0</v>
      </c>
      <c r="J425" s="47">
        <f t="shared" si="144"/>
        <v>467</v>
      </c>
      <c r="K425" s="48">
        <f t="shared" si="152"/>
        <v>0</v>
      </c>
      <c r="L425" s="46">
        <v>0</v>
      </c>
      <c r="M425" s="47">
        <f t="shared" si="161"/>
        <v>467</v>
      </c>
      <c r="N425" s="49">
        <f t="shared" si="153"/>
        <v>0</v>
      </c>
      <c r="O425" s="50">
        <v>94</v>
      </c>
      <c r="P425" s="51">
        <v>4.2218728946777457E-3</v>
      </c>
      <c r="Q425" s="52">
        <f t="shared" si="145"/>
        <v>385</v>
      </c>
      <c r="R425" s="53">
        <f t="shared" si="154"/>
        <v>0.32021367674133283</v>
      </c>
      <c r="S425" s="51">
        <v>8.0548414738646101E-2</v>
      </c>
      <c r="T425" s="52">
        <f t="shared" si="146"/>
        <v>457</v>
      </c>
      <c r="U425" s="54">
        <f t="shared" si="155"/>
        <v>0.40035893855740706</v>
      </c>
      <c r="V425" s="45">
        <v>161</v>
      </c>
      <c r="W425" s="46">
        <v>7.2310801706714578E-3</v>
      </c>
      <c r="X425" s="47">
        <f t="shared" si="147"/>
        <v>321</v>
      </c>
      <c r="Y425" s="48">
        <f t="shared" si="156"/>
        <v>0.4455465464199494</v>
      </c>
      <c r="Z425" s="46">
        <v>0.13796058269065981</v>
      </c>
      <c r="AA425" s="47">
        <f t="shared" si="148"/>
        <v>406</v>
      </c>
      <c r="AB425" s="49">
        <f t="shared" si="157"/>
        <v>0.55706097321602799</v>
      </c>
      <c r="AC425" s="50">
        <v>912</v>
      </c>
      <c r="AD425" s="51">
        <v>4.0961149786660676E-2</v>
      </c>
      <c r="AE425" s="52">
        <f t="shared" si="149"/>
        <v>111</v>
      </c>
      <c r="AF425" s="53">
        <f t="shared" si="158"/>
        <v>1.340682168657346</v>
      </c>
      <c r="AG425" s="51">
        <v>0.78149100257069404</v>
      </c>
      <c r="AH425" s="52">
        <f t="shared" si="150"/>
        <v>111</v>
      </c>
      <c r="AI425" s="54">
        <f t="shared" si="159"/>
        <v>1.6762372408599064</v>
      </c>
      <c r="AJ425" s="45">
        <v>1167</v>
      </c>
      <c r="AK425" s="46">
        <v>5.2414102852009883E-2</v>
      </c>
      <c r="AL425" s="47">
        <f t="shared" si="151"/>
        <v>265</v>
      </c>
      <c r="AM425" s="55">
        <f t="shared" si="160"/>
        <v>0.79981647942004841</v>
      </c>
      <c r="AN425" s="56">
        <v>22265</v>
      </c>
    </row>
    <row r="426" spans="1:40">
      <c r="A426" s="41">
        <f t="shared" si="139"/>
        <v>1</v>
      </c>
      <c r="B426" s="42">
        <f t="shared" si="140"/>
        <v>0</v>
      </c>
      <c r="C426" s="42">
        <f t="shared" si="141"/>
        <v>0</v>
      </c>
      <c r="D426" s="42">
        <f t="shared" si="142"/>
        <v>0</v>
      </c>
      <c r="E426" s="42">
        <f t="shared" si="143"/>
        <v>1</v>
      </c>
      <c r="F426" s="58">
        <v>591</v>
      </c>
      <c r="G426" s="59" t="s">
        <v>562</v>
      </c>
      <c r="H426" s="45">
        <v>1996</v>
      </c>
      <c r="I426" s="46">
        <v>3.5042073310966801E-3</v>
      </c>
      <c r="J426" s="47">
        <f t="shared" si="144"/>
        <v>189</v>
      </c>
      <c r="K426" s="48">
        <f t="shared" si="152"/>
        <v>0.62957834083762776</v>
      </c>
      <c r="L426" s="46">
        <v>6.7081162829776511E-2</v>
      </c>
      <c r="M426" s="47">
        <f t="shared" si="161"/>
        <v>171</v>
      </c>
      <c r="N426" s="49">
        <f t="shared" si="153"/>
        <v>0.78980226649037544</v>
      </c>
      <c r="O426" s="50">
        <v>4273</v>
      </c>
      <c r="P426" s="51">
        <v>7.501742447783624E-3</v>
      </c>
      <c r="Q426" s="52">
        <f t="shared" si="145"/>
        <v>301</v>
      </c>
      <c r="R426" s="53">
        <f t="shared" si="154"/>
        <v>0.56897983219712167</v>
      </c>
      <c r="S426" s="51">
        <v>0.14360611661905562</v>
      </c>
      <c r="T426" s="52">
        <f t="shared" si="146"/>
        <v>361</v>
      </c>
      <c r="U426" s="54">
        <f t="shared" si="155"/>
        <v>0.71378179951158538</v>
      </c>
      <c r="V426" s="45">
        <v>6580</v>
      </c>
      <c r="W426" s="46">
        <v>1.1551946011330739E-2</v>
      </c>
      <c r="X426" s="47">
        <f t="shared" si="147"/>
        <v>220</v>
      </c>
      <c r="Y426" s="48">
        <f t="shared" si="156"/>
        <v>0.71177881150503008</v>
      </c>
      <c r="Z426" s="46">
        <v>0.2211393043186019</v>
      </c>
      <c r="AA426" s="47">
        <f t="shared" si="148"/>
        <v>258</v>
      </c>
      <c r="AB426" s="49">
        <f t="shared" si="157"/>
        <v>0.89292226574783684</v>
      </c>
      <c r="AC426" s="50">
        <v>16906</v>
      </c>
      <c r="AD426" s="51">
        <v>2.9680425420601439E-2</v>
      </c>
      <c r="AE426" s="52">
        <f t="shared" si="149"/>
        <v>225</v>
      </c>
      <c r="AF426" s="53">
        <f t="shared" si="158"/>
        <v>0.97145752320954482</v>
      </c>
      <c r="AG426" s="51">
        <v>0.56817341623256601</v>
      </c>
      <c r="AH426" s="52">
        <f t="shared" si="150"/>
        <v>259</v>
      </c>
      <c r="AI426" s="54">
        <f t="shared" si="159"/>
        <v>1.2186876578524264</v>
      </c>
      <c r="AJ426" s="45">
        <v>29755</v>
      </c>
      <c r="AK426" s="46">
        <v>5.2238321210812483E-2</v>
      </c>
      <c r="AL426" s="47">
        <f t="shared" si="151"/>
        <v>267</v>
      </c>
      <c r="AM426" s="55">
        <f t="shared" si="160"/>
        <v>0.79713412780551929</v>
      </c>
      <c r="AN426" s="56">
        <v>569601</v>
      </c>
    </row>
    <row r="427" spans="1:40">
      <c r="A427" s="41">
        <f t="shared" si="139"/>
        <v>1</v>
      </c>
      <c r="B427" s="42">
        <f t="shared" si="140"/>
        <v>0</v>
      </c>
      <c r="C427" s="42">
        <f t="shared" si="141"/>
        <v>0</v>
      </c>
      <c r="D427" s="42">
        <f t="shared" si="142"/>
        <v>0</v>
      </c>
      <c r="E427" s="42">
        <f t="shared" si="143"/>
        <v>1</v>
      </c>
      <c r="F427" s="58">
        <v>163</v>
      </c>
      <c r="G427" s="59" t="s">
        <v>131</v>
      </c>
      <c r="H427" s="45">
        <v>124</v>
      </c>
      <c r="I427" s="46">
        <v>4.3680428350007048E-3</v>
      </c>
      <c r="J427" s="47">
        <f t="shared" si="144"/>
        <v>137</v>
      </c>
      <c r="K427" s="48">
        <f t="shared" si="152"/>
        <v>0.78477809699313117</v>
      </c>
      <c r="L427" s="46">
        <v>8.3783783783783788E-2</v>
      </c>
      <c r="M427" s="47">
        <f t="shared" si="161"/>
        <v>126</v>
      </c>
      <c r="N427" s="49">
        <f t="shared" si="153"/>
        <v>0.98645610088021285</v>
      </c>
      <c r="O427" s="50">
        <v>208</v>
      </c>
      <c r="P427" s="51">
        <v>7.3270395941947303E-3</v>
      </c>
      <c r="Q427" s="52">
        <f t="shared" si="145"/>
        <v>306</v>
      </c>
      <c r="R427" s="53">
        <f t="shared" si="154"/>
        <v>0.55572925727919242</v>
      </c>
      <c r="S427" s="51">
        <v>0.14054054054054055</v>
      </c>
      <c r="T427" s="52">
        <f t="shared" si="146"/>
        <v>366</v>
      </c>
      <c r="U427" s="54">
        <f t="shared" si="155"/>
        <v>0.69854461838463755</v>
      </c>
      <c r="V427" s="45">
        <v>229</v>
      </c>
      <c r="W427" s="46">
        <v>8.0667887839932367E-3</v>
      </c>
      <c r="X427" s="47">
        <f t="shared" si="147"/>
        <v>299</v>
      </c>
      <c r="Y427" s="48">
        <f t="shared" si="156"/>
        <v>0.4970391419507148</v>
      </c>
      <c r="Z427" s="46">
        <v>0.15472972972972973</v>
      </c>
      <c r="AA427" s="47">
        <f t="shared" si="148"/>
        <v>376</v>
      </c>
      <c r="AB427" s="49">
        <f t="shared" si="157"/>
        <v>0.62477188880800305</v>
      </c>
      <c r="AC427" s="50">
        <v>919</v>
      </c>
      <c r="AD427" s="51">
        <v>3.2372833591658448E-2</v>
      </c>
      <c r="AE427" s="52">
        <f t="shared" si="149"/>
        <v>197</v>
      </c>
      <c r="AF427" s="53">
        <f t="shared" si="158"/>
        <v>1.059581602843144</v>
      </c>
      <c r="AG427" s="51">
        <v>0.62094594594594599</v>
      </c>
      <c r="AH427" s="52">
        <f t="shared" si="150"/>
        <v>208</v>
      </c>
      <c r="AI427" s="54">
        <f t="shared" si="159"/>
        <v>1.3318806176036826</v>
      </c>
      <c r="AJ427" s="45">
        <v>1480</v>
      </c>
      <c r="AK427" s="46">
        <v>5.2134704804847116E-2</v>
      </c>
      <c r="AL427" s="47">
        <f t="shared" si="151"/>
        <v>268</v>
      </c>
      <c r="AM427" s="55">
        <f t="shared" si="160"/>
        <v>0.79555298638517724</v>
      </c>
      <c r="AN427" s="56">
        <v>28388</v>
      </c>
    </row>
    <row r="428" spans="1:40">
      <c r="A428" s="41">
        <f t="shared" si="139"/>
        <v>1</v>
      </c>
      <c r="B428" s="42">
        <f t="shared" si="140"/>
        <v>0</v>
      </c>
      <c r="C428" s="42">
        <f t="shared" si="141"/>
        <v>0</v>
      </c>
      <c r="D428" s="42">
        <f t="shared" si="142"/>
        <v>0</v>
      </c>
      <c r="E428" s="42">
        <f t="shared" si="143"/>
        <v>1</v>
      </c>
      <c r="F428" s="58">
        <v>531</v>
      </c>
      <c r="G428" s="59" t="s">
        <v>501</v>
      </c>
      <c r="H428" s="45">
        <v>62</v>
      </c>
      <c r="I428" s="46">
        <v>1.8142978374740292E-3</v>
      </c>
      <c r="J428" s="47">
        <f t="shared" si="144"/>
        <v>288</v>
      </c>
      <c r="K428" s="48">
        <f t="shared" si="152"/>
        <v>0.32596319634566773</v>
      </c>
      <c r="L428" s="46">
        <v>3.4988713318284424E-2</v>
      </c>
      <c r="M428" s="47">
        <f t="shared" si="161"/>
        <v>300</v>
      </c>
      <c r="N428" s="49">
        <f t="shared" si="153"/>
        <v>0.41195119336984054</v>
      </c>
      <c r="O428" s="50">
        <v>226</v>
      </c>
      <c r="P428" s="51">
        <v>6.6134082462763E-3</v>
      </c>
      <c r="Q428" s="52">
        <f t="shared" si="145"/>
        <v>324</v>
      </c>
      <c r="R428" s="53">
        <f t="shared" si="154"/>
        <v>0.50160291964290116</v>
      </c>
      <c r="S428" s="51">
        <v>0.1275395033860045</v>
      </c>
      <c r="T428" s="52">
        <f t="shared" si="146"/>
        <v>386</v>
      </c>
      <c r="U428" s="54">
        <f t="shared" si="155"/>
        <v>0.63392408609701534</v>
      </c>
      <c r="V428" s="45">
        <v>245</v>
      </c>
      <c r="W428" s="46">
        <v>7.1694027448570511E-3</v>
      </c>
      <c r="X428" s="47">
        <f t="shared" si="147"/>
        <v>324</v>
      </c>
      <c r="Y428" s="48">
        <f t="shared" si="156"/>
        <v>0.44174626161946573</v>
      </c>
      <c r="Z428" s="46">
        <v>0.13826185101580135</v>
      </c>
      <c r="AA428" s="47">
        <f t="shared" si="148"/>
        <v>405</v>
      </c>
      <c r="AB428" s="49">
        <f t="shared" si="157"/>
        <v>0.55827744260988965</v>
      </c>
      <c r="AC428" s="50">
        <v>1239</v>
      </c>
      <c r="AD428" s="51">
        <v>3.6256693881134228E-2</v>
      </c>
      <c r="AE428" s="52">
        <f t="shared" si="149"/>
        <v>146</v>
      </c>
      <c r="AF428" s="53">
        <f t="shared" si="158"/>
        <v>1.1867026007344739</v>
      </c>
      <c r="AG428" s="51">
        <v>0.69920993227990968</v>
      </c>
      <c r="AH428" s="52">
        <f t="shared" si="150"/>
        <v>153</v>
      </c>
      <c r="AI428" s="54">
        <f t="shared" si="159"/>
        <v>1.4997507633630043</v>
      </c>
      <c r="AJ428" s="45">
        <v>1772</v>
      </c>
      <c r="AK428" s="46">
        <v>5.185380270974161E-2</v>
      </c>
      <c r="AL428" s="47">
        <f t="shared" si="151"/>
        <v>271</v>
      </c>
      <c r="AM428" s="55">
        <f t="shared" si="160"/>
        <v>0.79126654223095116</v>
      </c>
      <c r="AN428" s="56">
        <v>34173</v>
      </c>
    </row>
    <row r="429" spans="1:40">
      <c r="A429" s="41">
        <f t="shared" si="139"/>
        <v>1</v>
      </c>
      <c r="B429" s="42">
        <f t="shared" si="140"/>
        <v>0</v>
      </c>
      <c r="C429" s="42">
        <f t="shared" si="141"/>
        <v>0</v>
      </c>
      <c r="D429" s="42">
        <f t="shared" si="142"/>
        <v>0</v>
      </c>
      <c r="E429" s="42">
        <f t="shared" si="143"/>
        <v>1</v>
      </c>
      <c r="F429" s="58">
        <v>190</v>
      </c>
      <c r="G429" s="59" t="s">
        <v>158</v>
      </c>
      <c r="H429" s="45">
        <v>210</v>
      </c>
      <c r="I429" s="46">
        <v>4.0873525633539649E-3</v>
      </c>
      <c r="J429" s="47">
        <f t="shared" si="144"/>
        <v>157</v>
      </c>
      <c r="K429" s="48">
        <f t="shared" si="152"/>
        <v>0.73434828539368102</v>
      </c>
      <c r="L429" s="46">
        <v>7.9696394686907021E-2</v>
      </c>
      <c r="M429" s="47">
        <f t="shared" si="161"/>
        <v>139</v>
      </c>
      <c r="N429" s="49">
        <f t="shared" si="153"/>
        <v>0.93833187290680709</v>
      </c>
      <c r="O429" s="50">
        <v>248</v>
      </c>
      <c r="P429" s="51">
        <v>4.8269687414846819E-3</v>
      </c>
      <c r="Q429" s="52">
        <f t="shared" si="145"/>
        <v>371</v>
      </c>
      <c r="R429" s="53">
        <f t="shared" si="154"/>
        <v>0.36610799206551525</v>
      </c>
      <c r="S429" s="51">
        <v>9.4117647058823528E-2</v>
      </c>
      <c r="T429" s="52">
        <f t="shared" si="146"/>
        <v>435</v>
      </c>
      <c r="U429" s="54">
        <f t="shared" si="155"/>
        <v>0.4678036358412957</v>
      </c>
      <c r="V429" s="45">
        <v>530</v>
      </c>
      <c r="W429" s="46">
        <v>1.0315699326560006E-2</v>
      </c>
      <c r="X429" s="47">
        <f t="shared" si="147"/>
        <v>249</v>
      </c>
      <c r="Y429" s="48">
        <f t="shared" si="156"/>
        <v>0.6356068665227681</v>
      </c>
      <c r="Z429" s="46">
        <v>0.20113851992409867</v>
      </c>
      <c r="AA429" s="47">
        <f t="shared" si="148"/>
        <v>293</v>
      </c>
      <c r="AB429" s="49">
        <f t="shared" si="157"/>
        <v>0.81216255741239052</v>
      </c>
      <c r="AC429" s="50">
        <v>1647</v>
      </c>
      <c r="AD429" s="51">
        <v>3.2056522246876093E-2</v>
      </c>
      <c r="AE429" s="52">
        <f t="shared" si="149"/>
        <v>202</v>
      </c>
      <c r="AF429" s="53">
        <f t="shared" si="158"/>
        <v>1.0492285492325291</v>
      </c>
      <c r="AG429" s="51">
        <v>0.62504743833017073</v>
      </c>
      <c r="AH429" s="52">
        <f t="shared" si="150"/>
        <v>205</v>
      </c>
      <c r="AI429" s="54">
        <f t="shared" si="159"/>
        <v>1.3406779988338253</v>
      </c>
      <c r="AJ429" s="45">
        <v>2635</v>
      </c>
      <c r="AK429" s="46">
        <v>5.1286542878274749E-2</v>
      </c>
      <c r="AL429" s="47">
        <f t="shared" si="151"/>
        <v>273</v>
      </c>
      <c r="AM429" s="55">
        <f t="shared" si="160"/>
        <v>0.78261040320284925</v>
      </c>
      <c r="AN429" s="56">
        <v>51378</v>
      </c>
    </row>
    <row r="430" spans="1:40">
      <c r="A430" s="41">
        <f t="shared" si="139"/>
        <v>1</v>
      </c>
      <c r="B430" s="42">
        <f t="shared" si="140"/>
        <v>0</v>
      </c>
      <c r="C430" s="42">
        <f t="shared" si="141"/>
        <v>0</v>
      </c>
      <c r="D430" s="42">
        <f t="shared" si="142"/>
        <v>0</v>
      </c>
      <c r="E430" s="42">
        <f t="shared" si="143"/>
        <v>1</v>
      </c>
      <c r="F430" s="58">
        <v>291</v>
      </c>
      <c r="G430" s="59" t="s">
        <v>260</v>
      </c>
      <c r="H430" s="45">
        <v>0</v>
      </c>
      <c r="I430" s="46">
        <v>0</v>
      </c>
      <c r="J430" s="47">
        <f t="shared" si="144"/>
        <v>467</v>
      </c>
      <c r="K430" s="48">
        <f t="shared" si="152"/>
        <v>0</v>
      </c>
      <c r="L430" s="46">
        <v>0</v>
      </c>
      <c r="M430" s="47">
        <f t="shared" si="161"/>
        <v>467</v>
      </c>
      <c r="N430" s="49">
        <f t="shared" si="153"/>
        <v>0</v>
      </c>
      <c r="O430" s="50">
        <v>15</v>
      </c>
      <c r="P430" s="51">
        <v>1.4734774066797642E-3</v>
      </c>
      <c r="Q430" s="52">
        <f t="shared" si="145"/>
        <v>477</v>
      </c>
      <c r="R430" s="53">
        <f t="shared" si="154"/>
        <v>0.11175789270752688</v>
      </c>
      <c r="S430" s="51">
        <v>2.9013539651837523E-2</v>
      </c>
      <c r="T430" s="52">
        <f t="shared" si="146"/>
        <v>520</v>
      </c>
      <c r="U430" s="54">
        <f t="shared" si="155"/>
        <v>0.14420929296364893</v>
      </c>
      <c r="V430" s="45">
        <v>120</v>
      </c>
      <c r="W430" s="46">
        <v>1.1787819253438114E-2</v>
      </c>
      <c r="X430" s="47">
        <f t="shared" si="147"/>
        <v>213</v>
      </c>
      <c r="Y430" s="48">
        <f t="shared" si="156"/>
        <v>0.72631225684561174</v>
      </c>
      <c r="Z430" s="46">
        <v>0.23210831721470018</v>
      </c>
      <c r="AA430" s="47">
        <f t="shared" si="148"/>
        <v>241</v>
      </c>
      <c r="AB430" s="49">
        <f t="shared" si="157"/>
        <v>0.93721324277872287</v>
      </c>
      <c r="AC430" s="50">
        <v>382</v>
      </c>
      <c r="AD430" s="51">
        <v>3.7524557956777997E-2</v>
      </c>
      <c r="AE430" s="52">
        <f t="shared" si="149"/>
        <v>133</v>
      </c>
      <c r="AF430" s="53">
        <f t="shared" si="158"/>
        <v>1.2282005266313289</v>
      </c>
      <c r="AG430" s="51">
        <v>0.73887814313346223</v>
      </c>
      <c r="AH430" s="52">
        <f t="shared" si="150"/>
        <v>130</v>
      </c>
      <c r="AI430" s="54">
        <f t="shared" si="159"/>
        <v>1.5848359813530768</v>
      </c>
      <c r="AJ430" s="45">
        <v>517</v>
      </c>
      <c r="AK430" s="46">
        <v>5.0785854616895873E-2</v>
      </c>
      <c r="AL430" s="47">
        <f t="shared" si="151"/>
        <v>277</v>
      </c>
      <c r="AM430" s="55">
        <f t="shared" si="160"/>
        <v>0.77497011746460653</v>
      </c>
      <c r="AN430" s="56">
        <v>10180</v>
      </c>
    </row>
    <row r="431" spans="1:40">
      <c r="A431" s="41">
        <f t="shared" si="139"/>
        <v>1</v>
      </c>
      <c r="B431" s="42">
        <f t="shared" si="140"/>
        <v>0</v>
      </c>
      <c r="C431" s="42">
        <f t="shared" si="141"/>
        <v>0</v>
      </c>
      <c r="D431" s="42">
        <f t="shared" si="142"/>
        <v>0</v>
      </c>
      <c r="E431" s="42">
        <f t="shared" si="143"/>
        <v>1</v>
      </c>
      <c r="F431" s="58">
        <v>462</v>
      </c>
      <c r="G431" s="59" t="s">
        <v>432</v>
      </c>
      <c r="H431" s="45">
        <v>0</v>
      </c>
      <c r="I431" s="46">
        <v>0</v>
      </c>
      <c r="J431" s="47">
        <f t="shared" si="144"/>
        <v>467</v>
      </c>
      <c r="K431" s="48">
        <f t="shared" si="152"/>
        <v>0</v>
      </c>
      <c r="L431" s="46">
        <v>0</v>
      </c>
      <c r="M431" s="47">
        <f t="shared" si="161"/>
        <v>467</v>
      </c>
      <c r="N431" s="49">
        <f t="shared" si="153"/>
        <v>0</v>
      </c>
      <c r="O431" s="50">
        <v>53</v>
      </c>
      <c r="P431" s="51">
        <v>6.7931299666752114E-3</v>
      </c>
      <c r="Q431" s="52">
        <f t="shared" si="145"/>
        <v>321</v>
      </c>
      <c r="R431" s="53">
        <f t="shared" si="154"/>
        <v>0.515234157322217</v>
      </c>
      <c r="S431" s="51">
        <v>0.13383838383838384</v>
      </c>
      <c r="T431" s="52">
        <f t="shared" si="146"/>
        <v>372</v>
      </c>
      <c r="U431" s="54">
        <f t="shared" si="155"/>
        <v>0.66523212735638793</v>
      </c>
      <c r="V431" s="45">
        <v>78</v>
      </c>
      <c r="W431" s="46">
        <v>9.9974365547295559E-3</v>
      </c>
      <c r="X431" s="47">
        <f t="shared" si="147"/>
        <v>251</v>
      </c>
      <c r="Y431" s="48">
        <f t="shared" si="156"/>
        <v>0.61599694995480803</v>
      </c>
      <c r="Z431" s="46">
        <v>0.19696969696969696</v>
      </c>
      <c r="AA431" s="47">
        <f t="shared" si="148"/>
        <v>299</v>
      </c>
      <c r="AB431" s="49">
        <f t="shared" si="157"/>
        <v>0.79532957130249959</v>
      </c>
      <c r="AC431" s="50">
        <v>265</v>
      </c>
      <c r="AD431" s="51">
        <v>3.3965649833376056E-2</v>
      </c>
      <c r="AE431" s="52">
        <f t="shared" si="149"/>
        <v>174</v>
      </c>
      <c r="AF431" s="53">
        <f t="shared" si="158"/>
        <v>1.1117154014386619</v>
      </c>
      <c r="AG431" s="51">
        <v>0.66919191919191923</v>
      </c>
      <c r="AH431" s="52">
        <f t="shared" si="150"/>
        <v>170</v>
      </c>
      <c r="AI431" s="54">
        <f t="shared" si="159"/>
        <v>1.4353644668231949</v>
      </c>
      <c r="AJ431" s="45">
        <v>396</v>
      </c>
      <c r="AK431" s="46">
        <v>5.0756216354780823E-2</v>
      </c>
      <c r="AL431" s="47">
        <f t="shared" si="151"/>
        <v>278</v>
      </c>
      <c r="AM431" s="55">
        <f t="shared" si="160"/>
        <v>0.77451785043777366</v>
      </c>
      <c r="AN431" s="56">
        <v>7802</v>
      </c>
    </row>
    <row r="432" spans="1:40">
      <c r="A432" s="41">
        <f t="shared" si="139"/>
        <v>1</v>
      </c>
      <c r="B432" s="42">
        <f t="shared" si="140"/>
        <v>0</v>
      </c>
      <c r="C432" s="42">
        <f t="shared" si="141"/>
        <v>0</v>
      </c>
      <c r="D432" s="42">
        <f t="shared" si="142"/>
        <v>1</v>
      </c>
      <c r="E432" s="42">
        <f t="shared" si="143"/>
        <v>0</v>
      </c>
      <c r="F432" s="58">
        <v>507</v>
      </c>
      <c r="G432" s="59" t="s">
        <v>477</v>
      </c>
      <c r="H432" s="45">
        <v>3</v>
      </c>
      <c r="I432" s="46">
        <v>8.319006156064556E-5</v>
      </c>
      <c r="J432" s="47">
        <f t="shared" si="144"/>
        <v>446</v>
      </c>
      <c r="K432" s="48">
        <f t="shared" si="152"/>
        <v>1.4946222064760113E-2</v>
      </c>
      <c r="L432" s="46">
        <v>1.6411378555798686E-3</v>
      </c>
      <c r="M432" s="47">
        <f t="shared" si="161"/>
        <v>459</v>
      </c>
      <c r="N432" s="49">
        <f t="shared" si="153"/>
        <v>1.9322479564781468E-2</v>
      </c>
      <c r="O432" s="50">
        <v>147</v>
      </c>
      <c r="P432" s="51">
        <v>4.076313016471632E-3</v>
      </c>
      <c r="Q432" s="52">
        <f t="shared" si="145"/>
        <v>389</v>
      </c>
      <c r="R432" s="53">
        <f t="shared" si="154"/>
        <v>0.30917349032426683</v>
      </c>
      <c r="S432" s="51">
        <v>8.041575492341356E-2</v>
      </c>
      <c r="T432" s="52">
        <f t="shared" si="146"/>
        <v>458</v>
      </c>
      <c r="U432" s="54">
        <f t="shared" si="155"/>
        <v>0.39969956440351401</v>
      </c>
      <c r="V432" s="45">
        <v>1212</v>
      </c>
      <c r="W432" s="46">
        <v>3.3608784870500806E-2</v>
      </c>
      <c r="X432" s="47">
        <f t="shared" si="147"/>
        <v>49</v>
      </c>
      <c r="Y432" s="48">
        <f t="shared" si="156"/>
        <v>2.0708217410113723</v>
      </c>
      <c r="Z432" s="46">
        <v>0.66301969365426694</v>
      </c>
      <c r="AA432" s="47">
        <f t="shared" si="148"/>
        <v>25</v>
      </c>
      <c r="AB432" s="49">
        <f t="shared" si="157"/>
        <v>2.6771588565742106</v>
      </c>
      <c r="AC432" s="50">
        <v>466</v>
      </c>
      <c r="AD432" s="51">
        <v>1.2922189562420276E-2</v>
      </c>
      <c r="AE432" s="52">
        <f t="shared" si="149"/>
        <v>410</v>
      </c>
      <c r="AF432" s="53">
        <f t="shared" si="158"/>
        <v>0.42295075251986242</v>
      </c>
      <c r="AG432" s="51">
        <v>0.25492341356673959</v>
      </c>
      <c r="AH432" s="52">
        <f t="shared" si="150"/>
        <v>551</v>
      </c>
      <c r="AI432" s="54">
        <f t="shared" si="159"/>
        <v>0.54679083697965614</v>
      </c>
      <c r="AJ432" s="45">
        <v>1828</v>
      </c>
      <c r="AK432" s="46">
        <v>5.0690477510953361E-2</v>
      </c>
      <c r="AL432" s="47">
        <f t="shared" si="151"/>
        <v>279</v>
      </c>
      <c r="AM432" s="55">
        <f t="shared" si="160"/>
        <v>0.77351470418952673</v>
      </c>
      <c r="AN432" s="56">
        <v>36062</v>
      </c>
    </row>
    <row r="433" spans="1:40">
      <c r="A433" s="41">
        <f t="shared" si="139"/>
        <v>1</v>
      </c>
      <c r="B433" s="42">
        <f t="shared" si="140"/>
        <v>0</v>
      </c>
      <c r="C433" s="42">
        <f t="shared" si="141"/>
        <v>0</v>
      </c>
      <c r="D433" s="42">
        <f t="shared" si="142"/>
        <v>0</v>
      </c>
      <c r="E433" s="42">
        <f t="shared" si="143"/>
        <v>1</v>
      </c>
      <c r="F433" s="58">
        <v>597</v>
      </c>
      <c r="G433" s="59" t="s">
        <v>568</v>
      </c>
      <c r="H433" s="45">
        <v>1262</v>
      </c>
      <c r="I433" s="46">
        <v>1.786427117454044E-3</v>
      </c>
      <c r="J433" s="47">
        <f t="shared" si="144"/>
        <v>290</v>
      </c>
      <c r="K433" s="48">
        <f t="shared" si="152"/>
        <v>0.32095584375199543</v>
      </c>
      <c r="L433" s="46">
        <v>3.5691054611272942E-2</v>
      </c>
      <c r="M433" s="47">
        <f t="shared" si="161"/>
        <v>297</v>
      </c>
      <c r="N433" s="49">
        <f t="shared" si="153"/>
        <v>0.42022044097456279</v>
      </c>
      <c r="O433" s="50">
        <v>4625</v>
      </c>
      <c r="P433" s="51">
        <v>6.5469298084191397E-3</v>
      </c>
      <c r="Q433" s="52">
        <f t="shared" si="145"/>
        <v>326</v>
      </c>
      <c r="R433" s="53">
        <f t="shared" si="154"/>
        <v>0.49656077234446</v>
      </c>
      <c r="S433" s="51">
        <v>0.13080121044147175</v>
      </c>
      <c r="T433" s="52">
        <f t="shared" si="146"/>
        <v>379</v>
      </c>
      <c r="U433" s="54">
        <f t="shared" si="155"/>
        <v>0.65013611930523119</v>
      </c>
      <c r="V433" s="45">
        <v>6286</v>
      </c>
      <c r="W433" s="46">
        <v>8.8981623298859912E-3</v>
      </c>
      <c r="X433" s="47">
        <f t="shared" si="147"/>
        <v>274</v>
      </c>
      <c r="Y433" s="48">
        <f t="shared" si="156"/>
        <v>0.54826463017857219</v>
      </c>
      <c r="Z433" s="46">
        <v>0.17777652082920897</v>
      </c>
      <c r="AA433" s="47">
        <f t="shared" si="148"/>
        <v>338</v>
      </c>
      <c r="AB433" s="49">
        <f t="shared" si="157"/>
        <v>0.71783084542439601</v>
      </c>
      <c r="AC433" s="50">
        <v>23186</v>
      </c>
      <c r="AD433" s="51">
        <v>3.2820997737947277E-2</v>
      </c>
      <c r="AE433" s="52">
        <f t="shared" si="149"/>
        <v>189</v>
      </c>
      <c r="AF433" s="53">
        <f t="shared" si="158"/>
        <v>1.07425027505304</v>
      </c>
      <c r="AG433" s="51">
        <v>0.65573121411804636</v>
      </c>
      <c r="AH433" s="52">
        <f t="shared" si="150"/>
        <v>183</v>
      </c>
      <c r="AI433" s="54">
        <f t="shared" si="159"/>
        <v>1.4064923044325388</v>
      </c>
      <c r="AJ433" s="45">
        <v>35359</v>
      </c>
      <c r="AK433" s="46">
        <v>5.0052516993706456E-2</v>
      </c>
      <c r="AL433" s="47">
        <f t="shared" si="151"/>
        <v>283</v>
      </c>
      <c r="AM433" s="55">
        <f t="shared" si="160"/>
        <v>0.76377970335675283</v>
      </c>
      <c r="AN433" s="56">
        <v>706438</v>
      </c>
    </row>
    <row r="434" spans="1:40">
      <c r="A434" s="41">
        <f t="shared" si="139"/>
        <v>1</v>
      </c>
      <c r="B434" s="42">
        <f t="shared" si="140"/>
        <v>0</v>
      </c>
      <c r="C434" s="42">
        <f t="shared" si="141"/>
        <v>1</v>
      </c>
      <c r="D434" s="42">
        <f t="shared" si="142"/>
        <v>0</v>
      </c>
      <c r="E434" s="42">
        <f t="shared" si="143"/>
        <v>0</v>
      </c>
      <c r="F434" s="58">
        <v>620</v>
      </c>
      <c r="G434" s="59" t="s">
        <v>592</v>
      </c>
      <c r="H434" s="45">
        <v>636</v>
      </c>
      <c r="I434" s="46">
        <v>4.1591189991956419E-3</v>
      </c>
      <c r="J434" s="47">
        <f t="shared" si="144"/>
        <v>151</v>
      </c>
      <c r="K434" s="48">
        <f t="shared" si="152"/>
        <v>0.74724209826944277</v>
      </c>
      <c r="L434" s="46">
        <v>8.3224286835906824E-2</v>
      </c>
      <c r="M434" s="47">
        <f t="shared" si="161"/>
        <v>129</v>
      </c>
      <c r="N434" s="49">
        <f t="shared" si="153"/>
        <v>0.97986867843720882</v>
      </c>
      <c r="O434" s="50">
        <v>2154</v>
      </c>
      <c r="P434" s="51">
        <v>1.4086072836898448E-2</v>
      </c>
      <c r="Q434" s="52">
        <f t="shared" si="145"/>
        <v>150</v>
      </c>
      <c r="R434" s="53">
        <f t="shared" si="154"/>
        <v>1.0683773023189884</v>
      </c>
      <c r="S434" s="51">
        <v>0.28186338654802406</v>
      </c>
      <c r="T434" s="52">
        <f t="shared" si="146"/>
        <v>131</v>
      </c>
      <c r="U434" s="54">
        <f t="shared" si="155"/>
        <v>1.4009776185256284</v>
      </c>
      <c r="V434" s="45">
        <v>1623</v>
      </c>
      <c r="W434" s="46">
        <v>1.0613600842286993E-2</v>
      </c>
      <c r="X434" s="47">
        <f t="shared" si="147"/>
        <v>242</v>
      </c>
      <c r="Y434" s="48">
        <f t="shared" si="156"/>
        <v>0.65396221432319246</v>
      </c>
      <c r="Z434" s="46">
        <v>0.21237895838785659</v>
      </c>
      <c r="AA434" s="47">
        <f t="shared" si="148"/>
        <v>274</v>
      </c>
      <c r="AB434" s="49">
        <f t="shared" si="157"/>
        <v>0.85754950394360274</v>
      </c>
      <c r="AC434" s="50">
        <v>3229</v>
      </c>
      <c r="AD434" s="51">
        <v>2.1116030264784164E-2</v>
      </c>
      <c r="AE434" s="52">
        <f t="shared" si="149"/>
        <v>321</v>
      </c>
      <c r="AF434" s="53">
        <f t="shared" si="158"/>
        <v>0.69113990686961435</v>
      </c>
      <c r="AG434" s="51">
        <v>0.42253336822821252</v>
      </c>
      <c r="AH434" s="52">
        <f t="shared" si="150"/>
        <v>437</v>
      </c>
      <c r="AI434" s="54">
        <f t="shared" si="159"/>
        <v>0.90630111543226854</v>
      </c>
      <c r="AJ434" s="45">
        <v>7642</v>
      </c>
      <c r="AK434" s="46">
        <v>4.9974822943165249E-2</v>
      </c>
      <c r="AL434" s="47">
        <f t="shared" si="151"/>
        <v>284</v>
      </c>
      <c r="AM434" s="55">
        <f t="shared" si="160"/>
        <v>0.76259412583859509</v>
      </c>
      <c r="AN434" s="56">
        <v>152917</v>
      </c>
    </row>
    <row r="435" spans="1:40">
      <c r="A435" s="41">
        <f t="shared" si="139"/>
        <v>1</v>
      </c>
      <c r="B435" s="42">
        <f t="shared" si="140"/>
        <v>0</v>
      </c>
      <c r="C435" s="42">
        <f t="shared" si="141"/>
        <v>0</v>
      </c>
      <c r="D435" s="42">
        <f t="shared" si="142"/>
        <v>0</v>
      </c>
      <c r="E435" s="42">
        <f t="shared" si="143"/>
        <v>1</v>
      </c>
      <c r="F435" s="58">
        <v>570</v>
      </c>
      <c r="G435" s="59" t="s">
        <v>541</v>
      </c>
      <c r="H435" s="45">
        <v>11</v>
      </c>
      <c r="I435" s="46">
        <v>2.9538131041890441E-3</v>
      </c>
      <c r="J435" s="47">
        <f t="shared" si="144"/>
        <v>212</v>
      </c>
      <c r="K435" s="48">
        <f t="shared" si="152"/>
        <v>0.5306925582790164</v>
      </c>
      <c r="L435" s="46">
        <v>5.9459459459459463E-2</v>
      </c>
      <c r="M435" s="47">
        <f t="shared" si="161"/>
        <v>191</v>
      </c>
      <c r="N435" s="49">
        <f t="shared" si="153"/>
        <v>0.70006561997950589</v>
      </c>
      <c r="O435" s="50">
        <v>16</v>
      </c>
      <c r="P435" s="51">
        <v>4.296455424274973E-3</v>
      </c>
      <c r="Q435" s="52">
        <f t="shared" si="145"/>
        <v>383</v>
      </c>
      <c r="R435" s="53">
        <f t="shared" si="154"/>
        <v>0.32587048987114176</v>
      </c>
      <c r="S435" s="51">
        <v>8.6486486486486491E-2</v>
      </c>
      <c r="T435" s="52">
        <f t="shared" si="146"/>
        <v>446</v>
      </c>
      <c r="U435" s="54">
        <f t="shared" si="155"/>
        <v>0.42987361131362306</v>
      </c>
      <c r="V435" s="45">
        <v>41</v>
      </c>
      <c r="W435" s="46">
        <v>1.1009667024704619E-2</v>
      </c>
      <c r="X435" s="47">
        <f t="shared" si="147"/>
        <v>228</v>
      </c>
      <c r="Y435" s="48">
        <f t="shared" si="156"/>
        <v>0.67836602614174146</v>
      </c>
      <c r="Z435" s="46">
        <v>0.22162162162162163</v>
      </c>
      <c r="AA435" s="47">
        <f t="shared" si="148"/>
        <v>256</v>
      </c>
      <c r="AB435" s="49">
        <f t="shared" si="157"/>
        <v>0.89486977960272929</v>
      </c>
      <c r="AC435" s="50">
        <v>117</v>
      </c>
      <c r="AD435" s="51">
        <v>3.1417830290010738E-2</v>
      </c>
      <c r="AE435" s="52">
        <f t="shared" si="149"/>
        <v>207</v>
      </c>
      <c r="AF435" s="53">
        <f t="shared" si="158"/>
        <v>1.0283237913755339</v>
      </c>
      <c r="AG435" s="51">
        <v>0.63243243243243241</v>
      </c>
      <c r="AH435" s="52">
        <f t="shared" si="150"/>
        <v>201</v>
      </c>
      <c r="AI435" s="54">
        <f t="shared" si="159"/>
        <v>1.3565182351219225</v>
      </c>
      <c r="AJ435" s="45">
        <v>185</v>
      </c>
      <c r="AK435" s="46">
        <v>4.9677765843179379E-2</v>
      </c>
      <c r="AL435" s="47">
        <f t="shared" si="151"/>
        <v>289</v>
      </c>
      <c r="AM435" s="55">
        <f t="shared" si="160"/>
        <v>0.75806116331573625</v>
      </c>
      <c r="AN435" s="56">
        <v>3724</v>
      </c>
    </row>
    <row r="436" spans="1:40">
      <c r="A436" s="41">
        <f t="shared" si="139"/>
        <v>2</v>
      </c>
      <c r="B436" s="42">
        <f t="shared" si="140"/>
        <v>0</v>
      </c>
      <c r="C436" s="42">
        <f t="shared" si="141"/>
        <v>1</v>
      </c>
      <c r="D436" s="42">
        <f t="shared" si="142"/>
        <v>1</v>
      </c>
      <c r="E436" s="42">
        <f t="shared" si="143"/>
        <v>0</v>
      </c>
      <c r="F436" s="60">
        <v>25</v>
      </c>
      <c r="G436" s="59" t="s">
        <v>671</v>
      </c>
      <c r="H436" s="45">
        <v>17</v>
      </c>
      <c r="I436" s="46">
        <v>6.7864271457085824E-4</v>
      </c>
      <c r="J436" s="47">
        <f t="shared" si="144"/>
        <v>374</v>
      </c>
      <c r="K436" s="48">
        <f t="shared" si="152"/>
        <v>0.12192736156606047</v>
      </c>
      <c r="L436" s="46">
        <v>4.4783983140147523E-3</v>
      </c>
      <c r="M436" s="47">
        <f t="shared" si="161"/>
        <v>441</v>
      </c>
      <c r="N436" s="49">
        <f t="shared" si="153"/>
        <v>5.2727904369085782E-2</v>
      </c>
      <c r="O436" s="50">
        <v>853</v>
      </c>
      <c r="P436" s="51">
        <v>3.4051896207584829E-2</v>
      </c>
      <c r="Q436" s="52">
        <f t="shared" si="145"/>
        <v>32</v>
      </c>
      <c r="R436" s="53">
        <f t="shared" si="154"/>
        <v>2.5827122598576659</v>
      </c>
      <c r="S436" s="51">
        <v>0.22471022128556375</v>
      </c>
      <c r="T436" s="52">
        <f t="shared" si="146"/>
        <v>199</v>
      </c>
      <c r="U436" s="54">
        <f t="shared" si="155"/>
        <v>1.1169027468609438</v>
      </c>
      <c r="V436" s="45">
        <v>1239</v>
      </c>
      <c r="W436" s="46">
        <v>4.9461077844311377E-2</v>
      </c>
      <c r="X436" s="47">
        <f t="shared" si="147"/>
        <v>25</v>
      </c>
      <c r="Y436" s="48">
        <f t="shared" si="156"/>
        <v>3.047568536872534</v>
      </c>
      <c r="Z436" s="46">
        <v>0.32639620653319285</v>
      </c>
      <c r="AA436" s="47">
        <f t="shared" si="148"/>
        <v>106</v>
      </c>
      <c r="AB436" s="49">
        <f t="shared" si="157"/>
        <v>1.3179314331622478</v>
      </c>
      <c r="AC436" s="50">
        <v>1687</v>
      </c>
      <c r="AD436" s="51">
        <v>6.734530938123752E-2</v>
      </c>
      <c r="AE436" s="52">
        <f t="shared" si="149"/>
        <v>40</v>
      </c>
      <c r="AF436" s="53">
        <f t="shared" si="158"/>
        <v>2.2042510012631689</v>
      </c>
      <c r="AG436" s="51">
        <v>0.44441517386722867</v>
      </c>
      <c r="AH436" s="52">
        <f t="shared" si="150"/>
        <v>407</v>
      </c>
      <c r="AI436" s="54">
        <f t="shared" si="159"/>
        <v>0.95323588165314921</v>
      </c>
      <c r="AJ436" s="45">
        <v>3796</v>
      </c>
      <c r="AK436" s="46">
        <v>0.15153692614770459</v>
      </c>
      <c r="AL436" s="47">
        <f t="shared" si="151"/>
        <v>30</v>
      </c>
      <c r="AM436" s="55">
        <f t="shared" si="160"/>
        <v>2.3123877769272041</v>
      </c>
      <c r="AN436" s="56">
        <v>25050</v>
      </c>
    </row>
    <row r="437" spans="1:40">
      <c r="A437" s="41">
        <f t="shared" si="139"/>
        <v>1</v>
      </c>
      <c r="B437" s="42">
        <f t="shared" si="140"/>
        <v>0</v>
      </c>
      <c r="C437" s="42">
        <f t="shared" si="141"/>
        <v>0</v>
      </c>
      <c r="D437" s="42">
        <f t="shared" si="142"/>
        <v>1</v>
      </c>
      <c r="E437" s="42">
        <f t="shared" si="143"/>
        <v>0</v>
      </c>
      <c r="F437" s="58">
        <v>122</v>
      </c>
      <c r="G437" s="59" t="s">
        <v>90</v>
      </c>
      <c r="H437" s="45">
        <v>0</v>
      </c>
      <c r="I437" s="46">
        <v>0</v>
      </c>
      <c r="J437" s="47">
        <f t="shared" si="144"/>
        <v>467</v>
      </c>
      <c r="K437" s="48">
        <f t="shared" si="152"/>
        <v>0</v>
      </c>
      <c r="L437" s="46">
        <v>0</v>
      </c>
      <c r="M437" s="47">
        <f t="shared" si="161"/>
        <v>467</v>
      </c>
      <c r="N437" s="49">
        <f t="shared" si="153"/>
        <v>0</v>
      </c>
      <c r="O437" s="50">
        <v>232</v>
      </c>
      <c r="P437" s="51">
        <v>5.7194980647388011E-3</v>
      </c>
      <c r="Q437" s="52">
        <f t="shared" si="145"/>
        <v>349</v>
      </c>
      <c r="R437" s="53">
        <f t="shared" si="154"/>
        <v>0.43380308931937756</v>
      </c>
      <c r="S437" s="51">
        <v>0.11623246492985972</v>
      </c>
      <c r="T437" s="52">
        <f t="shared" si="146"/>
        <v>402</v>
      </c>
      <c r="U437" s="54">
        <f t="shared" si="155"/>
        <v>0.57772342803045784</v>
      </c>
      <c r="V437" s="45">
        <v>1714</v>
      </c>
      <c r="W437" s="46">
        <v>4.2255257254147867E-2</v>
      </c>
      <c r="X437" s="47">
        <f t="shared" si="147"/>
        <v>34</v>
      </c>
      <c r="Y437" s="48">
        <f t="shared" si="156"/>
        <v>2.6035783718774481</v>
      </c>
      <c r="Z437" s="46">
        <v>0.8587174348697395</v>
      </c>
      <c r="AA437" s="47">
        <f t="shared" si="148"/>
        <v>9</v>
      </c>
      <c r="AB437" s="49">
        <f t="shared" si="157"/>
        <v>3.4673524905204243</v>
      </c>
      <c r="AC437" s="50">
        <v>50</v>
      </c>
      <c r="AD437" s="51">
        <v>1.2326504449868107E-3</v>
      </c>
      <c r="AE437" s="52">
        <f t="shared" si="149"/>
        <v>579</v>
      </c>
      <c r="AF437" s="53">
        <f t="shared" si="158"/>
        <v>4.0345363359881557E-2</v>
      </c>
      <c r="AG437" s="51">
        <v>2.5050100200400802E-2</v>
      </c>
      <c r="AH437" s="52">
        <f t="shared" si="150"/>
        <v>611</v>
      </c>
      <c r="AI437" s="54">
        <f t="shared" si="159"/>
        <v>5.3730510914469044E-2</v>
      </c>
      <c r="AJ437" s="45">
        <v>1996</v>
      </c>
      <c r="AK437" s="46">
        <v>4.9207405763873481E-2</v>
      </c>
      <c r="AL437" s="47">
        <f t="shared" si="151"/>
        <v>291</v>
      </c>
      <c r="AM437" s="55">
        <f t="shared" si="160"/>
        <v>0.75088367248369103</v>
      </c>
      <c r="AN437" s="56">
        <v>40563</v>
      </c>
    </row>
    <row r="438" spans="1:40">
      <c r="A438" s="41">
        <f t="shared" si="139"/>
        <v>2</v>
      </c>
      <c r="B438" s="42">
        <f t="shared" si="140"/>
        <v>1</v>
      </c>
      <c r="C438" s="42">
        <f t="shared" si="141"/>
        <v>1</v>
      </c>
      <c r="D438" s="42">
        <f t="shared" si="142"/>
        <v>0</v>
      </c>
      <c r="E438" s="42">
        <f t="shared" si="143"/>
        <v>0</v>
      </c>
      <c r="F438" s="58">
        <v>456</v>
      </c>
      <c r="G438" s="59" t="s">
        <v>426</v>
      </c>
      <c r="H438" s="45">
        <v>38</v>
      </c>
      <c r="I438" s="46">
        <v>4.1841004184100415E-3</v>
      </c>
      <c r="J438" s="47">
        <f t="shared" si="144"/>
        <v>149</v>
      </c>
      <c r="K438" s="48">
        <f t="shared" si="152"/>
        <v>0.75173034881363887</v>
      </c>
      <c r="L438" s="46">
        <v>8.5778781038374718E-2</v>
      </c>
      <c r="M438" s="47">
        <f t="shared" si="161"/>
        <v>120</v>
      </c>
      <c r="N438" s="49">
        <f t="shared" si="153"/>
        <v>1.0099448611647703</v>
      </c>
      <c r="O438" s="50">
        <v>314</v>
      </c>
      <c r="P438" s="51">
        <v>3.4573882404756659E-2</v>
      </c>
      <c r="Q438" s="52">
        <f t="shared" si="145"/>
        <v>31</v>
      </c>
      <c r="R438" s="53">
        <f t="shared" si="154"/>
        <v>2.6223030110655787</v>
      </c>
      <c r="S438" s="51">
        <v>0.70880361173814899</v>
      </c>
      <c r="T438" s="52">
        <f t="shared" si="146"/>
        <v>23</v>
      </c>
      <c r="U438" s="54">
        <f t="shared" si="155"/>
        <v>3.5230471333533244</v>
      </c>
      <c r="V438" s="45">
        <v>42</v>
      </c>
      <c r="W438" s="46">
        <v>4.6245320414005728E-3</v>
      </c>
      <c r="X438" s="47">
        <f t="shared" si="147"/>
        <v>381</v>
      </c>
      <c r="Y438" s="48">
        <f t="shared" si="156"/>
        <v>0.28494280677614126</v>
      </c>
      <c r="Z438" s="46">
        <v>9.480812641083522E-2</v>
      </c>
      <c r="AA438" s="47">
        <f t="shared" si="148"/>
        <v>457</v>
      </c>
      <c r="AB438" s="49">
        <f t="shared" si="157"/>
        <v>0.38281881778963867</v>
      </c>
      <c r="AC438" s="50">
        <v>49</v>
      </c>
      <c r="AD438" s="51">
        <v>5.3952873816340017E-3</v>
      </c>
      <c r="AE438" s="52">
        <f t="shared" si="149"/>
        <v>513</v>
      </c>
      <c r="AF438" s="53">
        <f t="shared" si="158"/>
        <v>0.17659088245843846</v>
      </c>
      <c r="AG438" s="51">
        <v>0.11060948081264109</v>
      </c>
      <c r="AH438" s="52">
        <f t="shared" si="150"/>
        <v>595</v>
      </c>
      <c r="AI438" s="54">
        <f t="shared" si="159"/>
        <v>0.23724870832861086</v>
      </c>
      <c r="AJ438" s="45">
        <v>443</v>
      </c>
      <c r="AK438" s="46">
        <v>4.8777802246201277E-2</v>
      </c>
      <c r="AL438" s="47">
        <f t="shared" si="151"/>
        <v>297</v>
      </c>
      <c r="AM438" s="55">
        <f t="shared" si="160"/>
        <v>0.74432810910752845</v>
      </c>
      <c r="AN438" s="56">
        <v>9082</v>
      </c>
    </row>
    <row r="439" spans="1:40">
      <c r="A439" s="41">
        <f t="shared" si="139"/>
        <v>1</v>
      </c>
      <c r="B439" s="42">
        <f t="shared" si="140"/>
        <v>0</v>
      </c>
      <c r="C439" s="42">
        <f t="shared" si="141"/>
        <v>0</v>
      </c>
      <c r="D439" s="42">
        <f t="shared" si="142"/>
        <v>0</v>
      </c>
      <c r="E439" s="42">
        <f t="shared" si="143"/>
        <v>1</v>
      </c>
      <c r="F439" s="58">
        <v>653</v>
      </c>
      <c r="G439" s="59" t="s">
        <v>625</v>
      </c>
      <c r="H439" s="45">
        <v>236</v>
      </c>
      <c r="I439" s="46">
        <v>2.7720678921712575E-3</v>
      </c>
      <c r="J439" s="47">
        <f t="shared" si="144"/>
        <v>224</v>
      </c>
      <c r="K439" s="48">
        <f t="shared" si="152"/>
        <v>0.49803956768056024</v>
      </c>
      <c r="L439" s="46">
        <v>5.8271604938271604E-2</v>
      </c>
      <c r="M439" s="47">
        <f t="shared" si="161"/>
        <v>199</v>
      </c>
      <c r="N439" s="49">
        <f t="shared" si="153"/>
        <v>0.68608002173524629</v>
      </c>
      <c r="O439" s="50">
        <v>662</v>
      </c>
      <c r="P439" s="51">
        <v>7.7758853585481883E-3</v>
      </c>
      <c r="Q439" s="52">
        <f t="shared" si="145"/>
        <v>292</v>
      </c>
      <c r="R439" s="53">
        <f t="shared" si="154"/>
        <v>0.58977257314371834</v>
      </c>
      <c r="S439" s="51">
        <v>0.16345679012345679</v>
      </c>
      <c r="T439" s="52">
        <f t="shared" si="146"/>
        <v>324</v>
      </c>
      <c r="U439" s="54">
        <f t="shared" si="155"/>
        <v>0.81244785767869465</v>
      </c>
      <c r="V439" s="45">
        <v>574</v>
      </c>
      <c r="W439" s="46">
        <v>6.7422329241792443E-3</v>
      </c>
      <c r="X439" s="47">
        <f t="shared" si="147"/>
        <v>333</v>
      </c>
      <c r="Y439" s="48">
        <f t="shared" si="156"/>
        <v>0.41542598389529373</v>
      </c>
      <c r="Z439" s="46">
        <v>0.14172839506172841</v>
      </c>
      <c r="AA439" s="47">
        <f t="shared" si="148"/>
        <v>399</v>
      </c>
      <c r="AB439" s="49">
        <f t="shared" si="157"/>
        <v>0.57227474794347388</v>
      </c>
      <c r="AC439" s="50">
        <v>2578</v>
      </c>
      <c r="AD439" s="51">
        <v>3.028131790685382E-2</v>
      </c>
      <c r="AE439" s="52">
        <f t="shared" si="149"/>
        <v>217</v>
      </c>
      <c r="AF439" s="53">
        <f t="shared" si="158"/>
        <v>0.99112508248936515</v>
      </c>
      <c r="AG439" s="51">
        <v>0.63654320987654323</v>
      </c>
      <c r="AH439" s="52">
        <f t="shared" si="150"/>
        <v>197</v>
      </c>
      <c r="AI439" s="54">
        <f t="shared" si="159"/>
        <v>1.3653355320812464</v>
      </c>
      <c r="AJ439" s="45">
        <v>4050</v>
      </c>
      <c r="AK439" s="46">
        <v>4.7571504081752508E-2</v>
      </c>
      <c r="AL439" s="47">
        <f t="shared" si="151"/>
        <v>303</v>
      </c>
      <c r="AM439" s="55">
        <f t="shared" si="160"/>
        <v>0.72592052224594616</v>
      </c>
      <c r="AN439" s="56">
        <v>85135</v>
      </c>
    </row>
    <row r="440" spans="1:40">
      <c r="A440" s="41">
        <f t="shared" si="139"/>
        <v>1</v>
      </c>
      <c r="B440" s="42">
        <f t="shared" si="140"/>
        <v>0</v>
      </c>
      <c r="C440" s="42">
        <f t="shared" si="141"/>
        <v>0</v>
      </c>
      <c r="D440" s="42">
        <f t="shared" si="142"/>
        <v>0</v>
      </c>
      <c r="E440" s="42">
        <f t="shared" si="143"/>
        <v>1</v>
      </c>
      <c r="F440" s="58">
        <v>130</v>
      </c>
      <c r="G440" s="59" t="s">
        <v>98</v>
      </c>
      <c r="H440" s="45">
        <v>0</v>
      </c>
      <c r="I440" s="46">
        <v>0</v>
      </c>
      <c r="J440" s="47">
        <f t="shared" si="144"/>
        <v>467</v>
      </c>
      <c r="K440" s="48">
        <f t="shared" si="152"/>
        <v>0</v>
      </c>
      <c r="L440" s="46">
        <v>0</v>
      </c>
      <c r="M440" s="47">
        <f t="shared" si="161"/>
        <v>467</v>
      </c>
      <c r="N440" s="49">
        <f t="shared" si="153"/>
        <v>0</v>
      </c>
      <c r="O440" s="50">
        <v>0</v>
      </c>
      <c r="P440" s="51">
        <v>0</v>
      </c>
      <c r="Q440" s="52">
        <f t="shared" si="145"/>
        <v>559</v>
      </c>
      <c r="R440" s="53">
        <f t="shared" si="154"/>
        <v>0</v>
      </c>
      <c r="S440" s="51">
        <v>0</v>
      </c>
      <c r="T440" s="52">
        <f t="shared" si="146"/>
        <v>559</v>
      </c>
      <c r="U440" s="54">
        <f t="shared" si="155"/>
        <v>0</v>
      </c>
      <c r="V440" s="45">
        <v>0</v>
      </c>
      <c r="W440" s="46">
        <v>0</v>
      </c>
      <c r="X440" s="47">
        <f t="shared" si="147"/>
        <v>563</v>
      </c>
      <c r="Y440" s="48">
        <f t="shared" si="156"/>
        <v>0</v>
      </c>
      <c r="Z440" s="46">
        <v>0</v>
      </c>
      <c r="AA440" s="47">
        <f t="shared" si="148"/>
        <v>563</v>
      </c>
      <c r="AB440" s="49">
        <f t="shared" si="157"/>
        <v>0</v>
      </c>
      <c r="AC440" s="50">
        <v>478</v>
      </c>
      <c r="AD440" s="51">
        <v>4.6434816397901688E-2</v>
      </c>
      <c r="AE440" s="52">
        <f t="shared" si="149"/>
        <v>86</v>
      </c>
      <c r="AF440" s="53">
        <f t="shared" si="158"/>
        <v>1.5198384487199659</v>
      </c>
      <c r="AG440" s="51">
        <v>1</v>
      </c>
      <c r="AH440" s="52">
        <f t="shared" si="150"/>
        <v>1</v>
      </c>
      <c r="AI440" s="54">
        <f t="shared" si="159"/>
        <v>2.1449219957056043</v>
      </c>
      <c r="AJ440" s="45">
        <v>478</v>
      </c>
      <c r="AK440" s="46">
        <v>4.6434816397901688E-2</v>
      </c>
      <c r="AL440" s="47">
        <f t="shared" si="151"/>
        <v>308</v>
      </c>
      <c r="AM440" s="55">
        <f t="shared" si="160"/>
        <v>0.70857516113073959</v>
      </c>
      <c r="AN440" s="56">
        <v>10294</v>
      </c>
    </row>
    <row r="441" spans="1:40">
      <c r="A441" s="41">
        <f t="shared" si="139"/>
        <v>1</v>
      </c>
      <c r="B441" s="42">
        <f t="shared" si="140"/>
        <v>0</v>
      </c>
      <c r="C441" s="42">
        <f t="shared" si="141"/>
        <v>0</v>
      </c>
      <c r="D441" s="42">
        <f t="shared" si="142"/>
        <v>1</v>
      </c>
      <c r="E441" s="42">
        <f t="shared" si="143"/>
        <v>0</v>
      </c>
      <c r="F441" s="58">
        <v>535</v>
      </c>
      <c r="G441" s="59" t="s">
        <v>505</v>
      </c>
      <c r="H441" s="45">
        <v>0</v>
      </c>
      <c r="I441" s="46">
        <v>0</v>
      </c>
      <c r="J441" s="47">
        <f t="shared" si="144"/>
        <v>467</v>
      </c>
      <c r="K441" s="48">
        <f t="shared" si="152"/>
        <v>0</v>
      </c>
      <c r="L441" s="46">
        <v>0</v>
      </c>
      <c r="M441" s="47">
        <f t="shared" si="161"/>
        <v>467</v>
      </c>
      <c r="N441" s="49">
        <f t="shared" si="153"/>
        <v>0</v>
      </c>
      <c r="O441" s="50">
        <v>0</v>
      </c>
      <c r="P441" s="51">
        <v>0</v>
      </c>
      <c r="Q441" s="52">
        <f t="shared" si="145"/>
        <v>559</v>
      </c>
      <c r="R441" s="53">
        <f t="shared" si="154"/>
        <v>0</v>
      </c>
      <c r="S441" s="51">
        <v>0</v>
      </c>
      <c r="T441" s="52">
        <f t="shared" si="146"/>
        <v>559</v>
      </c>
      <c r="U441" s="54">
        <f t="shared" si="155"/>
        <v>0</v>
      </c>
      <c r="V441" s="45">
        <v>28</v>
      </c>
      <c r="W441" s="46">
        <v>3.1674208144796379E-2</v>
      </c>
      <c r="X441" s="47">
        <f t="shared" si="147"/>
        <v>54</v>
      </c>
      <c r="Y441" s="48">
        <f t="shared" si="156"/>
        <v>1.9516218485225598</v>
      </c>
      <c r="Z441" s="46">
        <v>0.68292682926829273</v>
      </c>
      <c r="AA441" s="47">
        <f t="shared" si="148"/>
        <v>22</v>
      </c>
      <c r="AB441" s="49">
        <f t="shared" si="157"/>
        <v>2.7575404273302428</v>
      </c>
      <c r="AC441" s="50">
        <v>13</v>
      </c>
      <c r="AD441" s="51">
        <v>1.4705882352941176E-2</v>
      </c>
      <c r="AE441" s="52">
        <f t="shared" si="149"/>
        <v>393</v>
      </c>
      <c r="AF441" s="53">
        <f t="shared" si="158"/>
        <v>0.48133205116672806</v>
      </c>
      <c r="AG441" s="51">
        <v>0.31707317073170732</v>
      </c>
      <c r="AH441" s="52">
        <f t="shared" si="150"/>
        <v>525</v>
      </c>
      <c r="AI441" s="54">
        <f t="shared" si="159"/>
        <v>0.68009721815055746</v>
      </c>
      <c r="AJ441" s="45">
        <v>41</v>
      </c>
      <c r="AK441" s="46">
        <v>4.6380090497737558E-2</v>
      </c>
      <c r="AL441" s="47">
        <f t="shared" si="151"/>
        <v>309</v>
      </c>
      <c r="AM441" s="55">
        <f t="shared" si="160"/>
        <v>0.70774006762687947</v>
      </c>
      <c r="AN441" s="56">
        <v>884</v>
      </c>
    </row>
    <row r="442" spans="1:40">
      <c r="A442" s="41">
        <f t="shared" si="139"/>
        <v>1</v>
      </c>
      <c r="B442" s="42">
        <f t="shared" si="140"/>
        <v>0</v>
      </c>
      <c r="C442" s="42">
        <f t="shared" si="141"/>
        <v>0</v>
      </c>
      <c r="D442" s="42">
        <f t="shared" si="142"/>
        <v>0</v>
      </c>
      <c r="E442" s="42">
        <f t="shared" si="143"/>
        <v>1</v>
      </c>
      <c r="F442" s="58">
        <v>138</v>
      </c>
      <c r="G442" s="59" t="s">
        <v>106</v>
      </c>
      <c r="H442" s="45">
        <v>48</v>
      </c>
      <c r="I442" s="46">
        <v>2.1534320323014803E-3</v>
      </c>
      <c r="J442" s="47">
        <f t="shared" si="144"/>
        <v>262</v>
      </c>
      <c r="K442" s="48">
        <f t="shared" si="152"/>
        <v>0.38689325085644083</v>
      </c>
      <c r="L442" s="46">
        <v>4.6466602129719266E-2</v>
      </c>
      <c r="M442" s="47">
        <f t="shared" si="161"/>
        <v>252</v>
      </c>
      <c r="N442" s="49">
        <f t="shared" si="153"/>
        <v>0.54708991511203131</v>
      </c>
      <c r="O442" s="50">
        <v>124</v>
      </c>
      <c r="P442" s="51">
        <v>5.563032750112158E-3</v>
      </c>
      <c r="Q442" s="52">
        <f t="shared" si="145"/>
        <v>353</v>
      </c>
      <c r="R442" s="53">
        <f t="shared" si="154"/>
        <v>0.42193576528358107</v>
      </c>
      <c r="S442" s="51">
        <v>0.12003872216844143</v>
      </c>
      <c r="T442" s="52">
        <f t="shared" si="146"/>
        <v>398</v>
      </c>
      <c r="U442" s="54">
        <f t="shared" si="155"/>
        <v>0.59664210089148795</v>
      </c>
      <c r="V442" s="45">
        <v>83</v>
      </c>
      <c r="W442" s="46">
        <v>3.7236428891879768E-3</v>
      </c>
      <c r="X442" s="47">
        <f t="shared" si="147"/>
        <v>402</v>
      </c>
      <c r="Y442" s="48">
        <f t="shared" si="156"/>
        <v>0.22943408041690264</v>
      </c>
      <c r="Z442" s="46">
        <v>8.0348499515972893E-2</v>
      </c>
      <c r="AA442" s="47">
        <f t="shared" si="148"/>
        <v>473</v>
      </c>
      <c r="AB442" s="49">
        <f t="shared" si="157"/>
        <v>0.32443334511840738</v>
      </c>
      <c r="AC442" s="50">
        <v>778</v>
      </c>
      <c r="AD442" s="51">
        <v>3.4903544190219828E-2</v>
      </c>
      <c r="AE442" s="52">
        <f t="shared" si="149"/>
        <v>163</v>
      </c>
      <c r="AF442" s="53">
        <f t="shared" si="158"/>
        <v>1.142413227228559</v>
      </c>
      <c r="AG442" s="51">
        <v>0.75314617618586643</v>
      </c>
      <c r="AH442" s="52">
        <f t="shared" si="150"/>
        <v>122</v>
      </c>
      <c r="AI442" s="54">
        <f t="shared" si="159"/>
        <v>1.6154397992826333</v>
      </c>
      <c r="AJ442" s="45">
        <v>1033</v>
      </c>
      <c r="AK442" s="46">
        <v>4.6343651861821447E-2</v>
      </c>
      <c r="AL442" s="47">
        <f t="shared" si="151"/>
        <v>310</v>
      </c>
      <c r="AM442" s="55">
        <f t="shared" si="160"/>
        <v>0.70718402984491879</v>
      </c>
      <c r="AN442" s="56">
        <v>22290</v>
      </c>
    </row>
    <row r="443" spans="1:40">
      <c r="A443" s="41">
        <f t="shared" si="139"/>
        <v>1</v>
      </c>
      <c r="B443" s="42">
        <f t="shared" si="140"/>
        <v>0</v>
      </c>
      <c r="C443" s="42">
        <f t="shared" si="141"/>
        <v>0</v>
      </c>
      <c r="D443" s="42">
        <f t="shared" si="142"/>
        <v>0</v>
      </c>
      <c r="E443" s="42">
        <f t="shared" si="143"/>
        <v>1</v>
      </c>
      <c r="F443" s="58">
        <v>108</v>
      </c>
      <c r="G443" s="59" t="s">
        <v>76</v>
      </c>
      <c r="H443" s="45">
        <v>203</v>
      </c>
      <c r="I443" s="46">
        <v>3.9096881301483178E-4</v>
      </c>
      <c r="J443" s="47">
        <f t="shared" si="144"/>
        <v>406</v>
      </c>
      <c r="K443" s="48">
        <f t="shared" si="152"/>
        <v>7.0242846201711645E-2</v>
      </c>
      <c r="L443" s="46">
        <v>8.5893204705085897E-3</v>
      </c>
      <c r="M443" s="47">
        <f t="shared" si="161"/>
        <v>418</v>
      </c>
      <c r="N443" s="49">
        <f t="shared" si="153"/>
        <v>0.10112920660654659</v>
      </c>
      <c r="O443" s="50">
        <v>3214</v>
      </c>
      <c r="P443" s="51">
        <v>6.1900185469441838E-3</v>
      </c>
      <c r="Q443" s="52">
        <f t="shared" si="145"/>
        <v>335</v>
      </c>
      <c r="R443" s="53">
        <f t="shared" si="154"/>
        <v>0.46949035356151692</v>
      </c>
      <c r="S443" s="51">
        <v>0.13599052212913598</v>
      </c>
      <c r="T443" s="52">
        <f t="shared" si="146"/>
        <v>370</v>
      </c>
      <c r="U443" s="54">
        <f t="shared" si="155"/>
        <v>0.67592914485213862</v>
      </c>
      <c r="V443" s="45">
        <v>842</v>
      </c>
      <c r="W443" s="46">
        <v>1.6216538943767899E-3</v>
      </c>
      <c r="X443" s="47">
        <f t="shared" si="147"/>
        <v>467</v>
      </c>
      <c r="Y443" s="48">
        <f t="shared" si="156"/>
        <v>9.9918998970377718E-2</v>
      </c>
      <c r="Z443" s="46">
        <v>3.562663958703563E-2</v>
      </c>
      <c r="AA443" s="47">
        <f t="shared" si="148"/>
        <v>521</v>
      </c>
      <c r="AB443" s="49">
        <f t="shared" si="157"/>
        <v>0.14385420917850592</v>
      </c>
      <c r="AC443" s="50">
        <v>19375</v>
      </c>
      <c r="AD443" s="51">
        <v>3.7315373163361407E-2</v>
      </c>
      <c r="AE443" s="52">
        <f t="shared" si="149"/>
        <v>136</v>
      </c>
      <c r="AF443" s="53">
        <f t="shared" si="158"/>
        <v>1.2213537871245386</v>
      </c>
      <c r="AG443" s="51">
        <v>0.81979351781331977</v>
      </c>
      <c r="AH443" s="52">
        <f t="shared" si="150"/>
        <v>89</v>
      </c>
      <c r="AI443" s="54">
        <f t="shared" si="159"/>
        <v>1.7583931482946635</v>
      </c>
      <c r="AJ443" s="45">
        <v>23634</v>
      </c>
      <c r="AK443" s="46">
        <v>4.5518014417697213E-2</v>
      </c>
      <c r="AL443" s="47">
        <f t="shared" si="151"/>
        <v>312</v>
      </c>
      <c r="AM443" s="55">
        <f t="shared" si="160"/>
        <v>0.6945851604966955</v>
      </c>
      <c r="AN443" s="56">
        <v>519223</v>
      </c>
    </row>
    <row r="444" spans="1:40">
      <c r="A444" s="41">
        <f t="shared" si="139"/>
        <v>2</v>
      </c>
      <c r="B444" s="42">
        <f t="shared" si="140"/>
        <v>0</v>
      </c>
      <c r="C444" s="42">
        <f t="shared" si="141"/>
        <v>1</v>
      </c>
      <c r="D444" s="42">
        <f t="shared" si="142"/>
        <v>0</v>
      </c>
      <c r="E444" s="42">
        <f t="shared" si="143"/>
        <v>1</v>
      </c>
      <c r="F444" s="58">
        <v>568</v>
      </c>
      <c r="G444" s="59" t="s">
        <v>539</v>
      </c>
      <c r="H444" s="45">
        <v>45</v>
      </c>
      <c r="I444" s="46">
        <v>9.7373090405504829E-4</v>
      </c>
      <c r="J444" s="47">
        <f t="shared" si="144"/>
        <v>343</v>
      </c>
      <c r="K444" s="48">
        <f t="shared" si="152"/>
        <v>0.17494395424526524</v>
      </c>
      <c r="L444" s="46">
        <v>2.1531100478468901E-2</v>
      </c>
      <c r="M444" s="47">
        <f t="shared" si="161"/>
        <v>351</v>
      </c>
      <c r="N444" s="49">
        <f t="shared" si="153"/>
        <v>0.25350353572550616</v>
      </c>
      <c r="O444" s="50">
        <v>801</v>
      </c>
      <c r="P444" s="51">
        <v>1.733241009217986E-2</v>
      </c>
      <c r="Q444" s="52">
        <f t="shared" si="145"/>
        <v>90</v>
      </c>
      <c r="R444" s="53">
        <f t="shared" si="154"/>
        <v>1.3146001551591315</v>
      </c>
      <c r="S444" s="51">
        <v>0.3832535885167464</v>
      </c>
      <c r="T444" s="52">
        <f t="shared" si="146"/>
        <v>77</v>
      </c>
      <c r="U444" s="54">
        <f t="shared" si="155"/>
        <v>1.9049288604219268</v>
      </c>
      <c r="V444" s="45">
        <v>269</v>
      </c>
      <c r="W444" s="46">
        <v>5.8207469597957332E-3</v>
      </c>
      <c r="X444" s="47">
        <f t="shared" si="147"/>
        <v>353</v>
      </c>
      <c r="Y444" s="48">
        <f t="shared" si="156"/>
        <v>0.35864817486605072</v>
      </c>
      <c r="Z444" s="46">
        <v>0.12870813397129185</v>
      </c>
      <c r="AA444" s="47">
        <f t="shared" si="148"/>
        <v>420</v>
      </c>
      <c r="AB444" s="49">
        <f t="shared" si="157"/>
        <v>0.51970118545839439</v>
      </c>
      <c r="AC444" s="50">
        <v>975</v>
      </c>
      <c r="AD444" s="51">
        <v>2.1097502921192713E-2</v>
      </c>
      <c r="AE444" s="52">
        <f t="shared" si="149"/>
        <v>322</v>
      </c>
      <c r="AF444" s="53">
        <f t="shared" si="158"/>
        <v>0.69053349617765336</v>
      </c>
      <c r="AG444" s="51">
        <v>0.46650717703349281</v>
      </c>
      <c r="AH444" s="52">
        <f t="shared" si="150"/>
        <v>386</v>
      </c>
      <c r="AI444" s="54">
        <f t="shared" si="159"/>
        <v>1.0006215051736669</v>
      </c>
      <c r="AJ444" s="45">
        <v>2090</v>
      </c>
      <c r="AK444" s="46">
        <v>4.5224390877223353E-2</v>
      </c>
      <c r="AL444" s="47">
        <f t="shared" si="151"/>
        <v>313</v>
      </c>
      <c r="AM444" s="55">
        <f t="shared" si="160"/>
        <v>0.69010459260297929</v>
      </c>
      <c r="AN444" s="56">
        <v>46214</v>
      </c>
    </row>
    <row r="445" spans="1:40">
      <c r="A445" s="41">
        <f t="shared" si="139"/>
        <v>1</v>
      </c>
      <c r="B445" s="42">
        <f t="shared" si="140"/>
        <v>0</v>
      </c>
      <c r="C445" s="42">
        <f t="shared" si="141"/>
        <v>0</v>
      </c>
      <c r="D445" s="42">
        <f t="shared" si="142"/>
        <v>0</v>
      </c>
      <c r="E445" s="42">
        <f t="shared" si="143"/>
        <v>1</v>
      </c>
      <c r="F445" s="58">
        <v>159</v>
      </c>
      <c r="G445" s="59" t="s">
        <v>127</v>
      </c>
      <c r="H445" s="45">
        <v>0</v>
      </c>
      <c r="I445" s="46">
        <v>0</v>
      </c>
      <c r="J445" s="47">
        <f t="shared" si="144"/>
        <v>467</v>
      </c>
      <c r="K445" s="48">
        <f t="shared" si="152"/>
        <v>0</v>
      </c>
      <c r="L445" s="46">
        <v>0</v>
      </c>
      <c r="M445" s="47">
        <f t="shared" si="161"/>
        <v>467</v>
      </c>
      <c r="N445" s="49">
        <f t="shared" si="153"/>
        <v>0</v>
      </c>
      <c r="O445" s="50">
        <v>6</v>
      </c>
      <c r="P445" s="51">
        <v>2.2115739034279398E-3</v>
      </c>
      <c r="Q445" s="52">
        <f t="shared" si="145"/>
        <v>442</v>
      </c>
      <c r="R445" s="53">
        <f t="shared" si="154"/>
        <v>0.16773982274421287</v>
      </c>
      <c r="S445" s="51">
        <v>0.05</v>
      </c>
      <c r="T445" s="52">
        <f t="shared" si="146"/>
        <v>501</v>
      </c>
      <c r="U445" s="54">
        <f t="shared" si="155"/>
        <v>0.24852068154068835</v>
      </c>
      <c r="V445" s="45">
        <v>15</v>
      </c>
      <c r="W445" s="46">
        <v>5.5289347585698485E-3</v>
      </c>
      <c r="X445" s="47">
        <f t="shared" si="147"/>
        <v>357</v>
      </c>
      <c r="Y445" s="48">
        <f t="shared" si="156"/>
        <v>0.34066802316109135</v>
      </c>
      <c r="Z445" s="46">
        <v>0.125</v>
      </c>
      <c r="AA445" s="47">
        <f t="shared" si="148"/>
        <v>423</v>
      </c>
      <c r="AB445" s="49">
        <f t="shared" si="157"/>
        <v>0.50472838178812474</v>
      </c>
      <c r="AC445" s="50">
        <v>99</v>
      </c>
      <c r="AD445" s="51">
        <v>3.6490969406561005E-2</v>
      </c>
      <c r="AE445" s="52">
        <f t="shared" si="149"/>
        <v>144</v>
      </c>
      <c r="AF445" s="53">
        <f t="shared" si="158"/>
        <v>1.1943705744395186</v>
      </c>
      <c r="AG445" s="51">
        <v>0.82499999999999996</v>
      </c>
      <c r="AH445" s="52">
        <f t="shared" si="150"/>
        <v>87</v>
      </c>
      <c r="AI445" s="54">
        <f t="shared" si="159"/>
        <v>1.7695606464571234</v>
      </c>
      <c r="AJ445" s="45">
        <v>120</v>
      </c>
      <c r="AK445" s="46">
        <v>4.4231478068558788E-2</v>
      </c>
      <c r="AL445" s="47">
        <f t="shared" si="151"/>
        <v>320</v>
      </c>
      <c r="AM445" s="55">
        <f t="shared" si="160"/>
        <v>0.67495317373314911</v>
      </c>
      <c r="AN445" s="56">
        <v>2713</v>
      </c>
    </row>
    <row r="446" spans="1:40">
      <c r="A446" s="41">
        <f t="shared" si="139"/>
        <v>1</v>
      </c>
      <c r="B446" s="42">
        <f t="shared" si="140"/>
        <v>1</v>
      </c>
      <c r="C446" s="42">
        <f t="shared" si="141"/>
        <v>0</v>
      </c>
      <c r="D446" s="42">
        <f t="shared" si="142"/>
        <v>0</v>
      </c>
      <c r="E446" s="42">
        <f t="shared" si="143"/>
        <v>0</v>
      </c>
      <c r="F446" s="58">
        <v>361</v>
      </c>
      <c r="G446" s="59" t="s">
        <v>330</v>
      </c>
      <c r="H446" s="45">
        <v>31</v>
      </c>
      <c r="I446" s="46">
        <v>1.670258620689655E-2</v>
      </c>
      <c r="J446" s="47">
        <f t="shared" si="144"/>
        <v>27</v>
      </c>
      <c r="K446" s="48">
        <f t="shared" si="152"/>
        <v>3.0008459883406524</v>
      </c>
      <c r="L446" s="46">
        <v>0.37804878048780488</v>
      </c>
      <c r="M446" s="47">
        <f t="shared" si="161"/>
        <v>12</v>
      </c>
      <c r="N446" s="49">
        <f t="shared" si="153"/>
        <v>4.4510824064107162</v>
      </c>
      <c r="O446" s="50">
        <v>9</v>
      </c>
      <c r="P446" s="51">
        <v>4.8491379310344829E-3</v>
      </c>
      <c r="Q446" s="52">
        <f t="shared" si="145"/>
        <v>370</v>
      </c>
      <c r="R446" s="53">
        <f t="shared" si="154"/>
        <v>0.3677894443198137</v>
      </c>
      <c r="S446" s="51">
        <v>0.10975609756097561</v>
      </c>
      <c r="T446" s="52">
        <f t="shared" si="146"/>
        <v>411</v>
      </c>
      <c r="U446" s="54">
        <f t="shared" si="155"/>
        <v>0.54553320338199873</v>
      </c>
      <c r="V446" s="45">
        <v>16</v>
      </c>
      <c r="W446" s="46">
        <v>8.6206896551724137E-3</v>
      </c>
      <c r="X446" s="47">
        <f t="shared" si="147"/>
        <v>285</v>
      </c>
      <c r="Y446" s="48">
        <f t="shared" si="156"/>
        <v>0.53116801542301195</v>
      </c>
      <c r="Z446" s="46">
        <v>0.1951219512195122</v>
      </c>
      <c r="AA446" s="47">
        <f t="shared" si="148"/>
        <v>305</v>
      </c>
      <c r="AB446" s="49">
        <f t="shared" si="157"/>
        <v>0.78786869352292643</v>
      </c>
      <c r="AC446" s="50">
        <v>26</v>
      </c>
      <c r="AD446" s="51">
        <v>1.4008620689655173E-2</v>
      </c>
      <c r="AE446" s="52">
        <f t="shared" si="149"/>
        <v>401</v>
      </c>
      <c r="AF446" s="53">
        <f t="shared" si="158"/>
        <v>0.45851027287865048</v>
      </c>
      <c r="AG446" s="51">
        <v>0.31707317073170732</v>
      </c>
      <c r="AH446" s="52">
        <f t="shared" si="150"/>
        <v>525</v>
      </c>
      <c r="AI446" s="54">
        <f t="shared" si="159"/>
        <v>0.68009721815055746</v>
      </c>
      <c r="AJ446" s="45">
        <v>82</v>
      </c>
      <c r="AK446" s="46">
        <v>4.4181034482758619E-2</v>
      </c>
      <c r="AL446" s="47">
        <f t="shared" si="151"/>
        <v>321</v>
      </c>
      <c r="AM446" s="55">
        <f t="shared" si="160"/>
        <v>0.67418342648939811</v>
      </c>
      <c r="AN446" s="56">
        <v>1856</v>
      </c>
    </row>
    <row r="447" spans="1:40">
      <c r="A447" s="41">
        <f t="shared" si="139"/>
        <v>1</v>
      </c>
      <c r="B447" s="42">
        <f t="shared" si="140"/>
        <v>0</v>
      </c>
      <c r="C447" s="42">
        <f t="shared" si="141"/>
        <v>0</v>
      </c>
      <c r="D447" s="42">
        <f t="shared" si="142"/>
        <v>0</v>
      </c>
      <c r="E447" s="42">
        <f t="shared" si="143"/>
        <v>1</v>
      </c>
      <c r="F447" s="58">
        <v>362</v>
      </c>
      <c r="G447" s="59" t="s">
        <v>331</v>
      </c>
      <c r="H447" s="45">
        <v>1</v>
      </c>
      <c r="I447" s="46">
        <v>2.6624068157614486E-4</v>
      </c>
      <c r="J447" s="47">
        <f t="shared" si="144"/>
        <v>416</v>
      </c>
      <c r="K447" s="48">
        <f t="shared" si="152"/>
        <v>4.783374690267831E-2</v>
      </c>
      <c r="L447" s="46">
        <v>6.0606060606060606E-3</v>
      </c>
      <c r="M447" s="47">
        <f t="shared" si="161"/>
        <v>428</v>
      </c>
      <c r="N447" s="49">
        <f t="shared" si="153"/>
        <v>7.1356550796809137E-2</v>
      </c>
      <c r="O447" s="50">
        <v>15</v>
      </c>
      <c r="P447" s="51">
        <v>3.9936102236421724E-3</v>
      </c>
      <c r="Q447" s="52">
        <f t="shared" si="145"/>
        <v>393</v>
      </c>
      <c r="R447" s="53">
        <f t="shared" si="154"/>
        <v>0.30290078481433003</v>
      </c>
      <c r="S447" s="51">
        <v>9.0909090909090912E-2</v>
      </c>
      <c r="T447" s="52">
        <f t="shared" si="146"/>
        <v>436</v>
      </c>
      <c r="U447" s="54">
        <f t="shared" si="155"/>
        <v>0.45185578461943332</v>
      </c>
      <c r="V447" s="45">
        <v>23</v>
      </c>
      <c r="W447" s="46">
        <v>6.1235356762513312E-3</v>
      </c>
      <c r="X447" s="47">
        <f t="shared" si="147"/>
        <v>343</v>
      </c>
      <c r="Y447" s="48">
        <f t="shared" si="156"/>
        <v>0.37730464993306606</v>
      </c>
      <c r="Z447" s="46">
        <v>0.1393939393939394</v>
      </c>
      <c r="AA447" s="47">
        <f t="shared" si="148"/>
        <v>402</v>
      </c>
      <c r="AB447" s="49">
        <f t="shared" si="157"/>
        <v>0.56284861969099975</v>
      </c>
      <c r="AC447" s="50">
        <v>126</v>
      </c>
      <c r="AD447" s="51">
        <v>3.3546325878594248E-2</v>
      </c>
      <c r="AE447" s="52">
        <f t="shared" si="149"/>
        <v>180</v>
      </c>
      <c r="AF447" s="53">
        <f t="shared" si="158"/>
        <v>1.0979906854090857</v>
      </c>
      <c r="AG447" s="51">
        <v>0.76363636363636367</v>
      </c>
      <c r="AH447" s="52">
        <f t="shared" si="150"/>
        <v>116</v>
      </c>
      <c r="AI447" s="54">
        <f t="shared" si="159"/>
        <v>1.6379404330842795</v>
      </c>
      <c r="AJ447" s="45">
        <v>165</v>
      </c>
      <c r="AK447" s="46">
        <v>4.3929712460063899E-2</v>
      </c>
      <c r="AL447" s="47">
        <f t="shared" si="151"/>
        <v>322</v>
      </c>
      <c r="AM447" s="55">
        <f t="shared" si="160"/>
        <v>0.67034836141235254</v>
      </c>
      <c r="AN447" s="56">
        <v>3756</v>
      </c>
    </row>
    <row r="448" spans="1:40">
      <c r="A448" s="41">
        <f t="shared" si="139"/>
        <v>1</v>
      </c>
      <c r="B448" s="42">
        <f t="shared" si="140"/>
        <v>0</v>
      </c>
      <c r="C448" s="42">
        <f t="shared" si="141"/>
        <v>0</v>
      </c>
      <c r="D448" s="42">
        <f t="shared" si="142"/>
        <v>0</v>
      </c>
      <c r="E448" s="42">
        <f t="shared" si="143"/>
        <v>1</v>
      </c>
      <c r="F448" s="58">
        <v>272</v>
      </c>
      <c r="G448" s="59" t="s">
        <v>240</v>
      </c>
      <c r="H448" s="45">
        <v>111</v>
      </c>
      <c r="I448" s="46">
        <v>1.7868066063552366E-3</v>
      </c>
      <c r="J448" s="47">
        <f t="shared" si="144"/>
        <v>289</v>
      </c>
      <c r="K448" s="48">
        <f t="shared" si="152"/>
        <v>0.32102402407644681</v>
      </c>
      <c r="L448" s="46">
        <v>4.0853882959146118E-2</v>
      </c>
      <c r="M448" s="47">
        <f t="shared" si="161"/>
        <v>277</v>
      </c>
      <c r="N448" s="49">
        <f t="shared" si="153"/>
        <v>0.48100670881249885</v>
      </c>
      <c r="O448" s="50">
        <v>169</v>
      </c>
      <c r="P448" s="51">
        <v>2.7204533015678825E-3</v>
      </c>
      <c r="Q448" s="52">
        <f t="shared" si="145"/>
        <v>428</v>
      </c>
      <c r="R448" s="53">
        <f t="shared" si="154"/>
        <v>0.20633647099994998</v>
      </c>
      <c r="S448" s="51">
        <v>6.2200956937799042E-2</v>
      </c>
      <c r="T448" s="52">
        <f t="shared" si="146"/>
        <v>480</v>
      </c>
      <c r="U448" s="54">
        <f t="shared" si="155"/>
        <v>0.30916448421329645</v>
      </c>
      <c r="V448" s="45">
        <v>370</v>
      </c>
      <c r="W448" s="46">
        <v>5.9560220211841213E-3</v>
      </c>
      <c r="X448" s="47">
        <f t="shared" si="147"/>
        <v>347</v>
      </c>
      <c r="Y448" s="48">
        <f t="shared" si="156"/>
        <v>0.36698321402974265</v>
      </c>
      <c r="Z448" s="46">
        <v>0.13617960986382038</v>
      </c>
      <c r="AA448" s="47">
        <f t="shared" si="148"/>
        <v>409</v>
      </c>
      <c r="AB448" s="49">
        <f t="shared" si="157"/>
        <v>0.54986971295283371</v>
      </c>
      <c r="AC448" s="50">
        <v>2067</v>
      </c>
      <c r="AD448" s="51">
        <v>3.3273236534561025E-2</v>
      </c>
      <c r="AE448" s="52">
        <f t="shared" si="149"/>
        <v>183</v>
      </c>
      <c r="AF448" s="53">
        <f t="shared" si="158"/>
        <v>1.0890523129292462</v>
      </c>
      <c r="AG448" s="51">
        <v>0.76076555023923442</v>
      </c>
      <c r="AH448" s="52">
        <f t="shared" si="150"/>
        <v>118</v>
      </c>
      <c r="AI448" s="54">
        <f t="shared" si="159"/>
        <v>1.6317827622832108</v>
      </c>
      <c r="AJ448" s="45">
        <v>2717</v>
      </c>
      <c r="AK448" s="46">
        <v>4.3736518463668266E-2</v>
      </c>
      <c r="AL448" s="47">
        <f t="shared" si="151"/>
        <v>323</v>
      </c>
      <c r="AM448" s="55">
        <f t="shared" si="160"/>
        <v>0.66740030480860735</v>
      </c>
      <c r="AN448" s="56">
        <v>62122</v>
      </c>
    </row>
    <row r="449" spans="1:40">
      <c r="A449" s="41">
        <f t="shared" si="139"/>
        <v>1</v>
      </c>
      <c r="B449" s="42">
        <f t="shared" si="140"/>
        <v>0</v>
      </c>
      <c r="C449" s="42">
        <f t="shared" si="141"/>
        <v>0</v>
      </c>
      <c r="D449" s="42">
        <f t="shared" si="142"/>
        <v>0</v>
      </c>
      <c r="E449" s="42">
        <f t="shared" si="143"/>
        <v>1</v>
      </c>
      <c r="F449" s="58">
        <v>64</v>
      </c>
      <c r="G449" s="59" t="s">
        <v>32</v>
      </c>
      <c r="H449" s="45">
        <v>0</v>
      </c>
      <c r="I449" s="46">
        <v>0</v>
      </c>
      <c r="J449" s="47">
        <f t="shared" si="144"/>
        <v>467</v>
      </c>
      <c r="K449" s="48">
        <f t="shared" si="152"/>
        <v>0</v>
      </c>
      <c r="L449" s="46">
        <v>0</v>
      </c>
      <c r="M449" s="47">
        <f t="shared" si="161"/>
        <v>467</v>
      </c>
      <c r="N449" s="49">
        <f t="shared" si="153"/>
        <v>0</v>
      </c>
      <c r="O449" s="50">
        <v>0</v>
      </c>
      <c r="P449" s="51">
        <v>0</v>
      </c>
      <c r="Q449" s="52">
        <f t="shared" si="145"/>
        <v>559</v>
      </c>
      <c r="R449" s="53">
        <f t="shared" si="154"/>
        <v>0</v>
      </c>
      <c r="S449" s="51">
        <v>0</v>
      </c>
      <c r="T449" s="52">
        <f t="shared" si="146"/>
        <v>559</v>
      </c>
      <c r="U449" s="54">
        <f t="shared" si="155"/>
        <v>0</v>
      </c>
      <c r="V449" s="45">
        <v>0</v>
      </c>
      <c r="W449" s="46">
        <v>0</v>
      </c>
      <c r="X449" s="47">
        <f t="shared" si="147"/>
        <v>563</v>
      </c>
      <c r="Y449" s="48">
        <f t="shared" si="156"/>
        <v>0</v>
      </c>
      <c r="Z449" s="46">
        <v>0</v>
      </c>
      <c r="AA449" s="47">
        <f t="shared" si="148"/>
        <v>563</v>
      </c>
      <c r="AB449" s="49">
        <f t="shared" si="157"/>
        <v>0</v>
      </c>
      <c r="AC449" s="50">
        <v>210</v>
      </c>
      <c r="AD449" s="51">
        <v>4.3695380774032462E-2</v>
      </c>
      <c r="AE449" s="52">
        <f t="shared" si="149"/>
        <v>97</v>
      </c>
      <c r="AF449" s="53">
        <f t="shared" si="158"/>
        <v>1.4301751333043857</v>
      </c>
      <c r="AG449" s="51">
        <v>1</v>
      </c>
      <c r="AH449" s="52">
        <f t="shared" si="150"/>
        <v>1</v>
      </c>
      <c r="AI449" s="54">
        <f t="shared" si="159"/>
        <v>2.1449219957056043</v>
      </c>
      <c r="AJ449" s="45">
        <v>210</v>
      </c>
      <c r="AK449" s="46">
        <v>4.3695380774032462E-2</v>
      </c>
      <c r="AL449" s="47">
        <f t="shared" si="151"/>
        <v>324</v>
      </c>
      <c r="AM449" s="55">
        <f t="shared" si="160"/>
        <v>0.66677256150469388</v>
      </c>
      <c r="AN449" s="56">
        <v>4806</v>
      </c>
    </row>
    <row r="450" spans="1:40">
      <c r="A450" s="41">
        <f t="shared" si="139"/>
        <v>1</v>
      </c>
      <c r="B450" s="42">
        <f t="shared" si="140"/>
        <v>0</v>
      </c>
      <c r="C450" s="42">
        <f t="shared" si="141"/>
        <v>0</v>
      </c>
      <c r="D450" s="42">
        <f t="shared" si="142"/>
        <v>0</v>
      </c>
      <c r="E450" s="42">
        <f t="shared" si="143"/>
        <v>1</v>
      </c>
      <c r="F450" s="58">
        <v>530</v>
      </c>
      <c r="G450" s="59" t="s">
        <v>500</v>
      </c>
      <c r="H450" s="45">
        <v>0</v>
      </c>
      <c r="I450" s="46">
        <v>0</v>
      </c>
      <c r="J450" s="47">
        <f t="shared" si="144"/>
        <v>467</v>
      </c>
      <c r="K450" s="48">
        <f t="shared" si="152"/>
        <v>0</v>
      </c>
      <c r="L450" s="46">
        <v>0</v>
      </c>
      <c r="M450" s="47">
        <f t="shared" si="161"/>
        <v>467</v>
      </c>
      <c r="N450" s="49">
        <f t="shared" si="153"/>
        <v>0</v>
      </c>
      <c r="O450" s="50">
        <v>0</v>
      </c>
      <c r="P450" s="51">
        <v>0</v>
      </c>
      <c r="Q450" s="52">
        <f t="shared" si="145"/>
        <v>559</v>
      </c>
      <c r="R450" s="53">
        <f t="shared" si="154"/>
        <v>0</v>
      </c>
      <c r="S450" s="51">
        <v>0</v>
      </c>
      <c r="T450" s="52">
        <f t="shared" si="146"/>
        <v>559</v>
      </c>
      <c r="U450" s="54">
        <f t="shared" si="155"/>
        <v>0</v>
      </c>
      <c r="V450" s="45">
        <v>0</v>
      </c>
      <c r="W450" s="46">
        <v>0</v>
      </c>
      <c r="X450" s="47">
        <f t="shared" si="147"/>
        <v>563</v>
      </c>
      <c r="Y450" s="48">
        <f t="shared" si="156"/>
        <v>0</v>
      </c>
      <c r="Z450" s="46">
        <v>0</v>
      </c>
      <c r="AA450" s="47">
        <f t="shared" si="148"/>
        <v>563</v>
      </c>
      <c r="AB450" s="49">
        <f t="shared" si="157"/>
        <v>0</v>
      </c>
      <c r="AC450" s="50">
        <v>12</v>
      </c>
      <c r="AD450" s="51">
        <v>4.2704626334519574E-2</v>
      </c>
      <c r="AE450" s="52">
        <f t="shared" si="149"/>
        <v>102</v>
      </c>
      <c r="AF450" s="53">
        <f t="shared" si="158"/>
        <v>1.3977471663774026</v>
      </c>
      <c r="AG450" s="51">
        <v>1</v>
      </c>
      <c r="AH450" s="52">
        <f t="shared" si="150"/>
        <v>1</v>
      </c>
      <c r="AI450" s="54">
        <f t="shared" si="159"/>
        <v>2.1449219957056043</v>
      </c>
      <c r="AJ450" s="45">
        <v>12</v>
      </c>
      <c r="AK450" s="46">
        <v>4.2704626334519574E-2</v>
      </c>
      <c r="AL450" s="47">
        <f t="shared" si="151"/>
        <v>337</v>
      </c>
      <c r="AM450" s="55">
        <f t="shared" si="160"/>
        <v>0.65165407841211165</v>
      </c>
      <c r="AN450" s="56">
        <v>281</v>
      </c>
    </row>
    <row r="451" spans="1:40">
      <c r="A451" s="41">
        <f t="shared" si="139"/>
        <v>1</v>
      </c>
      <c r="B451" s="42">
        <f t="shared" si="140"/>
        <v>0</v>
      </c>
      <c r="C451" s="42">
        <f t="shared" si="141"/>
        <v>1</v>
      </c>
      <c r="D451" s="42">
        <f t="shared" si="142"/>
        <v>0</v>
      </c>
      <c r="E451" s="42">
        <f t="shared" si="143"/>
        <v>0</v>
      </c>
      <c r="F451" s="58">
        <v>241</v>
      </c>
      <c r="G451" s="59" t="s">
        <v>209</v>
      </c>
      <c r="H451" s="45">
        <v>0</v>
      </c>
      <c r="I451" s="46">
        <v>0</v>
      </c>
      <c r="J451" s="47">
        <f t="shared" si="144"/>
        <v>467</v>
      </c>
      <c r="K451" s="48">
        <f t="shared" si="152"/>
        <v>0</v>
      </c>
      <c r="L451" s="46">
        <v>0</v>
      </c>
      <c r="M451" s="47">
        <f t="shared" si="161"/>
        <v>467</v>
      </c>
      <c r="N451" s="49">
        <f t="shared" si="153"/>
        <v>0</v>
      </c>
      <c r="O451" s="50">
        <v>1521</v>
      </c>
      <c r="P451" s="51">
        <v>4.1777680116461123E-2</v>
      </c>
      <c r="Q451" s="52">
        <f t="shared" si="145"/>
        <v>20</v>
      </c>
      <c r="R451" s="53">
        <f t="shared" si="154"/>
        <v>3.1686848205875258</v>
      </c>
      <c r="S451" s="51">
        <v>0.98129032258064519</v>
      </c>
      <c r="T451" s="52">
        <f t="shared" si="146"/>
        <v>11</v>
      </c>
      <c r="U451" s="54">
        <f t="shared" si="155"/>
        <v>4.8774187951404766</v>
      </c>
      <c r="V451" s="45">
        <v>0</v>
      </c>
      <c r="W451" s="46">
        <v>0</v>
      </c>
      <c r="X451" s="47">
        <f t="shared" si="147"/>
        <v>563</v>
      </c>
      <c r="Y451" s="48">
        <f t="shared" si="156"/>
        <v>0</v>
      </c>
      <c r="Z451" s="46">
        <v>0</v>
      </c>
      <c r="AA451" s="47">
        <f t="shared" si="148"/>
        <v>563</v>
      </c>
      <c r="AB451" s="49">
        <f t="shared" si="157"/>
        <v>0</v>
      </c>
      <c r="AC451" s="50">
        <v>29</v>
      </c>
      <c r="AD451" s="51">
        <v>7.96550113989068E-4</v>
      </c>
      <c r="AE451" s="52">
        <f t="shared" si="149"/>
        <v>593</v>
      </c>
      <c r="AF451" s="53">
        <f t="shared" si="158"/>
        <v>2.6071546815194545E-2</v>
      </c>
      <c r="AG451" s="51">
        <v>1.870967741935484E-2</v>
      </c>
      <c r="AH451" s="52">
        <f t="shared" si="150"/>
        <v>612</v>
      </c>
      <c r="AI451" s="54">
        <f t="shared" si="159"/>
        <v>4.0130798629330659E-2</v>
      </c>
      <c r="AJ451" s="45">
        <v>1550</v>
      </c>
      <c r="AK451" s="46">
        <v>4.2574230230450191E-2</v>
      </c>
      <c r="AL451" s="47">
        <f t="shared" si="151"/>
        <v>338</v>
      </c>
      <c r="AM451" s="55">
        <f t="shared" si="160"/>
        <v>0.64966429041208928</v>
      </c>
      <c r="AN451" s="56">
        <v>36407</v>
      </c>
    </row>
    <row r="452" spans="1:40">
      <c r="A452" s="41">
        <f t="shared" si="139"/>
        <v>1</v>
      </c>
      <c r="B452" s="42">
        <f t="shared" si="140"/>
        <v>0</v>
      </c>
      <c r="C452" s="42">
        <f t="shared" si="141"/>
        <v>0</v>
      </c>
      <c r="D452" s="42">
        <f t="shared" si="142"/>
        <v>1</v>
      </c>
      <c r="E452" s="42">
        <f t="shared" si="143"/>
        <v>0</v>
      </c>
      <c r="F452" s="58">
        <v>346</v>
      </c>
      <c r="G452" s="59" t="s">
        <v>315</v>
      </c>
      <c r="H452" s="45">
        <v>28</v>
      </c>
      <c r="I452" s="46">
        <v>4.1461825504945801E-4</v>
      </c>
      <c r="J452" s="47">
        <f t="shared" si="144"/>
        <v>400</v>
      </c>
      <c r="K452" s="48">
        <f t="shared" si="152"/>
        <v>7.4491788992786703E-2</v>
      </c>
      <c r="L452" s="46">
        <v>9.7629009762900971E-3</v>
      </c>
      <c r="M452" s="47">
        <f t="shared" si="161"/>
        <v>412</v>
      </c>
      <c r="N452" s="49">
        <f t="shared" si="153"/>
        <v>0.1149467450074122</v>
      </c>
      <c r="O452" s="50">
        <v>200</v>
      </c>
      <c r="P452" s="51">
        <v>2.9615589646389859E-3</v>
      </c>
      <c r="Q452" s="52">
        <f t="shared" si="145"/>
        <v>420</v>
      </c>
      <c r="R452" s="53">
        <f t="shared" si="154"/>
        <v>0.22462345707963111</v>
      </c>
      <c r="S452" s="51">
        <v>6.9735006973500699E-2</v>
      </c>
      <c r="T452" s="52">
        <f t="shared" si="146"/>
        <v>471</v>
      </c>
      <c r="U452" s="54">
        <f t="shared" si="155"/>
        <v>0.34661182920598094</v>
      </c>
      <c r="V452" s="45">
        <v>1535</v>
      </c>
      <c r="W452" s="46">
        <v>2.2729965053604216E-2</v>
      </c>
      <c r="X452" s="47">
        <f t="shared" si="147"/>
        <v>95</v>
      </c>
      <c r="Y452" s="48">
        <f t="shared" si="156"/>
        <v>1.4005179296662547</v>
      </c>
      <c r="Z452" s="46">
        <v>0.53521617852161785</v>
      </c>
      <c r="AA452" s="47">
        <f t="shared" si="148"/>
        <v>44</v>
      </c>
      <c r="AB452" s="49">
        <f t="shared" si="157"/>
        <v>2.161110365536322</v>
      </c>
      <c r="AC452" s="50">
        <v>1105</v>
      </c>
      <c r="AD452" s="51">
        <v>1.6362613279630397E-2</v>
      </c>
      <c r="AE452" s="52">
        <f t="shared" si="149"/>
        <v>374</v>
      </c>
      <c r="AF452" s="53">
        <f t="shared" si="158"/>
        <v>0.53555781443860606</v>
      </c>
      <c r="AG452" s="51">
        <v>0.38528591352859137</v>
      </c>
      <c r="AH452" s="52">
        <f t="shared" si="150"/>
        <v>480</v>
      </c>
      <c r="AI452" s="54">
        <f t="shared" si="159"/>
        <v>0.82640823056300305</v>
      </c>
      <c r="AJ452" s="45">
        <v>2868</v>
      </c>
      <c r="AK452" s="46">
        <v>4.2468755552923058E-2</v>
      </c>
      <c r="AL452" s="47">
        <f t="shared" si="151"/>
        <v>339</v>
      </c>
      <c r="AM452" s="55">
        <f t="shared" si="160"/>
        <v>0.6480547925735799</v>
      </c>
      <c r="AN452" s="56">
        <v>67532</v>
      </c>
    </row>
    <row r="453" spans="1:40">
      <c r="A453" s="41">
        <f t="shared" si="139"/>
        <v>1</v>
      </c>
      <c r="B453" s="42">
        <f t="shared" si="140"/>
        <v>0</v>
      </c>
      <c r="C453" s="42">
        <f t="shared" si="141"/>
        <v>1</v>
      </c>
      <c r="D453" s="42">
        <f t="shared" si="142"/>
        <v>0</v>
      </c>
      <c r="E453" s="42">
        <f t="shared" si="143"/>
        <v>0</v>
      </c>
      <c r="F453" s="58">
        <v>648</v>
      </c>
      <c r="G453" s="59" t="s">
        <v>620</v>
      </c>
      <c r="H453" s="45">
        <v>0</v>
      </c>
      <c r="I453" s="46">
        <v>0</v>
      </c>
      <c r="J453" s="47">
        <f t="shared" si="144"/>
        <v>467</v>
      </c>
      <c r="K453" s="48">
        <f t="shared" si="152"/>
        <v>0</v>
      </c>
      <c r="L453" s="46">
        <v>0</v>
      </c>
      <c r="M453" s="47">
        <f t="shared" si="161"/>
        <v>467</v>
      </c>
      <c r="N453" s="49">
        <f t="shared" si="153"/>
        <v>0</v>
      </c>
      <c r="O453" s="50">
        <v>40</v>
      </c>
      <c r="P453" s="51">
        <v>1.966568338249754E-2</v>
      </c>
      <c r="Q453" s="52">
        <f t="shared" si="145"/>
        <v>78</v>
      </c>
      <c r="R453" s="53">
        <f t="shared" si="154"/>
        <v>1.4915704329893458</v>
      </c>
      <c r="S453" s="51">
        <v>0.46511627906976744</v>
      </c>
      <c r="T453" s="52">
        <f t="shared" si="146"/>
        <v>52</v>
      </c>
      <c r="U453" s="54">
        <f t="shared" si="155"/>
        <v>2.3118202934017518</v>
      </c>
      <c r="V453" s="45">
        <v>10</v>
      </c>
      <c r="W453" s="46">
        <v>4.9164208456243851E-3</v>
      </c>
      <c r="X453" s="47">
        <f t="shared" si="147"/>
        <v>373</v>
      </c>
      <c r="Y453" s="48">
        <f t="shared" si="156"/>
        <v>0.3029276784123372</v>
      </c>
      <c r="Z453" s="46">
        <v>0.11627906976744186</v>
      </c>
      <c r="AA453" s="47">
        <f t="shared" si="148"/>
        <v>433</v>
      </c>
      <c r="AB453" s="49">
        <f t="shared" si="157"/>
        <v>0.46951477375639511</v>
      </c>
      <c r="AC453" s="50">
        <v>36</v>
      </c>
      <c r="AD453" s="51">
        <v>1.7699115044247787E-2</v>
      </c>
      <c r="AE453" s="52">
        <f t="shared" si="149"/>
        <v>360</v>
      </c>
      <c r="AF453" s="53">
        <f t="shared" si="158"/>
        <v>0.57930229166969038</v>
      </c>
      <c r="AG453" s="51">
        <v>0.41860465116279072</v>
      </c>
      <c r="AH453" s="52">
        <f t="shared" si="150"/>
        <v>440</v>
      </c>
      <c r="AI453" s="54">
        <f t="shared" si="159"/>
        <v>0.89787432378374132</v>
      </c>
      <c r="AJ453" s="45">
        <v>86</v>
      </c>
      <c r="AK453" s="46">
        <v>4.2281219272369712E-2</v>
      </c>
      <c r="AL453" s="47">
        <f t="shared" si="151"/>
        <v>341</v>
      </c>
      <c r="AM453" s="55">
        <f t="shared" si="160"/>
        <v>0.64519307026004125</v>
      </c>
      <c r="AN453" s="56">
        <v>2034</v>
      </c>
    </row>
    <row r="454" spans="1:40">
      <c r="A454" s="41">
        <f t="shared" si="139"/>
        <v>1</v>
      </c>
      <c r="B454" s="42">
        <f t="shared" si="140"/>
        <v>0</v>
      </c>
      <c r="C454" s="42">
        <f t="shared" si="141"/>
        <v>0</v>
      </c>
      <c r="D454" s="42">
        <f t="shared" si="142"/>
        <v>0</v>
      </c>
      <c r="E454" s="42">
        <f t="shared" si="143"/>
        <v>1</v>
      </c>
      <c r="F454" s="58">
        <v>408</v>
      </c>
      <c r="G454" s="59" t="s">
        <v>377</v>
      </c>
      <c r="H454" s="45">
        <v>108</v>
      </c>
      <c r="I454" s="46">
        <v>1.1441890030723593E-3</v>
      </c>
      <c r="J454" s="47">
        <f t="shared" si="144"/>
        <v>330</v>
      </c>
      <c r="K454" s="48">
        <f t="shared" si="152"/>
        <v>0.20556906201480718</v>
      </c>
      <c r="L454" s="46">
        <v>2.707445475056405E-2</v>
      </c>
      <c r="M454" s="47">
        <f t="shared" si="161"/>
        <v>338</v>
      </c>
      <c r="N454" s="49">
        <f t="shared" si="153"/>
        <v>0.31877005144124809</v>
      </c>
      <c r="O454" s="50">
        <v>623</v>
      </c>
      <c r="P454" s="51">
        <v>6.6002754529081468E-3</v>
      </c>
      <c r="Q454" s="52">
        <f t="shared" si="145"/>
        <v>325</v>
      </c>
      <c r="R454" s="53">
        <f t="shared" si="154"/>
        <v>0.50060684511502951</v>
      </c>
      <c r="S454" s="51">
        <v>0.15617949360742039</v>
      </c>
      <c r="T454" s="52">
        <f t="shared" si="146"/>
        <v>342</v>
      </c>
      <c r="U454" s="54">
        <f t="shared" si="155"/>
        <v>0.77627668387991389</v>
      </c>
      <c r="V454" s="45">
        <v>452</v>
      </c>
      <c r="W454" s="46">
        <v>4.7886428647102445E-3</v>
      </c>
      <c r="X454" s="47">
        <f t="shared" si="147"/>
        <v>376</v>
      </c>
      <c r="Y454" s="48">
        <f t="shared" si="156"/>
        <v>0.29505457553405406</v>
      </c>
      <c r="Z454" s="46">
        <v>0.11331160691902732</v>
      </c>
      <c r="AA454" s="47">
        <f t="shared" si="148"/>
        <v>437</v>
      </c>
      <c r="AB454" s="49">
        <f t="shared" si="157"/>
        <v>0.45753267198442193</v>
      </c>
      <c r="AC454" s="50">
        <v>2806</v>
      </c>
      <c r="AD454" s="51">
        <v>2.9727725394639262E-2</v>
      </c>
      <c r="AE454" s="52">
        <f t="shared" si="149"/>
        <v>224</v>
      </c>
      <c r="AF454" s="53">
        <f t="shared" si="158"/>
        <v>0.97300567876916044</v>
      </c>
      <c r="AG454" s="51">
        <v>0.70343444472298822</v>
      </c>
      <c r="AH454" s="52">
        <f t="shared" si="150"/>
        <v>151</v>
      </c>
      <c r="AI454" s="54">
        <f t="shared" si="159"/>
        <v>1.5088120130232954</v>
      </c>
      <c r="AJ454" s="45">
        <v>3989</v>
      </c>
      <c r="AK454" s="46">
        <v>4.2260832715330016E-2</v>
      </c>
      <c r="AL454" s="47">
        <f t="shared" si="151"/>
        <v>342</v>
      </c>
      <c r="AM454" s="55">
        <f t="shared" si="160"/>
        <v>0.64488198024052834</v>
      </c>
      <c r="AN454" s="56">
        <v>94390</v>
      </c>
    </row>
    <row r="455" spans="1:40">
      <c r="A455" s="41">
        <f t="shared" ref="A455:A518" si="162">SUM(B455:E455)</f>
        <v>1</v>
      </c>
      <c r="B455" s="42">
        <f t="shared" ref="B455:B518" si="163">IF(N455&gt;1,1,0)</f>
        <v>0</v>
      </c>
      <c r="C455" s="42">
        <f t="shared" ref="C455:C518" si="164">IF(U455&gt;1,1,0)</f>
        <v>0</v>
      </c>
      <c r="D455" s="42">
        <f t="shared" ref="D455:D518" si="165">IF(AB455&gt;1,1,0)</f>
        <v>0</v>
      </c>
      <c r="E455" s="42">
        <f t="shared" ref="E455:E518" si="166">IF(AI455&gt;1,1,0)</f>
        <v>1</v>
      </c>
      <c r="F455" s="58">
        <v>270</v>
      </c>
      <c r="G455" s="59" t="s">
        <v>238</v>
      </c>
      <c r="H455" s="45">
        <v>0</v>
      </c>
      <c r="I455" s="46">
        <v>0</v>
      </c>
      <c r="J455" s="47">
        <f t="shared" ref="J455:J518" si="167">RANK(I455,$I$7:$I$642)</f>
        <v>467</v>
      </c>
      <c r="K455" s="48">
        <f t="shared" si="152"/>
        <v>0</v>
      </c>
      <c r="L455" s="46">
        <v>0</v>
      </c>
      <c r="M455" s="47">
        <f t="shared" si="161"/>
        <v>467</v>
      </c>
      <c r="N455" s="49">
        <f t="shared" si="153"/>
        <v>0</v>
      </c>
      <c r="O455" s="50">
        <v>16</v>
      </c>
      <c r="P455" s="51">
        <v>1.6751295608019682E-4</v>
      </c>
      <c r="Q455" s="52">
        <f t="shared" ref="Q455:Q518" si="168">RANK(P455,P$7:P$642)</f>
        <v>538</v>
      </c>
      <c r="R455" s="53">
        <f t="shared" si="154"/>
        <v>1.2705247388160307E-2</v>
      </c>
      <c r="S455" s="51">
        <v>3.9920159680638719E-3</v>
      </c>
      <c r="T455" s="52">
        <f t="shared" ref="T455:T518" si="169">RANK(S455,S$7:S$642)</f>
        <v>551</v>
      </c>
      <c r="U455" s="54">
        <f t="shared" si="155"/>
        <v>1.9841970582090883E-2</v>
      </c>
      <c r="V455" s="45">
        <v>0</v>
      </c>
      <c r="W455" s="46">
        <v>0</v>
      </c>
      <c r="X455" s="47">
        <f t="shared" ref="X455:X518" si="170">RANK(W455,W$7:W$642)</f>
        <v>563</v>
      </c>
      <c r="Y455" s="48">
        <f t="shared" si="156"/>
        <v>0</v>
      </c>
      <c r="Z455" s="46">
        <v>0</v>
      </c>
      <c r="AA455" s="47">
        <f t="shared" ref="AA455:AA518" si="171">RANK(Z455,Z$7:Z$642)</f>
        <v>563</v>
      </c>
      <c r="AB455" s="49">
        <f t="shared" si="157"/>
        <v>0</v>
      </c>
      <c r="AC455" s="50">
        <v>3992</v>
      </c>
      <c r="AD455" s="51">
        <v>4.1794482542009105E-2</v>
      </c>
      <c r="AE455" s="52">
        <f t="shared" ref="AE455:AE518" si="172">RANK(AD455,AD$7:AD$642)</f>
        <v>107</v>
      </c>
      <c r="AF455" s="53">
        <f t="shared" si="158"/>
        <v>1.367957632639013</v>
      </c>
      <c r="AG455" s="51">
        <v>0.99600798403193613</v>
      </c>
      <c r="AH455" s="52">
        <f t="shared" ref="AH455:AH518" si="173">RANK(AG455,AG$7:AG$642)</f>
        <v>35</v>
      </c>
      <c r="AI455" s="54">
        <f t="shared" si="159"/>
        <v>2.1363594328484958</v>
      </c>
      <c r="AJ455" s="45">
        <v>4008</v>
      </c>
      <c r="AK455" s="46">
        <v>4.1961995498089308E-2</v>
      </c>
      <c r="AL455" s="47">
        <f t="shared" ref="AL455:AL518" si="174">RANK(AK455,AK$7:AK$642)</f>
        <v>346</v>
      </c>
      <c r="AM455" s="55">
        <f t="shared" si="160"/>
        <v>0.64032185390033314</v>
      </c>
      <c r="AN455" s="56">
        <v>95515</v>
      </c>
    </row>
    <row r="456" spans="1:40">
      <c r="A456" s="41">
        <f t="shared" si="162"/>
        <v>1</v>
      </c>
      <c r="B456" s="42">
        <f t="shared" si="163"/>
        <v>0</v>
      </c>
      <c r="C456" s="42">
        <f t="shared" si="164"/>
        <v>0</v>
      </c>
      <c r="D456" s="42">
        <f t="shared" si="165"/>
        <v>1</v>
      </c>
      <c r="E456" s="42">
        <f t="shared" si="166"/>
        <v>0</v>
      </c>
      <c r="F456" s="58">
        <v>125</v>
      </c>
      <c r="G456" s="59" t="s">
        <v>93</v>
      </c>
      <c r="H456" s="45">
        <v>7</v>
      </c>
      <c r="I456" s="46">
        <v>2.7604700686173988E-4</v>
      </c>
      <c r="J456" s="47">
        <f t="shared" si="167"/>
        <v>414</v>
      </c>
      <c r="K456" s="48">
        <f t="shared" ref="K456:K519" si="175">I456/I$4</f>
        <v>4.9595586148955671E-2</v>
      </c>
      <c r="L456" s="46">
        <v>6.6037735849056606E-3</v>
      </c>
      <c r="M456" s="47">
        <f t="shared" si="161"/>
        <v>426</v>
      </c>
      <c r="N456" s="49">
        <f t="shared" ref="N456:N519" si="176">L456/L$4</f>
        <v>7.7751713368221273E-2</v>
      </c>
      <c r="O456" s="50">
        <v>183</v>
      </c>
      <c r="P456" s="51">
        <v>7.2166574650997716E-3</v>
      </c>
      <c r="Q456" s="52">
        <f t="shared" si="168"/>
        <v>311</v>
      </c>
      <c r="R456" s="53">
        <f t="shared" ref="R456:R519" si="177">P456/P$4</f>
        <v>0.54735717496269454</v>
      </c>
      <c r="S456" s="51">
        <v>0.17264150943396225</v>
      </c>
      <c r="T456" s="52">
        <f t="shared" si="169"/>
        <v>304</v>
      </c>
      <c r="U456" s="54">
        <f t="shared" ref="U456:U519" si="178">S456/S$4</f>
        <v>0.85809971173482946</v>
      </c>
      <c r="V456" s="45">
        <v>396</v>
      </c>
      <c r="W456" s="46">
        <v>1.5616373531035571E-2</v>
      </c>
      <c r="X456" s="47">
        <f t="shared" si="170"/>
        <v>157</v>
      </c>
      <c r="Y456" s="48">
        <f t="shared" ref="Y456:Y519" si="179">W456/W$4</f>
        <v>0.96221050384381579</v>
      </c>
      <c r="Z456" s="46">
        <v>0.37358490566037733</v>
      </c>
      <c r="AA456" s="47">
        <f t="shared" si="171"/>
        <v>83</v>
      </c>
      <c r="AB456" s="49">
        <f t="shared" ref="AB456:AB519" si="180">Z456/Z$4</f>
        <v>1.508471239155452</v>
      </c>
      <c r="AC456" s="50">
        <v>474</v>
      </c>
      <c r="AD456" s="51">
        <v>1.8692325893209242E-2</v>
      </c>
      <c r="AE456" s="52">
        <f t="shared" si="172"/>
        <v>350</v>
      </c>
      <c r="AF456" s="53">
        <f t="shared" ref="AF456:AF519" si="181">AD456/AD$4</f>
        <v>0.61181065830136361</v>
      </c>
      <c r="AG456" s="51">
        <v>0.44716981132075473</v>
      </c>
      <c r="AH456" s="52">
        <f t="shared" si="173"/>
        <v>403</v>
      </c>
      <c r="AI456" s="54">
        <f t="shared" ref="AI456:AI519" si="182">AG456/AG$4</f>
        <v>0.95914436411741166</v>
      </c>
      <c r="AJ456" s="45">
        <v>1060</v>
      </c>
      <c r="AK456" s="46">
        <v>4.1801403896206325E-2</v>
      </c>
      <c r="AL456" s="47">
        <f t="shared" si="174"/>
        <v>347</v>
      </c>
      <c r="AM456" s="55">
        <f t="shared" ref="AM456:AM519" si="183">AK456/AK$4</f>
        <v>0.6378712956983712</v>
      </c>
      <c r="AN456" s="56">
        <v>25358</v>
      </c>
    </row>
    <row r="457" spans="1:40">
      <c r="A457" s="41">
        <f t="shared" si="162"/>
        <v>1</v>
      </c>
      <c r="B457" s="42">
        <f t="shared" si="163"/>
        <v>0</v>
      </c>
      <c r="C457" s="42">
        <f t="shared" si="164"/>
        <v>0</v>
      </c>
      <c r="D457" s="42">
        <f t="shared" si="165"/>
        <v>1</v>
      </c>
      <c r="E457" s="42">
        <f t="shared" si="166"/>
        <v>0</v>
      </c>
      <c r="F457" s="58">
        <v>363</v>
      </c>
      <c r="G457" s="59" t="s">
        <v>332</v>
      </c>
      <c r="H457" s="45">
        <v>12</v>
      </c>
      <c r="I457" s="46">
        <v>1.2578616352201257E-3</v>
      </c>
      <c r="J457" s="47">
        <f t="shared" si="167"/>
        <v>318</v>
      </c>
      <c r="K457" s="48">
        <f t="shared" si="175"/>
        <v>0.22599189102699335</v>
      </c>
      <c r="L457" s="46">
        <v>3.015075376884422E-2</v>
      </c>
      <c r="M457" s="47">
        <f t="shared" si="161"/>
        <v>327</v>
      </c>
      <c r="N457" s="49">
        <f t="shared" si="176"/>
        <v>0.35498987582332181</v>
      </c>
      <c r="O457" s="50">
        <v>19</v>
      </c>
      <c r="P457" s="51">
        <v>1.991614255765199E-3</v>
      </c>
      <c r="Q457" s="52">
        <f t="shared" si="168"/>
        <v>454</v>
      </c>
      <c r="R457" s="53">
        <f t="shared" si="177"/>
        <v>0.15105668488811913</v>
      </c>
      <c r="S457" s="51">
        <v>4.7738693467336682E-2</v>
      </c>
      <c r="T457" s="52">
        <f t="shared" si="169"/>
        <v>504</v>
      </c>
      <c r="U457" s="54">
        <f t="shared" si="178"/>
        <v>0.23728105272729036</v>
      </c>
      <c r="V457" s="45">
        <v>278</v>
      </c>
      <c r="W457" s="46">
        <v>2.9140461215932913E-2</v>
      </c>
      <c r="X457" s="47">
        <f t="shared" si="170"/>
        <v>65</v>
      </c>
      <c r="Y457" s="48">
        <f t="shared" si="179"/>
        <v>1.7955037904990871</v>
      </c>
      <c r="Z457" s="46">
        <v>0.69849246231155782</v>
      </c>
      <c r="AA457" s="47">
        <f t="shared" si="171"/>
        <v>20</v>
      </c>
      <c r="AB457" s="49">
        <f t="shared" si="180"/>
        <v>2.8203917615497223</v>
      </c>
      <c r="AC457" s="50">
        <v>89</v>
      </c>
      <c r="AD457" s="51">
        <v>9.3291404612159332E-3</v>
      </c>
      <c r="AE457" s="52">
        <f t="shared" si="172"/>
        <v>463</v>
      </c>
      <c r="AF457" s="53">
        <f t="shared" si="181"/>
        <v>0.30534817333973152</v>
      </c>
      <c r="AG457" s="51">
        <v>0.2236180904522613</v>
      </c>
      <c r="AH457" s="52">
        <f t="shared" si="173"/>
        <v>568</v>
      </c>
      <c r="AI457" s="54">
        <f t="shared" si="182"/>
        <v>0.4796433608487406</v>
      </c>
      <c r="AJ457" s="45">
        <v>398</v>
      </c>
      <c r="AK457" s="46">
        <v>4.1719077568134172E-2</v>
      </c>
      <c r="AL457" s="47">
        <f t="shared" si="174"/>
        <v>348</v>
      </c>
      <c r="AM457" s="55">
        <f t="shared" si="183"/>
        <v>0.63661503163394251</v>
      </c>
      <c r="AN457" s="56">
        <v>9540</v>
      </c>
    </row>
    <row r="458" spans="1:40">
      <c r="A458" s="41">
        <f t="shared" si="162"/>
        <v>1</v>
      </c>
      <c r="B458" s="42">
        <f t="shared" si="163"/>
        <v>0</v>
      </c>
      <c r="C458" s="42">
        <f t="shared" si="164"/>
        <v>0</v>
      </c>
      <c r="D458" s="42">
        <f t="shared" si="165"/>
        <v>0</v>
      </c>
      <c r="E458" s="42">
        <f t="shared" si="166"/>
        <v>1</v>
      </c>
      <c r="F458" s="58">
        <v>180</v>
      </c>
      <c r="G458" s="59" t="s">
        <v>148</v>
      </c>
      <c r="H458" s="45">
        <v>11</v>
      </c>
      <c r="I458" s="46">
        <v>7.4384636191506632E-4</v>
      </c>
      <c r="J458" s="47">
        <f t="shared" si="167"/>
        <v>367</v>
      </c>
      <c r="K458" s="48">
        <f t="shared" si="175"/>
        <v>0.13364208054037444</v>
      </c>
      <c r="L458" s="46">
        <v>1.8272425249169437E-2</v>
      </c>
      <c r="M458" s="47">
        <f t="shared" si="161"/>
        <v>376</v>
      </c>
      <c r="N458" s="49">
        <f t="shared" si="176"/>
        <v>0.21513644467808737</v>
      </c>
      <c r="O458" s="50">
        <v>8</v>
      </c>
      <c r="P458" s="51">
        <v>5.4097917230186638E-4</v>
      </c>
      <c r="Q458" s="52">
        <f t="shared" si="168"/>
        <v>516</v>
      </c>
      <c r="R458" s="53">
        <f t="shared" si="177"/>
        <v>4.1031299170953876E-2</v>
      </c>
      <c r="S458" s="51">
        <v>1.3289036544850499E-2</v>
      </c>
      <c r="T458" s="52">
        <f t="shared" si="169"/>
        <v>537</v>
      </c>
      <c r="U458" s="54">
        <f t="shared" si="178"/>
        <v>6.6052008382907201E-2</v>
      </c>
      <c r="V458" s="45">
        <v>98</v>
      </c>
      <c r="W458" s="46">
        <v>6.6269948606978634E-3</v>
      </c>
      <c r="X458" s="47">
        <f t="shared" si="170"/>
        <v>334</v>
      </c>
      <c r="Y458" s="48">
        <f t="shared" si="179"/>
        <v>0.40832553417154455</v>
      </c>
      <c r="Z458" s="46">
        <v>0.16279069767441862</v>
      </c>
      <c r="AA458" s="47">
        <f t="shared" si="171"/>
        <v>360</v>
      </c>
      <c r="AB458" s="49">
        <f t="shared" si="180"/>
        <v>0.65732068325895321</v>
      </c>
      <c r="AC458" s="50">
        <v>485</v>
      </c>
      <c r="AD458" s="51">
        <v>3.2796862320800646E-2</v>
      </c>
      <c r="AE458" s="52">
        <f t="shared" si="172"/>
        <v>190</v>
      </c>
      <c r="AF458" s="53">
        <f t="shared" si="181"/>
        <v>1.0734603088638552</v>
      </c>
      <c r="AG458" s="51">
        <v>0.80564784053156147</v>
      </c>
      <c r="AH458" s="52">
        <f t="shared" si="173"/>
        <v>99</v>
      </c>
      <c r="AI458" s="54">
        <f t="shared" si="182"/>
        <v>1.7280517739488672</v>
      </c>
      <c r="AJ458" s="45">
        <v>602</v>
      </c>
      <c r="AK458" s="46">
        <v>4.0708682715715448E-2</v>
      </c>
      <c r="AL458" s="47">
        <f t="shared" si="174"/>
        <v>352</v>
      </c>
      <c r="AM458" s="55">
        <f t="shared" si="183"/>
        <v>0.62119684435775424</v>
      </c>
      <c r="AN458" s="56">
        <v>14788</v>
      </c>
    </row>
    <row r="459" spans="1:40">
      <c r="A459" s="41">
        <f t="shared" si="162"/>
        <v>1</v>
      </c>
      <c r="B459" s="42">
        <f t="shared" si="163"/>
        <v>0</v>
      </c>
      <c r="C459" s="42">
        <f t="shared" si="164"/>
        <v>0</v>
      </c>
      <c r="D459" s="42">
        <f t="shared" si="165"/>
        <v>0</v>
      </c>
      <c r="E459" s="42">
        <f t="shared" si="166"/>
        <v>1</v>
      </c>
      <c r="F459" s="58">
        <v>319</v>
      </c>
      <c r="G459" s="59" t="s">
        <v>288</v>
      </c>
      <c r="H459" s="45">
        <v>0</v>
      </c>
      <c r="I459" s="46">
        <v>0</v>
      </c>
      <c r="J459" s="47">
        <f t="shared" si="167"/>
        <v>467</v>
      </c>
      <c r="K459" s="48">
        <f t="shared" si="175"/>
        <v>0</v>
      </c>
      <c r="L459" s="46">
        <v>0</v>
      </c>
      <c r="M459" s="47">
        <f t="shared" si="161"/>
        <v>467</v>
      </c>
      <c r="N459" s="49">
        <f t="shared" si="176"/>
        <v>0</v>
      </c>
      <c r="O459" s="50">
        <v>0</v>
      </c>
      <c r="P459" s="51">
        <v>0</v>
      </c>
      <c r="Q459" s="52">
        <f t="shared" si="168"/>
        <v>559</v>
      </c>
      <c r="R459" s="53">
        <f t="shared" si="177"/>
        <v>0</v>
      </c>
      <c r="S459" s="51">
        <v>0</v>
      </c>
      <c r="T459" s="52">
        <f t="shared" si="169"/>
        <v>559</v>
      </c>
      <c r="U459" s="54">
        <f t="shared" si="178"/>
        <v>0</v>
      </c>
      <c r="V459" s="45">
        <v>0</v>
      </c>
      <c r="W459" s="46">
        <v>0</v>
      </c>
      <c r="X459" s="47">
        <f t="shared" si="170"/>
        <v>563</v>
      </c>
      <c r="Y459" s="48">
        <f t="shared" si="179"/>
        <v>0</v>
      </c>
      <c r="Z459" s="46">
        <v>0</v>
      </c>
      <c r="AA459" s="47">
        <f t="shared" si="171"/>
        <v>563</v>
      </c>
      <c r="AB459" s="49">
        <f t="shared" si="180"/>
        <v>0</v>
      </c>
      <c r="AC459" s="50">
        <v>176</v>
      </c>
      <c r="AD459" s="51">
        <v>4.0646651270207855E-2</v>
      </c>
      <c r="AE459" s="52">
        <f t="shared" si="172"/>
        <v>115</v>
      </c>
      <c r="AF459" s="53">
        <f t="shared" si="181"/>
        <v>1.3303884499684531</v>
      </c>
      <c r="AG459" s="51">
        <v>1</v>
      </c>
      <c r="AH459" s="52">
        <f t="shared" si="173"/>
        <v>1</v>
      </c>
      <c r="AI459" s="54">
        <f t="shared" si="182"/>
        <v>2.1449219957056043</v>
      </c>
      <c r="AJ459" s="45">
        <v>176</v>
      </c>
      <c r="AK459" s="46">
        <v>4.0646651270207855E-2</v>
      </c>
      <c r="AL459" s="47">
        <f t="shared" si="174"/>
        <v>353</v>
      </c>
      <c r="AM459" s="55">
        <f t="shared" si="183"/>
        <v>0.6202502714001038</v>
      </c>
      <c r="AN459" s="56">
        <v>4330</v>
      </c>
    </row>
    <row r="460" spans="1:40">
      <c r="A460" s="41">
        <f t="shared" si="162"/>
        <v>1</v>
      </c>
      <c r="B460" s="42">
        <f t="shared" si="163"/>
        <v>0</v>
      </c>
      <c r="C460" s="42">
        <f t="shared" si="164"/>
        <v>0</v>
      </c>
      <c r="D460" s="42">
        <f t="shared" si="165"/>
        <v>0</v>
      </c>
      <c r="E460" s="42">
        <f t="shared" si="166"/>
        <v>1</v>
      </c>
      <c r="F460" s="58">
        <v>219</v>
      </c>
      <c r="G460" s="59" t="s">
        <v>187</v>
      </c>
      <c r="H460" s="45">
        <v>0</v>
      </c>
      <c r="I460" s="46">
        <v>0</v>
      </c>
      <c r="J460" s="47">
        <f t="shared" si="167"/>
        <v>467</v>
      </c>
      <c r="K460" s="48">
        <f t="shared" si="175"/>
        <v>0</v>
      </c>
      <c r="L460" s="46">
        <v>0</v>
      </c>
      <c r="M460" s="47">
        <f t="shared" si="161"/>
        <v>467</v>
      </c>
      <c r="N460" s="49">
        <f t="shared" si="176"/>
        <v>0</v>
      </c>
      <c r="O460" s="50">
        <v>49</v>
      </c>
      <c r="P460" s="51">
        <v>2.6425066062665155E-3</v>
      </c>
      <c r="Q460" s="52">
        <f t="shared" si="168"/>
        <v>433</v>
      </c>
      <c r="R460" s="53">
        <f t="shared" si="177"/>
        <v>0.20042449815876093</v>
      </c>
      <c r="S460" s="51">
        <v>6.6126855600539811E-2</v>
      </c>
      <c r="T460" s="52">
        <f t="shared" si="169"/>
        <v>475</v>
      </c>
      <c r="U460" s="54">
        <f t="shared" si="178"/>
        <v>0.32867782443977672</v>
      </c>
      <c r="V460" s="45">
        <v>87</v>
      </c>
      <c r="W460" s="46">
        <v>4.6917974437793233E-3</v>
      </c>
      <c r="X460" s="47">
        <f t="shared" si="170"/>
        <v>379</v>
      </c>
      <c r="Y460" s="48">
        <f t="shared" si="179"/>
        <v>0.2890873974895668</v>
      </c>
      <c r="Z460" s="46">
        <v>0.11740890688259109</v>
      </c>
      <c r="AA460" s="47">
        <f t="shared" si="171"/>
        <v>431</v>
      </c>
      <c r="AB460" s="49">
        <f t="shared" si="180"/>
        <v>0.47407686062690257</v>
      </c>
      <c r="AC460" s="50">
        <v>605</v>
      </c>
      <c r="AD460" s="51">
        <v>3.262686728145392E-2</v>
      </c>
      <c r="AE460" s="52">
        <f t="shared" si="172"/>
        <v>193</v>
      </c>
      <c r="AF460" s="53">
        <f t="shared" si="181"/>
        <v>1.0678962727174242</v>
      </c>
      <c r="AG460" s="51">
        <v>0.81646423751686914</v>
      </c>
      <c r="AH460" s="52">
        <f t="shared" si="173"/>
        <v>91</v>
      </c>
      <c r="AI460" s="54">
        <f t="shared" si="182"/>
        <v>1.7512521017569374</v>
      </c>
      <c r="AJ460" s="45">
        <v>741</v>
      </c>
      <c r="AK460" s="46">
        <v>3.9961171331499755E-2</v>
      </c>
      <c r="AL460" s="47">
        <f t="shared" si="174"/>
        <v>355</v>
      </c>
      <c r="AM460" s="55">
        <f t="shared" si="183"/>
        <v>0.6097901448032873</v>
      </c>
      <c r="AN460" s="56">
        <v>18543</v>
      </c>
    </row>
    <row r="461" spans="1:40">
      <c r="A461" s="41">
        <f t="shared" si="162"/>
        <v>1</v>
      </c>
      <c r="B461" s="42">
        <f t="shared" si="163"/>
        <v>0</v>
      </c>
      <c r="C461" s="42">
        <f t="shared" si="164"/>
        <v>0</v>
      </c>
      <c r="D461" s="42">
        <f t="shared" si="165"/>
        <v>0</v>
      </c>
      <c r="E461" s="42">
        <f t="shared" si="166"/>
        <v>1</v>
      </c>
      <c r="F461" s="58">
        <v>70</v>
      </c>
      <c r="G461" s="59" t="s">
        <v>38</v>
      </c>
      <c r="H461" s="45">
        <v>4</v>
      </c>
      <c r="I461" s="46">
        <v>1.0482180293501049E-3</v>
      </c>
      <c r="J461" s="47">
        <f t="shared" si="167"/>
        <v>337</v>
      </c>
      <c r="K461" s="48">
        <f t="shared" si="175"/>
        <v>0.18832657585582779</v>
      </c>
      <c r="L461" s="46">
        <v>2.6315789473684209E-2</v>
      </c>
      <c r="M461" s="47">
        <f t="shared" si="161"/>
        <v>339</v>
      </c>
      <c r="N461" s="49">
        <f t="shared" si="176"/>
        <v>0.30983765477561859</v>
      </c>
      <c r="O461" s="50">
        <v>23</v>
      </c>
      <c r="P461" s="51">
        <v>6.0272536687631028E-3</v>
      </c>
      <c r="Q461" s="52">
        <f t="shared" si="168"/>
        <v>339</v>
      </c>
      <c r="R461" s="53">
        <f t="shared" si="177"/>
        <v>0.45714523058246581</v>
      </c>
      <c r="S461" s="51">
        <v>0.15131578947368421</v>
      </c>
      <c r="T461" s="52">
        <f t="shared" si="169"/>
        <v>352</v>
      </c>
      <c r="U461" s="54">
        <f t="shared" si="178"/>
        <v>0.75210206255734624</v>
      </c>
      <c r="V461" s="45">
        <v>9</v>
      </c>
      <c r="W461" s="46">
        <v>2.3584905660377358E-3</v>
      </c>
      <c r="X461" s="47">
        <f t="shared" si="170"/>
        <v>443</v>
      </c>
      <c r="Y461" s="48">
        <f t="shared" si="179"/>
        <v>0.1453195513893146</v>
      </c>
      <c r="Z461" s="46">
        <v>5.921052631578947E-2</v>
      </c>
      <c r="AA461" s="47">
        <f t="shared" si="171"/>
        <v>492</v>
      </c>
      <c r="AB461" s="49">
        <f t="shared" si="180"/>
        <v>0.23908186505753276</v>
      </c>
      <c r="AC461" s="50">
        <v>116</v>
      </c>
      <c r="AD461" s="51">
        <v>3.0398322851153039E-2</v>
      </c>
      <c r="AE461" s="52">
        <f t="shared" si="172"/>
        <v>216</v>
      </c>
      <c r="AF461" s="53">
        <f t="shared" si="181"/>
        <v>0.99495472211822611</v>
      </c>
      <c r="AG461" s="51">
        <v>0.76315789473684215</v>
      </c>
      <c r="AH461" s="52">
        <f t="shared" si="173"/>
        <v>117</v>
      </c>
      <c r="AI461" s="54">
        <f t="shared" si="182"/>
        <v>1.6369141546174348</v>
      </c>
      <c r="AJ461" s="45">
        <v>152</v>
      </c>
      <c r="AK461" s="46">
        <v>3.9832285115303984E-2</v>
      </c>
      <c r="AL461" s="47">
        <f t="shared" si="174"/>
        <v>357</v>
      </c>
      <c r="AM461" s="55">
        <f t="shared" si="183"/>
        <v>0.60782339703743249</v>
      </c>
      <c r="AN461" s="56">
        <v>3816</v>
      </c>
    </row>
    <row r="462" spans="1:40">
      <c r="A462" s="41">
        <f t="shared" si="162"/>
        <v>1</v>
      </c>
      <c r="B462" s="42">
        <f t="shared" si="163"/>
        <v>0</v>
      </c>
      <c r="C462" s="42">
        <f t="shared" si="164"/>
        <v>0</v>
      </c>
      <c r="D462" s="42">
        <f t="shared" si="165"/>
        <v>1</v>
      </c>
      <c r="E462" s="42">
        <f t="shared" si="166"/>
        <v>0</v>
      </c>
      <c r="F462" s="58">
        <v>123</v>
      </c>
      <c r="G462" s="59" t="s">
        <v>91</v>
      </c>
      <c r="H462" s="45">
        <v>29</v>
      </c>
      <c r="I462" s="46">
        <v>8.6394375428247984E-4</v>
      </c>
      <c r="J462" s="47">
        <f t="shared" si="167"/>
        <v>356</v>
      </c>
      <c r="K462" s="48">
        <f t="shared" si="175"/>
        <v>0.15521920480314988</v>
      </c>
      <c r="L462" s="46">
        <v>2.2290545734050732E-2</v>
      </c>
      <c r="M462" s="47">
        <f t="shared" si="161"/>
        <v>349</v>
      </c>
      <c r="N462" s="49">
        <f t="shared" si="176"/>
        <v>0.26244511572846407</v>
      </c>
      <c r="O462" s="50">
        <v>72</v>
      </c>
      <c r="P462" s="51">
        <v>2.144963803735812E-3</v>
      </c>
      <c r="Q462" s="52">
        <f t="shared" si="168"/>
        <v>445</v>
      </c>
      <c r="R462" s="53">
        <f t="shared" si="177"/>
        <v>0.16268768937529698</v>
      </c>
      <c r="S462" s="51">
        <v>5.5342044581091467E-2</v>
      </c>
      <c r="T462" s="52">
        <f t="shared" si="169"/>
        <v>491</v>
      </c>
      <c r="U462" s="54">
        <f t="shared" si="178"/>
        <v>0.27507285274296017</v>
      </c>
      <c r="V462" s="45">
        <v>708</v>
      </c>
      <c r="W462" s="46">
        <v>2.1092144070068819E-2</v>
      </c>
      <c r="X462" s="47">
        <f t="shared" si="170"/>
        <v>105</v>
      </c>
      <c r="Y462" s="48">
        <f t="shared" si="179"/>
        <v>1.2996027875789058</v>
      </c>
      <c r="Z462" s="46">
        <v>0.54419677171406611</v>
      </c>
      <c r="AA462" s="47">
        <f t="shared" si="171"/>
        <v>42</v>
      </c>
      <c r="AB462" s="49">
        <f t="shared" si="180"/>
        <v>2.197372447692497</v>
      </c>
      <c r="AC462" s="50">
        <v>492</v>
      </c>
      <c r="AD462" s="51">
        <v>1.4657252658861381E-2</v>
      </c>
      <c r="AE462" s="52">
        <f t="shared" si="172"/>
        <v>394</v>
      </c>
      <c r="AF462" s="53">
        <f t="shared" si="181"/>
        <v>0.4797403730995935</v>
      </c>
      <c r="AG462" s="51">
        <v>0.3781706379707917</v>
      </c>
      <c r="AH462" s="52">
        <f t="shared" si="173"/>
        <v>486</v>
      </c>
      <c r="AI462" s="54">
        <f t="shared" si="182"/>
        <v>0.81114651951357208</v>
      </c>
      <c r="AJ462" s="45">
        <v>1301</v>
      </c>
      <c r="AK462" s="46">
        <v>3.8758304286948493E-2</v>
      </c>
      <c r="AL462" s="47">
        <f t="shared" si="174"/>
        <v>360</v>
      </c>
      <c r="AM462" s="55">
        <f t="shared" si="183"/>
        <v>0.59143491534338832</v>
      </c>
      <c r="AN462" s="56">
        <v>33567</v>
      </c>
    </row>
    <row r="463" spans="1:40">
      <c r="A463" s="41">
        <f t="shared" si="162"/>
        <v>1</v>
      </c>
      <c r="B463" s="42">
        <f t="shared" si="163"/>
        <v>0</v>
      </c>
      <c r="C463" s="42">
        <f t="shared" si="164"/>
        <v>1</v>
      </c>
      <c r="D463" s="42">
        <f t="shared" si="165"/>
        <v>0</v>
      </c>
      <c r="E463" s="42">
        <f t="shared" si="166"/>
        <v>0</v>
      </c>
      <c r="F463" s="58">
        <v>508</v>
      </c>
      <c r="G463" s="59" t="s">
        <v>478</v>
      </c>
      <c r="H463" s="45">
        <v>10</v>
      </c>
      <c r="I463" s="46">
        <v>1.9880320470765989E-4</v>
      </c>
      <c r="J463" s="47">
        <f t="shared" si="167"/>
        <v>432</v>
      </c>
      <c r="K463" s="48">
        <f t="shared" si="175"/>
        <v>3.5717690178417867E-2</v>
      </c>
      <c r="L463" s="46">
        <v>5.1387461459403904E-3</v>
      </c>
      <c r="M463" s="47">
        <f t="shared" si="161"/>
        <v>435</v>
      </c>
      <c r="N463" s="49">
        <f t="shared" si="176"/>
        <v>6.0502728065125938E-2</v>
      </c>
      <c r="O463" s="50">
        <v>1220</v>
      </c>
      <c r="P463" s="51">
        <v>2.4253990974334505E-2</v>
      </c>
      <c r="Q463" s="52">
        <f t="shared" si="168"/>
        <v>54</v>
      </c>
      <c r="R463" s="53">
        <f t="shared" si="177"/>
        <v>1.8395768464118021</v>
      </c>
      <c r="S463" s="51">
        <v>0.6269270298047277</v>
      </c>
      <c r="T463" s="52">
        <f t="shared" si="169"/>
        <v>31</v>
      </c>
      <c r="U463" s="54">
        <f t="shared" si="178"/>
        <v>3.1160866544670069</v>
      </c>
      <c r="V463" s="45">
        <v>74</v>
      </c>
      <c r="W463" s="46">
        <v>1.4711437148366832E-3</v>
      </c>
      <c r="X463" s="47">
        <f t="shared" si="170"/>
        <v>475</v>
      </c>
      <c r="Y463" s="48">
        <f t="shared" si="179"/>
        <v>9.064524053977327E-2</v>
      </c>
      <c r="Z463" s="46">
        <v>3.8026721479958892E-2</v>
      </c>
      <c r="AA463" s="47">
        <f t="shared" si="171"/>
        <v>517</v>
      </c>
      <c r="AB463" s="49">
        <f t="shared" si="180"/>
        <v>0.15354532477829899</v>
      </c>
      <c r="AC463" s="50">
        <v>642</v>
      </c>
      <c r="AD463" s="51">
        <v>1.2763165742231766E-2</v>
      </c>
      <c r="AE463" s="52">
        <f t="shared" si="172"/>
        <v>411</v>
      </c>
      <c r="AF463" s="53">
        <f t="shared" si="181"/>
        <v>0.41774581073407452</v>
      </c>
      <c r="AG463" s="51">
        <v>0.32990750256937307</v>
      </c>
      <c r="AH463" s="52">
        <f t="shared" si="173"/>
        <v>518</v>
      </c>
      <c r="AI463" s="54">
        <f t="shared" si="182"/>
        <v>0.70762585880935136</v>
      </c>
      <c r="AJ463" s="45">
        <v>1946</v>
      </c>
      <c r="AK463" s="46">
        <v>3.8687103636110616E-2</v>
      </c>
      <c r="AL463" s="47">
        <f t="shared" si="174"/>
        <v>362</v>
      </c>
      <c r="AM463" s="55">
        <f t="shared" si="183"/>
        <v>0.59034842428875067</v>
      </c>
      <c r="AN463" s="56">
        <v>50301</v>
      </c>
    </row>
    <row r="464" spans="1:40">
      <c r="A464" s="41">
        <f t="shared" si="162"/>
        <v>1</v>
      </c>
      <c r="B464" s="42">
        <f t="shared" si="163"/>
        <v>0</v>
      </c>
      <c r="C464" s="42">
        <f t="shared" si="164"/>
        <v>0</v>
      </c>
      <c r="D464" s="42">
        <f t="shared" si="165"/>
        <v>0</v>
      </c>
      <c r="E464" s="42">
        <f t="shared" si="166"/>
        <v>1</v>
      </c>
      <c r="F464" s="58">
        <v>537</v>
      </c>
      <c r="G464" s="59" t="s">
        <v>507</v>
      </c>
      <c r="H464" s="45">
        <v>0</v>
      </c>
      <c r="I464" s="46">
        <v>0</v>
      </c>
      <c r="J464" s="47">
        <f t="shared" si="167"/>
        <v>467</v>
      </c>
      <c r="K464" s="48">
        <f t="shared" si="175"/>
        <v>0</v>
      </c>
      <c r="L464" s="46">
        <v>0</v>
      </c>
      <c r="M464" s="47">
        <f t="shared" si="161"/>
        <v>467</v>
      </c>
      <c r="N464" s="49">
        <f t="shared" si="176"/>
        <v>0</v>
      </c>
      <c r="O464" s="50">
        <v>4</v>
      </c>
      <c r="P464" s="51">
        <v>9.1911764705882352E-4</v>
      </c>
      <c r="Q464" s="52">
        <f t="shared" si="168"/>
        <v>500</v>
      </c>
      <c r="R464" s="53">
        <f t="shared" si="177"/>
        <v>6.9711724740356834E-2</v>
      </c>
      <c r="S464" s="51">
        <v>2.3952095808383235E-2</v>
      </c>
      <c r="T464" s="52">
        <f t="shared" si="169"/>
        <v>526</v>
      </c>
      <c r="U464" s="54">
        <f t="shared" si="178"/>
        <v>0.11905182349254531</v>
      </c>
      <c r="V464" s="45">
        <v>12</v>
      </c>
      <c r="W464" s="46">
        <v>2.7573529411764708E-3</v>
      </c>
      <c r="X464" s="47">
        <f t="shared" si="170"/>
        <v>435</v>
      </c>
      <c r="Y464" s="48">
        <f t="shared" si="179"/>
        <v>0.16989565199191931</v>
      </c>
      <c r="Z464" s="46">
        <v>7.1856287425149698E-2</v>
      </c>
      <c r="AA464" s="47">
        <f t="shared" si="171"/>
        <v>478</v>
      </c>
      <c r="AB464" s="49">
        <f t="shared" si="180"/>
        <v>0.29014326138718549</v>
      </c>
      <c r="AC464" s="50">
        <v>151</v>
      </c>
      <c r="AD464" s="51">
        <v>3.469669117647059E-2</v>
      </c>
      <c r="AE464" s="52">
        <f t="shared" si="172"/>
        <v>166</v>
      </c>
      <c r="AF464" s="53">
        <f t="shared" si="181"/>
        <v>1.1356428082214991</v>
      </c>
      <c r="AG464" s="51">
        <v>0.90419161676646709</v>
      </c>
      <c r="AH464" s="52">
        <f t="shared" si="173"/>
        <v>70</v>
      </c>
      <c r="AI464" s="54">
        <f t="shared" si="182"/>
        <v>1.9394204871350074</v>
      </c>
      <c r="AJ464" s="45">
        <v>167</v>
      </c>
      <c r="AK464" s="46">
        <v>3.8373161764705885E-2</v>
      </c>
      <c r="AL464" s="47">
        <f t="shared" si="174"/>
        <v>365</v>
      </c>
      <c r="AM464" s="55">
        <f t="shared" si="183"/>
        <v>0.585557807476355</v>
      </c>
      <c r="AN464" s="56">
        <v>4352</v>
      </c>
    </row>
    <row r="465" spans="1:40">
      <c r="A465" s="41">
        <f t="shared" si="162"/>
        <v>1</v>
      </c>
      <c r="B465" s="42">
        <f t="shared" si="163"/>
        <v>0</v>
      </c>
      <c r="C465" s="42">
        <f t="shared" si="164"/>
        <v>0</v>
      </c>
      <c r="D465" s="42">
        <f t="shared" si="165"/>
        <v>0</v>
      </c>
      <c r="E465" s="42">
        <f t="shared" si="166"/>
        <v>1</v>
      </c>
      <c r="F465" s="60">
        <v>31</v>
      </c>
      <c r="G465" s="59" t="s">
        <v>677</v>
      </c>
      <c r="H465" s="45">
        <v>0</v>
      </c>
      <c r="I465" s="46">
        <v>0</v>
      </c>
      <c r="J465" s="47">
        <f t="shared" si="167"/>
        <v>467</v>
      </c>
      <c r="K465" s="48">
        <f t="shared" si="175"/>
        <v>0</v>
      </c>
      <c r="L465" s="46">
        <v>0</v>
      </c>
      <c r="M465" s="47">
        <f t="shared" si="161"/>
        <v>467</v>
      </c>
      <c r="N465" s="49">
        <f t="shared" si="176"/>
        <v>0</v>
      </c>
      <c r="O465" s="50">
        <v>0</v>
      </c>
      <c r="P465" s="51">
        <v>0</v>
      </c>
      <c r="Q465" s="52">
        <f t="shared" si="168"/>
        <v>559</v>
      </c>
      <c r="R465" s="53">
        <f t="shared" si="177"/>
        <v>0</v>
      </c>
      <c r="S465" s="51">
        <v>0</v>
      </c>
      <c r="T465" s="52">
        <f t="shared" si="169"/>
        <v>559</v>
      </c>
      <c r="U465" s="54">
        <f t="shared" si="178"/>
        <v>0</v>
      </c>
      <c r="V465" s="45">
        <v>0</v>
      </c>
      <c r="W465" s="46">
        <v>0</v>
      </c>
      <c r="X465" s="47">
        <f t="shared" si="170"/>
        <v>563</v>
      </c>
      <c r="Y465" s="48">
        <f t="shared" si="179"/>
        <v>0</v>
      </c>
      <c r="Z465" s="46">
        <v>0</v>
      </c>
      <c r="AA465" s="47">
        <f t="shared" si="171"/>
        <v>563</v>
      </c>
      <c r="AB465" s="49">
        <f t="shared" si="180"/>
        <v>0</v>
      </c>
      <c r="AC465" s="50">
        <v>3</v>
      </c>
      <c r="AD465" s="51">
        <v>0.11538461538461539</v>
      </c>
      <c r="AE465" s="52">
        <f t="shared" si="172"/>
        <v>20</v>
      </c>
      <c r="AF465" s="53">
        <f t="shared" si="181"/>
        <v>3.7766053245389437</v>
      </c>
      <c r="AG465" s="51">
        <v>1</v>
      </c>
      <c r="AH465" s="52">
        <f t="shared" si="173"/>
        <v>1</v>
      </c>
      <c r="AI465" s="54">
        <f t="shared" si="182"/>
        <v>2.1449219957056043</v>
      </c>
      <c r="AJ465" s="45">
        <v>3</v>
      </c>
      <c r="AK465" s="46">
        <v>0.11538461538461539</v>
      </c>
      <c r="AL465" s="47">
        <f t="shared" si="174"/>
        <v>59</v>
      </c>
      <c r="AM465" s="55">
        <f t="shared" si="183"/>
        <v>1.7607191926327246</v>
      </c>
      <c r="AN465" s="56">
        <v>26</v>
      </c>
    </row>
    <row r="466" spans="1:40">
      <c r="A466" s="41">
        <f t="shared" si="162"/>
        <v>1</v>
      </c>
      <c r="B466" s="42">
        <f t="shared" si="163"/>
        <v>0</v>
      </c>
      <c r="C466" s="42">
        <f t="shared" si="164"/>
        <v>0</v>
      </c>
      <c r="D466" s="42">
        <f t="shared" si="165"/>
        <v>0</v>
      </c>
      <c r="E466" s="42">
        <f t="shared" si="166"/>
        <v>1</v>
      </c>
      <c r="F466" s="58">
        <v>395</v>
      </c>
      <c r="G466" s="59" t="s">
        <v>364</v>
      </c>
      <c r="H466" s="45">
        <v>38</v>
      </c>
      <c r="I466" s="46">
        <v>2.3726273726273725E-3</v>
      </c>
      <c r="J466" s="47">
        <f t="shared" si="167"/>
        <v>248</v>
      </c>
      <c r="K466" s="48">
        <f t="shared" si="175"/>
        <v>0.42627466458076102</v>
      </c>
      <c r="L466" s="46">
        <v>6.4189189189189186E-2</v>
      </c>
      <c r="M466" s="47">
        <f t="shared" si="161"/>
        <v>176</v>
      </c>
      <c r="N466" s="49">
        <f t="shared" si="176"/>
        <v>0.75575265793242108</v>
      </c>
      <c r="O466" s="50">
        <v>3</v>
      </c>
      <c r="P466" s="51">
        <v>1.8731268731268731E-4</v>
      </c>
      <c r="Q466" s="52">
        <f t="shared" si="168"/>
        <v>536</v>
      </c>
      <c r="R466" s="53">
        <f t="shared" si="177"/>
        <v>1.4206984862170625E-2</v>
      </c>
      <c r="S466" s="51">
        <v>5.0675675675675678E-3</v>
      </c>
      <c r="T466" s="52">
        <f t="shared" si="169"/>
        <v>548</v>
      </c>
      <c r="U466" s="54">
        <f t="shared" si="178"/>
        <v>2.5187906912907603E-2</v>
      </c>
      <c r="V466" s="45">
        <v>37</v>
      </c>
      <c r="W466" s="46">
        <v>2.31018981018981E-3</v>
      </c>
      <c r="X466" s="47">
        <f t="shared" si="170"/>
        <v>446</v>
      </c>
      <c r="Y466" s="48">
        <f t="shared" si="179"/>
        <v>0.14234347666056241</v>
      </c>
      <c r="Z466" s="46">
        <v>6.25E-2</v>
      </c>
      <c r="AA466" s="47">
        <f t="shared" si="171"/>
        <v>491</v>
      </c>
      <c r="AB466" s="49">
        <f t="shared" si="180"/>
        <v>0.25236419089406237</v>
      </c>
      <c r="AC466" s="50">
        <v>514</v>
      </c>
      <c r="AD466" s="51">
        <v>3.2092907092907096E-2</v>
      </c>
      <c r="AE466" s="52">
        <f t="shared" si="172"/>
        <v>201</v>
      </c>
      <c r="AF466" s="53">
        <f t="shared" si="181"/>
        <v>1.0504194463273901</v>
      </c>
      <c r="AG466" s="51">
        <v>0.8682432432432432</v>
      </c>
      <c r="AH466" s="52">
        <f t="shared" si="173"/>
        <v>81</v>
      </c>
      <c r="AI466" s="54">
        <f t="shared" si="182"/>
        <v>1.8623140300552035</v>
      </c>
      <c r="AJ466" s="45">
        <v>592</v>
      </c>
      <c r="AK466" s="46">
        <v>3.696303696303696E-2</v>
      </c>
      <c r="AL466" s="47">
        <f t="shared" si="174"/>
        <v>369</v>
      </c>
      <c r="AM466" s="55">
        <f t="shared" si="183"/>
        <v>0.56403991452303726</v>
      </c>
      <c r="AN466" s="56">
        <v>16016</v>
      </c>
    </row>
    <row r="467" spans="1:40">
      <c r="A467" s="41">
        <f t="shared" si="162"/>
        <v>1</v>
      </c>
      <c r="B467" s="42">
        <f t="shared" si="163"/>
        <v>0</v>
      </c>
      <c r="C467" s="42">
        <f t="shared" si="164"/>
        <v>1</v>
      </c>
      <c r="D467" s="42">
        <f t="shared" si="165"/>
        <v>0</v>
      </c>
      <c r="E467" s="42">
        <f t="shared" si="166"/>
        <v>0</v>
      </c>
      <c r="F467" s="58">
        <v>106</v>
      </c>
      <c r="G467" s="59" t="s">
        <v>74</v>
      </c>
      <c r="H467" s="45">
        <v>0</v>
      </c>
      <c r="I467" s="46">
        <v>0</v>
      </c>
      <c r="J467" s="47">
        <f t="shared" si="167"/>
        <v>467</v>
      </c>
      <c r="K467" s="48">
        <f t="shared" si="175"/>
        <v>0</v>
      </c>
      <c r="L467" s="46">
        <v>0</v>
      </c>
      <c r="M467" s="47">
        <f t="shared" si="161"/>
        <v>467</v>
      </c>
      <c r="N467" s="49">
        <f t="shared" si="176"/>
        <v>0</v>
      </c>
      <c r="O467" s="50">
        <v>802</v>
      </c>
      <c r="P467" s="51">
        <v>1.7077273598364671E-2</v>
      </c>
      <c r="Q467" s="52">
        <f t="shared" si="168"/>
        <v>93</v>
      </c>
      <c r="R467" s="53">
        <f t="shared" si="177"/>
        <v>1.2952489816885977</v>
      </c>
      <c r="S467" s="51">
        <v>0.4975186104218362</v>
      </c>
      <c r="T467" s="52">
        <f t="shared" si="169"/>
        <v>47</v>
      </c>
      <c r="U467" s="54">
        <f t="shared" si="178"/>
        <v>2.4728732828242186</v>
      </c>
      <c r="V467" s="45">
        <v>237</v>
      </c>
      <c r="W467" s="46">
        <v>5.0465259885441732E-3</v>
      </c>
      <c r="X467" s="47">
        <f t="shared" si="170"/>
        <v>368</v>
      </c>
      <c r="Y467" s="48">
        <f t="shared" si="179"/>
        <v>0.31094417051741685</v>
      </c>
      <c r="Z467" s="46">
        <v>0.14702233250620347</v>
      </c>
      <c r="AA467" s="47">
        <f t="shared" si="171"/>
        <v>389</v>
      </c>
      <c r="AB467" s="49">
        <f t="shared" si="180"/>
        <v>0.59365075178057347</v>
      </c>
      <c r="AC467" s="50">
        <v>573</v>
      </c>
      <c r="AD467" s="51">
        <v>1.2201094478632114E-2</v>
      </c>
      <c r="AE467" s="52">
        <f t="shared" si="172"/>
        <v>419</v>
      </c>
      <c r="AF467" s="53">
        <f t="shared" si="181"/>
        <v>0.39934889256777445</v>
      </c>
      <c r="AG467" s="51">
        <v>0.35545905707196029</v>
      </c>
      <c r="AH467" s="52">
        <f t="shared" si="173"/>
        <v>503</v>
      </c>
      <c r="AI467" s="54">
        <f t="shared" si="182"/>
        <v>0.76243195008642128</v>
      </c>
      <c r="AJ467" s="45">
        <v>1612</v>
      </c>
      <c r="AK467" s="46">
        <v>3.4324894065540956E-2</v>
      </c>
      <c r="AL467" s="47">
        <f t="shared" si="174"/>
        <v>381</v>
      </c>
      <c r="AM467" s="55">
        <f t="shared" si="183"/>
        <v>0.52378299797445327</v>
      </c>
      <c r="AN467" s="56">
        <v>46963</v>
      </c>
    </row>
    <row r="468" spans="1:40">
      <c r="A468" s="41">
        <f t="shared" si="162"/>
        <v>1</v>
      </c>
      <c r="B468" s="42">
        <f t="shared" si="163"/>
        <v>0</v>
      </c>
      <c r="C468" s="42">
        <f t="shared" si="164"/>
        <v>0</v>
      </c>
      <c r="D468" s="42">
        <f t="shared" si="165"/>
        <v>0</v>
      </c>
      <c r="E468" s="42">
        <f t="shared" si="166"/>
        <v>1</v>
      </c>
      <c r="F468" s="58">
        <v>110</v>
      </c>
      <c r="G468" s="59" t="s">
        <v>78</v>
      </c>
      <c r="H468" s="45">
        <v>8</v>
      </c>
      <c r="I468" s="46">
        <v>4.2413317781783482E-4</v>
      </c>
      <c r="J468" s="47">
        <f t="shared" si="167"/>
        <v>397</v>
      </c>
      <c r="K468" s="48">
        <f t="shared" si="175"/>
        <v>7.6201273827360722E-2</v>
      </c>
      <c r="L468" s="46">
        <v>1.238390092879257E-2</v>
      </c>
      <c r="M468" s="47">
        <f t="shared" si="161"/>
        <v>402</v>
      </c>
      <c r="N468" s="49">
        <f t="shared" si="176"/>
        <v>0.1458059551885264</v>
      </c>
      <c r="O468" s="50">
        <v>37</v>
      </c>
      <c r="P468" s="51">
        <v>1.9616159474074861E-3</v>
      </c>
      <c r="Q468" s="52">
        <f t="shared" si="168"/>
        <v>455</v>
      </c>
      <c r="R468" s="53">
        <f t="shared" si="177"/>
        <v>0.1487814224974979</v>
      </c>
      <c r="S468" s="51">
        <v>5.7275541795665637E-2</v>
      </c>
      <c r="T468" s="52">
        <f t="shared" si="169"/>
        <v>489</v>
      </c>
      <c r="U468" s="54">
        <f t="shared" si="178"/>
        <v>0.28468313365342007</v>
      </c>
      <c r="V468" s="45">
        <v>24</v>
      </c>
      <c r="W468" s="46">
        <v>1.2723995334535045E-3</v>
      </c>
      <c r="X468" s="47">
        <f t="shared" si="170"/>
        <v>482</v>
      </c>
      <c r="Y468" s="48">
        <f t="shared" si="179"/>
        <v>7.8399520461121058E-2</v>
      </c>
      <c r="Z468" s="46">
        <v>3.7151702786377708E-2</v>
      </c>
      <c r="AA468" s="47">
        <f t="shared" si="171"/>
        <v>520</v>
      </c>
      <c r="AB468" s="49">
        <f t="shared" si="180"/>
        <v>0.15001215062433429</v>
      </c>
      <c r="AC468" s="50">
        <v>577</v>
      </c>
      <c r="AD468" s="51">
        <v>3.0590605450111334E-2</v>
      </c>
      <c r="AE468" s="52">
        <f t="shared" si="172"/>
        <v>213</v>
      </c>
      <c r="AF468" s="53">
        <f t="shared" si="181"/>
        <v>1.0012482430059242</v>
      </c>
      <c r="AG468" s="51">
        <v>0.89318885448916407</v>
      </c>
      <c r="AH468" s="52">
        <f t="shared" si="173"/>
        <v>73</v>
      </c>
      <c r="AI468" s="54">
        <f t="shared" si="182"/>
        <v>1.9158204203129003</v>
      </c>
      <c r="AJ468" s="45">
        <v>646</v>
      </c>
      <c r="AK468" s="46">
        <v>3.4248754108790157E-2</v>
      </c>
      <c r="AL468" s="47">
        <f t="shared" si="174"/>
        <v>382</v>
      </c>
      <c r="AM468" s="55">
        <f t="shared" si="183"/>
        <v>0.52262113525358289</v>
      </c>
      <c r="AN468" s="56">
        <v>18862</v>
      </c>
    </row>
    <row r="469" spans="1:40">
      <c r="A469" s="41">
        <f t="shared" si="162"/>
        <v>1</v>
      </c>
      <c r="B469" s="42">
        <f t="shared" si="163"/>
        <v>1</v>
      </c>
      <c r="C469" s="42">
        <f t="shared" si="164"/>
        <v>0</v>
      </c>
      <c r="D469" s="42">
        <f t="shared" si="165"/>
        <v>0</v>
      </c>
      <c r="E469" s="42">
        <f t="shared" si="166"/>
        <v>0</v>
      </c>
      <c r="F469" s="58">
        <v>559</v>
      </c>
      <c r="G469" s="59" t="s">
        <v>530</v>
      </c>
      <c r="H469" s="45">
        <v>1506</v>
      </c>
      <c r="I469" s="46">
        <v>1.4335484607915928E-2</v>
      </c>
      <c r="J469" s="47">
        <f t="shared" si="167"/>
        <v>31</v>
      </c>
      <c r="K469" s="48">
        <f t="shared" si="175"/>
        <v>2.5755641038883654</v>
      </c>
      <c r="L469" s="46">
        <v>0.42291491154170174</v>
      </c>
      <c r="M469" s="47">
        <f t="shared" si="161"/>
        <v>9</v>
      </c>
      <c r="N469" s="49">
        <f t="shared" si="176"/>
        <v>4.9793286457453245</v>
      </c>
      <c r="O469" s="50">
        <v>544</v>
      </c>
      <c r="P469" s="51">
        <v>5.1782892607611323E-3</v>
      </c>
      <c r="Q469" s="52">
        <f t="shared" si="168"/>
        <v>362</v>
      </c>
      <c r="R469" s="53">
        <f t="shared" si="177"/>
        <v>0.39275437342247305</v>
      </c>
      <c r="S469" s="51">
        <v>0.15276607694467847</v>
      </c>
      <c r="T469" s="52">
        <f t="shared" si="169"/>
        <v>349</v>
      </c>
      <c r="U469" s="54">
        <f t="shared" si="178"/>
        <v>0.75931059117177457</v>
      </c>
      <c r="V469" s="45">
        <v>359</v>
      </c>
      <c r="W469" s="46">
        <v>3.4172901555390559E-3</v>
      </c>
      <c r="X469" s="47">
        <f t="shared" si="170"/>
        <v>411</v>
      </c>
      <c r="Y469" s="48">
        <f t="shared" si="179"/>
        <v>0.21055800668490407</v>
      </c>
      <c r="Z469" s="46">
        <v>0.10081437798371244</v>
      </c>
      <c r="AA469" s="47">
        <f t="shared" si="171"/>
        <v>449</v>
      </c>
      <c r="AB469" s="49">
        <f t="shared" si="180"/>
        <v>0.40707102288556424</v>
      </c>
      <c r="AC469" s="50">
        <v>1152</v>
      </c>
      <c r="AD469" s="51">
        <v>1.096578902278828E-2</v>
      </c>
      <c r="AE469" s="52">
        <f t="shared" si="172"/>
        <v>436</v>
      </c>
      <c r="AF469" s="53">
        <f t="shared" si="181"/>
        <v>0.35891662916401862</v>
      </c>
      <c r="AG469" s="51">
        <v>0.32350463352990733</v>
      </c>
      <c r="AH469" s="52">
        <f t="shared" si="173"/>
        <v>522</v>
      </c>
      <c r="AI469" s="54">
        <f t="shared" si="182"/>
        <v>0.69389220417097897</v>
      </c>
      <c r="AJ469" s="45">
        <v>3561</v>
      </c>
      <c r="AK469" s="46">
        <v>3.3896853047004398E-2</v>
      </c>
      <c r="AL469" s="47">
        <f t="shared" si="174"/>
        <v>387</v>
      </c>
      <c r="AM469" s="55">
        <f t="shared" si="183"/>
        <v>0.51725127765750134</v>
      </c>
      <c r="AN469" s="56">
        <v>105054</v>
      </c>
    </row>
    <row r="470" spans="1:40">
      <c r="A470" s="41">
        <f t="shared" si="162"/>
        <v>1</v>
      </c>
      <c r="B470" s="42">
        <f t="shared" si="163"/>
        <v>0</v>
      </c>
      <c r="C470" s="42">
        <f t="shared" si="164"/>
        <v>1</v>
      </c>
      <c r="D470" s="42">
        <f t="shared" si="165"/>
        <v>0</v>
      </c>
      <c r="E470" s="42">
        <f t="shared" si="166"/>
        <v>0</v>
      </c>
      <c r="F470" s="58">
        <v>538</v>
      </c>
      <c r="G470" s="59" t="s">
        <v>508</v>
      </c>
      <c r="H470" s="45">
        <v>4</v>
      </c>
      <c r="I470" s="46">
        <v>4.0096230954290296E-4</v>
      </c>
      <c r="J470" s="47">
        <f t="shared" si="167"/>
        <v>405</v>
      </c>
      <c r="K470" s="48">
        <f t="shared" si="175"/>
        <v>7.2038313298500287E-2</v>
      </c>
      <c r="L470" s="46">
        <v>1.1904761904761904E-2</v>
      </c>
      <c r="M470" s="47">
        <f t="shared" si="161"/>
        <v>406</v>
      </c>
      <c r="N470" s="49">
        <f t="shared" si="176"/>
        <v>0.14016465335087508</v>
      </c>
      <c r="O470" s="50">
        <v>197</v>
      </c>
      <c r="P470" s="51">
        <v>1.9747393744987973E-2</v>
      </c>
      <c r="Q470" s="52">
        <f t="shared" si="168"/>
        <v>77</v>
      </c>
      <c r="R470" s="53">
        <f t="shared" si="177"/>
        <v>1.49776786627397</v>
      </c>
      <c r="S470" s="51">
        <v>0.58630952380952384</v>
      </c>
      <c r="T470" s="52">
        <f t="shared" si="169"/>
        <v>36</v>
      </c>
      <c r="U470" s="54">
        <f t="shared" si="178"/>
        <v>2.9142008490187861</v>
      </c>
      <c r="V470" s="45">
        <v>52</v>
      </c>
      <c r="W470" s="46">
        <v>5.2125100240577385E-3</v>
      </c>
      <c r="X470" s="47">
        <f t="shared" si="170"/>
        <v>364</v>
      </c>
      <c r="Y470" s="48">
        <f t="shared" si="179"/>
        <v>0.32117135816275144</v>
      </c>
      <c r="Z470" s="46">
        <v>0.15476190476190477</v>
      </c>
      <c r="AA470" s="47">
        <f t="shared" si="171"/>
        <v>375</v>
      </c>
      <c r="AB470" s="49">
        <f t="shared" si="180"/>
        <v>0.62490180602339251</v>
      </c>
      <c r="AC470" s="50">
        <v>83</v>
      </c>
      <c r="AD470" s="51">
        <v>8.3199679230152365E-3</v>
      </c>
      <c r="AE470" s="52">
        <f t="shared" si="172"/>
        <v>473</v>
      </c>
      <c r="AF470" s="53">
        <f t="shared" si="181"/>
        <v>0.27231737136978884</v>
      </c>
      <c r="AG470" s="51">
        <v>0.24702380952380953</v>
      </c>
      <c r="AH470" s="52">
        <f t="shared" si="173"/>
        <v>559</v>
      </c>
      <c r="AI470" s="54">
        <f t="shared" si="182"/>
        <v>0.52984680251061056</v>
      </c>
      <c r="AJ470" s="45">
        <v>336</v>
      </c>
      <c r="AK470" s="46">
        <v>3.3680834001603849E-2</v>
      </c>
      <c r="AL470" s="47">
        <f t="shared" si="174"/>
        <v>391</v>
      </c>
      <c r="AM470" s="55">
        <f t="shared" si="183"/>
        <v>0.51395492070433979</v>
      </c>
      <c r="AN470" s="56">
        <v>9976</v>
      </c>
    </row>
    <row r="471" spans="1:40">
      <c r="A471" s="41">
        <f t="shared" si="162"/>
        <v>1</v>
      </c>
      <c r="B471" s="42">
        <f t="shared" si="163"/>
        <v>0</v>
      </c>
      <c r="C471" s="42">
        <f t="shared" si="164"/>
        <v>1</v>
      </c>
      <c r="D471" s="42">
        <f t="shared" si="165"/>
        <v>0</v>
      </c>
      <c r="E471" s="42">
        <f t="shared" si="166"/>
        <v>0</v>
      </c>
      <c r="F471" s="58">
        <v>297</v>
      </c>
      <c r="G471" s="59" t="s">
        <v>266</v>
      </c>
      <c r="H471" s="45">
        <v>18</v>
      </c>
      <c r="I471" s="46">
        <v>1.2732545801796703E-3</v>
      </c>
      <c r="J471" s="47">
        <f t="shared" si="167"/>
        <v>316</v>
      </c>
      <c r="K471" s="48">
        <f t="shared" si="175"/>
        <v>0.22875744221519945</v>
      </c>
      <c r="L471" s="46">
        <v>3.7894736842105266E-2</v>
      </c>
      <c r="M471" s="47">
        <f t="shared" si="161"/>
        <v>287</v>
      </c>
      <c r="N471" s="49">
        <f t="shared" si="176"/>
        <v>0.44616622287689084</v>
      </c>
      <c r="O471" s="50">
        <v>311</v>
      </c>
      <c r="P471" s="51">
        <v>2.1999009690882084E-2</v>
      </c>
      <c r="Q471" s="52">
        <f t="shared" si="168"/>
        <v>64</v>
      </c>
      <c r="R471" s="53">
        <f t="shared" si="177"/>
        <v>1.6685447320467615</v>
      </c>
      <c r="S471" s="51">
        <v>0.65473684210526317</v>
      </c>
      <c r="T471" s="52">
        <f t="shared" si="169"/>
        <v>28</v>
      </c>
      <c r="U471" s="54">
        <f t="shared" si="178"/>
        <v>3.2543129245959608</v>
      </c>
      <c r="V471" s="45">
        <v>25</v>
      </c>
      <c r="W471" s="46">
        <v>1.7684091391384311E-3</v>
      </c>
      <c r="X471" s="47">
        <f t="shared" si="170"/>
        <v>460</v>
      </c>
      <c r="Y471" s="48">
        <f t="shared" si="179"/>
        <v>0.108961395255481</v>
      </c>
      <c r="Z471" s="46">
        <v>5.2631578947368418E-2</v>
      </c>
      <c r="AA471" s="47">
        <f t="shared" si="171"/>
        <v>501</v>
      </c>
      <c r="AB471" s="49">
        <f t="shared" si="180"/>
        <v>0.21251721338447357</v>
      </c>
      <c r="AC471" s="50">
        <v>121</v>
      </c>
      <c r="AD471" s="51">
        <v>8.5591002334300063E-3</v>
      </c>
      <c r="AE471" s="52">
        <f t="shared" si="172"/>
        <v>470</v>
      </c>
      <c r="AF471" s="53">
        <f t="shared" si="181"/>
        <v>0.28014431046189703</v>
      </c>
      <c r="AG471" s="51">
        <v>0.25473684210526315</v>
      </c>
      <c r="AH471" s="52">
        <f t="shared" si="173"/>
        <v>553</v>
      </c>
      <c r="AI471" s="54">
        <f t="shared" si="182"/>
        <v>0.54639065574816437</v>
      </c>
      <c r="AJ471" s="45">
        <v>475</v>
      </c>
      <c r="AK471" s="46">
        <v>3.359977364363019E-2</v>
      </c>
      <c r="AL471" s="47">
        <f t="shared" si="174"/>
        <v>392</v>
      </c>
      <c r="AM471" s="55">
        <f t="shared" si="183"/>
        <v>0.51271797479460868</v>
      </c>
      <c r="AN471" s="56">
        <v>14137</v>
      </c>
    </row>
    <row r="472" spans="1:40">
      <c r="A472" s="41">
        <f t="shared" si="162"/>
        <v>1</v>
      </c>
      <c r="B472" s="42">
        <f t="shared" si="163"/>
        <v>0</v>
      </c>
      <c r="C472" s="42">
        <f t="shared" si="164"/>
        <v>1</v>
      </c>
      <c r="D472" s="42">
        <f t="shared" si="165"/>
        <v>0</v>
      </c>
      <c r="E472" s="42">
        <f t="shared" si="166"/>
        <v>0</v>
      </c>
      <c r="F472" s="58">
        <v>589</v>
      </c>
      <c r="G472" s="59" t="s">
        <v>560</v>
      </c>
      <c r="H472" s="45">
        <v>7</v>
      </c>
      <c r="I472" s="46">
        <v>2.3109937273027401E-3</v>
      </c>
      <c r="J472" s="47">
        <f t="shared" si="167"/>
        <v>251</v>
      </c>
      <c r="K472" s="48">
        <f t="shared" si="175"/>
        <v>0.41520134485480947</v>
      </c>
      <c r="L472" s="46">
        <v>7.0000000000000007E-2</v>
      </c>
      <c r="M472" s="47">
        <f t="shared" si="161"/>
        <v>157</v>
      </c>
      <c r="N472" s="49">
        <f t="shared" si="176"/>
        <v>0.82416816170314555</v>
      </c>
      <c r="O472" s="50">
        <v>56</v>
      </c>
      <c r="P472" s="51">
        <v>1.8487949818421921E-2</v>
      </c>
      <c r="Q472" s="52">
        <f t="shared" si="168"/>
        <v>84</v>
      </c>
      <c r="R472" s="53">
        <f t="shared" si="177"/>
        <v>1.4022436332058308</v>
      </c>
      <c r="S472" s="51">
        <v>0.56000000000000005</v>
      </c>
      <c r="T472" s="52">
        <f t="shared" si="169"/>
        <v>39</v>
      </c>
      <c r="U472" s="54">
        <f t="shared" si="178"/>
        <v>2.7834316332557094</v>
      </c>
      <c r="V472" s="45">
        <v>15</v>
      </c>
      <c r="W472" s="46">
        <v>4.9521294156487285E-3</v>
      </c>
      <c r="X472" s="47">
        <f t="shared" si="170"/>
        <v>372</v>
      </c>
      <c r="Y472" s="48">
        <f t="shared" si="179"/>
        <v>0.3051278794440544</v>
      </c>
      <c r="Z472" s="46">
        <v>0.15</v>
      </c>
      <c r="AA472" s="47">
        <f t="shared" si="171"/>
        <v>382</v>
      </c>
      <c r="AB472" s="49">
        <f t="shared" si="180"/>
        <v>0.60567405814574971</v>
      </c>
      <c r="AC472" s="50">
        <v>22</v>
      </c>
      <c r="AD472" s="51">
        <v>7.263123142951469E-3</v>
      </c>
      <c r="AE472" s="52">
        <f t="shared" si="172"/>
        <v>486</v>
      </c>
      <c r="AF472" s="53">
        <f t="shared" si="181"/>
        <v>0.23772622929858872</v>
      </c>
      <c r="AG472" s="51">
        <v>0.22</v>
      </c>
      <c r="AH472" s="52">
        <f t="shared" si="173"/>
        <v>569</v>
      </c>
      <c r="AI472" s="54">
        <f t="shared" si="182"/>
        <v>0.47188283905523293</v>
      </c>
      <c r="AJ472" s="45">
        <v>100</v>
      </c>
      <c r="AK472" s="46">
        <v>3.3014196104324857E-2</v>
      </c>
      <c r="AL472" s="47">
        <f t="shared" si="174"/>
        <v>395</v>
      </c>
      <c r="AM472" s="55">
        <f t="shared" si="183"/>
        <v>0.50378231548861929</v>
      </c>
      <c r="AN472" s="56">
        <v>3029</v>
      </c>
    </row>
    <row r="473" spans="1:40">
      <c r="A473" s="41">
        <f t="shared" si="162"/>
        <v>1</v>
      </c>
      <c r="B473" s="42">
        <f t="shared" si="163"/>
        <v>0</v>
      </c>
      <c r="C473" s="42">
        <f t="shared" si="164"/>
        <v>0</v>
      </c>
      <c r="D473" s="42">
        <f t="shared" si="165"/>
        <v>0</v>
      </c>
      <c r="E473" s="42">
        <f t="shared" si="166"/>
        <v>1</v>
      </c>
      <c r="F473" s="58">
        <v>162</v>
      </c>
      <c r="G473" s="59" t="s">
        <v>130</v>
      </c>
      <c r="H473" s="45">
        <v>5</v>
      </c>
      <c r="I473" s="46">
        <v>1.1160963414361928E-4</v>
      </c>
      <c r="J473" s="47">
        <f t="shared" si="167"/>
        <v>440</v>
      </c>
      <c r="K473" s="48">
        <f t="shared" si="175"/>
        <v>2.0052183460173189E-2</v>
      </c>
      <c r="L473" s="46">
        <v>3.3852403520649968E-3</v>
      </c>
      <c r="M473" s="47">
        <f t="shared" ref="M473:M536" si="184">RANK(L473,$L$7:$L$642)</f>
        <v>451</v>
      </c>
      <c r="N473" s="49">
        <f t="shared" si="176"/>
        <v>3.9857247398353106E-2</v>
      </c>
      <c r="O473" s="50">
        <v>7</v>
      </c>
      <c r="P473" s="51">
        <v>1.5625348780106698E-4</v>
      </c>
      <c r="Q473" s="52">
        <f t="shared" si="168"/>
        <v>542</v>
      </c>
      <c r="R473" s="53">
        <f t="shared" si="177"/>
        <v>1.1851257742863851E-2</v>
      </c>
      <c r="S473" s="51">
        <v>4.7393364928909956E-3</v>
      </c>
      <c r="T473" s="52">
        <f t="shared" si="169"/>
        <v>549</v>
      </c>
      <c r="U473" s="54">
        <f t="shared" si="178"/>
        <v>2.3556462705278516E-2</v>
      </c>
      <c r="V473" s="45">
        <v>14</v>
      </c>
      <c r="W473" s="46">
        <v>3.1250697560213396E-4</v>
      </c>
      <c r="X473" s="47">
        <f t="shared" si="170"/>
        <v>532</v>
      </c>
      <c r="Y473" s="48">
        <f t="shared" si="179"/>
        <v>1.9255270364226244E-2</v>
      </c>
      <c r="Z473" s="46">
        <v>9.4786729857819912E-3</v>
      </c>
      <c r="AA473" s="47">
        <f t="shared" si="171"/>
        <v>547</v>
      </c>
      <c r="AB473" s="49">
        <f t="shared" si="180"/>
        <v>3.8273242220900457E-2</v>
      </c>
      <c r="AC473" s="50">
        <v>1451</v>
      </c>
      <c r="AD473" s="51">
        <v>3.2389115828478317E-2</v>
      </c>
      <c r="AE473" s="52">
        <f t="shared" si="172"/>
        <v>196</v>
      </c>
      <c r="AF473" s="53">
        <f t="shared" si="181"/>
        <v>1.0601145298894781</v>
      </c>
      <c r="AG473" s="51">
        <v>0.98239675016926198</v>
      </c>
      <c r="AH473" s="52">
        <f t="shared" si="173"/>
        <v>41</v>
      </c>
      <c r="AI473" s="54">
        <f t="shared" si="182"/>
        <v>2.107164397947753</v>
      </c>
      <c r="AJ473" s="45">
        <v>1477</v>
      </c>
      <c r="AK473" s="46">
        <v>3.2969485926025131E-2</v>
      </c>
      <c r="AL473" s="47">
        <f t="shared" si="174"/>
        <v>396</v>
      </c>
      <c r="AM473" s="55">
        <f t="shared" si="183"/>
        <v>0.50310005755695353</v>
      </c>
      <c r="AN473" s="56">
        <v>44799</v>
      </c>
    </row>
    <row r="474" spans="1:40">
      <c r="A474" s="41">
        <f t="shared" si="162"/>
        <v>1</v>
      </c>
      <c r="B474" s="42">
        <f t="shared" si="163"/>
        <v>0</v>
      </c>
      <c r="C474" s="42">
        <f t="shared" si="164"/>
        <v>0</v>
      </c>
      <c r="D474" s="42">
        <f t="shared" si="165"/>
        <v>1</v>
      </c>
      <c r="E474" s="42">
        <f t="shared" si="166"/>
        <v>0</v>
      </c>
      <c r="F474" s="58">
        <v>198</v>
      </c>
      <c r="G474" s="59" t="s">
        <v>166</v>
      </c>
      <c r="H474" s="45">
        <v>0</v>
      </c>
      <c r="I474" s="46">
        <v>0</v>
      </c>
      <c r="J474" s="47">
        <f t="shared" si="167"/>
        <v>467</v>
      </c>
      <c r="K474" s="48">
        <f t="shared" si="175"/>
        <v>0</v>
      </c>
      <c r="L474" s="46">
        <v>0</v>
      </c>
      <c r="M474" s="47">
        <f t="shared" si="184"/>
        <v>467</v>
      </c>
      <c r="N474" s="49">
        <f t="shared" si="176"/>
        <v>0</v>
      </c>
      <c r="O474" s="50">
        <v>18</v>
      </c>
      <c r="P474" s="51">
        <v>1.0586989765909893E-3</v>
      </c>
      <c r="Q474" s="52">
        <f t="shared" si="168"/>
        <v>495</v>
      </c>
      <c r="R474" s="53">
        <f t="shared" si="177"/>
        <v>8.0298460023241286E-2</v>
      </c>
      <c r="S474" s="51">
        <v>3.8135593220338986E-2</v>
      </c>
      <c r="T474" s="52">
        <f t="shared" si="169"/>
        <v>512</v>
      </c>
      <c r="U474" s="54">
        <f t="shared" si="178"/>
        <v>0.18954967236154197</v>
      </c>
      <c r="V474" s="45">
        <v>321</v>
      </c>
      <c r="W474" s="46">
        <v>1.8880131749205976E-2</v>
      </c>
      <c r="X474" s="47">
        <f t="shared" si="170"/>
        <v>126</v>
      </c>
      <c r="Y474" s="48">
        <f t="shared" si="179"/>
        <v>1.1633085650094857</v>
      </c>
      <c r="Z474" s="46">
        <v>0.68008474576271183</v>
      </c>
      <c r="AA474" s="47">
        <f t="shared" si="171"/>
        <v>23</v>
      </c>
      <c r="AB474" s="49">
        <f t="shared" si="180"/>
        <v>2.7460645856608141</v>
      </c>
      <c r="AC474" s="50">
        <v>133</v>
      </c>
      <c r="AD474" s="51">
        <v>7.8226091048111991E-3</v>
      </c>
      <c r="AE474" s="52">
        <f t="shared" si="172"/>
        <v>482</v>
      </c>
      <c r="AF474" s="53">
        <f t="shared" si="181"/>
        <v>0.2560385290408122</v>
      </c>
      <c r="AG474" s="51">
        <v>0.28177966101694918</v>
      </c>
      <c r="AH474" s="52">
        <f t="shared" si="173"/>
        <v>543</v>
      </c>
      <c r="AI474" s="54">
        <f t="shared" si="182"/>
        <v>0.60439539285772326</v>
      </c>
      <c r="AJ474" s="45">
        <v>472</v>
      </c>
      <c r="AK474" s="46">
        <v>2.7761439830608164E-2</v>
      </c>
      <c r="AL474" s="47">
        <f t="shared" si="174"/>
        <v>416</v>
      </c>
      <c r="AM474" s="55">
        <f t="shared" si="183"/>
        <v>0.42362753268220987</v>
      </c>
      <c r="AN474" s="56">
        <v>17002</v>
      </c>
    </row>
    <row r="475" spans="1:40">
      <c r="A475" s="41">
        <f t="shared" si="162"/>
        <v>1</v>
      </c>
      <c r="B475" s="42">
        <f t="shared" si="163"/>
        <v>0</v>
      </c>
      <c r="C475" s="42">
        <f t="shared" si="164"/>
        <v>1</v>
      </c>
      <c r="D475" s="42">
        <f t="shared" si="165"/>
        <v>0</v>
      </c>
      <c r="E475" s="42">
        <f t="shared" si="166"/>
        <v>0</v>
      </c>
      <c r="F475" s="58">
        <v>213</v>
      </c>
      <c r="G475" s="59" t="s">
        <v>716</v>
      </c>
      <c r="H475" s="45">
        <v>0</v>
      </c>
      <c r="I475" s="46">
        <v>0</v>
      </c>
      <c r="J475" s="47">
        <f t="shared" si="167"/>
        <v>467</v>
      </c>
      <c r="K475" s="48">
        <f t="shared" si="175"/>
        <v>0</v>
      </c>
      <c r="L475" s="46">
        <v>0</v>
      </c>
      <c r="M475" s="47">
        <f t="shared" si="184"/>
        <v>467</v>
      </c>
      <c r="N475" s="49">
        <f t="shared" si="176"/>
        <v>0</v>
      </c>
      <c r="O475" s="50">
        <v>617</v>
      </c>
      <c r="P475" s="51">
        <v>1.4894387447193723E-2</v>
      </c>
      <c r="Q475" s="52">
        <f t="shared" si="168"/>
        <v>126</v>
      </c>
      <c r="R475" s="53">
        <f t="shared" si="177"/>
        <v>1.1296850204297546</v>
      </c>
      <c r="S475" s="51">
        <v>0.54075372480280459</v>
      </c>
      <c r="T475" s="52">
        <f t="shared" si="169"/>
        <v>41</v>
      </c>
      <c r="U475" s="54">
        <f t="shared" si="178"/>
        <v>2.6877696846731762</v>
      </c>
      <c r="V475" s="45">
        <v>158</v>
      </c>
      <c r="W475" s="46">
        <v>3.8141219070609534E-3</v>
      </c>
      <c r="X475" s="47">
        <f t="shared" si="170"/>
        <v>400</v>
      </c>
      <c r="Y475" s="48">
        <f t="shared" si="179"/>
        <v>0.23500898941878007</v>
      </c>
      <c r="Z475" s="46">
        <v>0.13847502191060473</v>
      </c>
      <c r="AA475" s="47">
        <f t="shared" si="171"/>
        <v>404</v>
      </c>
      <c r="AB475" s="49">
        <f t="shared" si="180"/>
        <v>0.55913818981611718</v>
      </c>
      <c r="AC475" s="50">
        <v>366</v>
      </c>
      <c r="AD475" s="51">
        <v>8.8352444176222084E-3</v>
      </c>
      <c r="AE475" s="52">
        <f t="shared" si="172"/>
        <v>467</v>
      </c>
      <c r="AF475" s="53">
        <f t="shared" si="181"/>
        <v>0.28918266963035677</v>
      </c>
      <c r="AG475" s="51">
        <v>0.32077125328659073</v>
      </c>
      <c r="AH475" s="52">
        <f t="shared" si="173"/>
        <v>523</v>
      </c>
      <c r="AI475" s="54">
        <f t="shared" si="182"/>
        <v>0.688029316764462</v>
      </c>
      <c r="AJ475" s="45">
        <v>1141</v>
      </c>
      <c r="AK475" s="46">
        <v>2.7543753771876886E-2</v>
      </c>
      <c r="AL475" s="47">
        <f t="shared" si="174"/>
        <v>418</v>
      </c>
      <c r="AM475" s="55">
        <f t="shared" si="183"/>
        <v>0.4203057378285448</v>
      </c>
      <c r="AN475" s="56">
        <v>41425</v>
      </c>
    </row>
    <row r="476" spans="1:40">
      <c r="A476" s="41">
        <f t="shared" si="162"/>
        <v>1</v>
      </c>
      <c r="B476" s="42">
        <f t="shared" si="163"/>
        <v>0</v>
      </c>
      <c r="C476" s="42">
        <f t="shared" si="164"/>
        <v>1</v>
      </c>
      <c r="D476" s="42">
        <f t="shared" si="165"/>
        <v>0</v>
      </c>
      <c r="E476" s="42">
        <f t="shared" si="166"/>
        <v>0</v>
      </c>
      <c r="F476" s="58">
        <v>58</v>
      </c>
      <c r="G476" s="59" t="s">
        <v>26</v>
      </c>
      <c r="H476" s="45">
        <v>35</v>
      </c>
      <c r="I476" s="46">
        <v>2.0914251568568869E-3</v>
      </c>
      <c r="J476" s="47">
        <f t="shared" si="167"/>
        <v>264</v>
      </c>
      <c r="K476" s="48">
        <f t="shared" si="175"/>
        <v>0.37575287528091367</v>
      </c>
      <c r="L476" s="46">
        <v>7.6754385964912283E-2</v>
      </c>
      <c r="M476" s="47">
        <f t="shared" si="184"/>
        <v>143</v>
      </c>
      <c r="N476" s="49">
        <f t="shared" si="176"/>
        <v>0.90369315976222098</v>
      </c>
      <c r="O476" s="50">
        <v>210</v>
      </c>
      <c r="P476" s="51">
        <v>1.254855094114132E-2</v>
      </c>
      <c r="Q476" s="52">
        <f t="shared" si="168"/>
        <v>174</v>
      </c>
      <c r="R476" s="53">
        <f t="shared" si="177"/>
        <v>0.95176186845991817</v>
      </c>
      <c r="S476" s="51">
        <v>0.46052631578947367</v>
      </c>
      <c r="T476" s="52">
        <f t="shared" si="169"/>
        <v>53</v>
      </c>
      <c r="U476" s="54">
        <f t="shared" si="178"/>
        <v>2.2890062773484452</v>
      </c>
      <c r="V476" s="45">
        <v>31</v>
      </c>
      <c r="W476" s="46">
        <v>1.8524051389303853E-3</v>
      </c>
      <c r="X476" s="47">
        <f t="shared" si="170"/>
        <v>457</v>
      </c>
      <c r="Y476" s="48">
        <f t="shared" si="179"/>
        <v>0.11413684992298483</v>
      </c>
      <c r="Z476" s="46">
        <v>6.798245614035088E-2</v>
      </c>
      <c r="AA476" s="47">
        <f t="shared" si="171"/>
        <v>484</v>
      </c>
      <c r="AB476" s="49">
        <f t="shared" si="180"/>
        <v>0.27450140062161171</v>
      </c>
      <c r="AC476" s="50">
        <v>180</v>
      </c>
      <c r="AD476" s="51">
        <v>1.0755900806692561E-2</v>
      </c>
      <c r="AE476" s="52">
        <f t="shared" si="172"/>
        <v>439</v>
      </c>
      <c r="AF476" s="53">
        <f t="shared" si="181"/>
        <v>0.35204686622532128</v>
      </c>
      <c r="AG476" s="51">
        <v>0.39473684210526316</v>
      </c>
      <c r="AH476" s="52">
        <f t="shared" si="173"/>
        <v>468</v>
      </c>
      <c r="AI476" s="54">
        <f t="shared" si="182"/>
        <v>0.84667973514694905</v>
      </c>
      <c r="AJ476" s="45">
        <v>456</v>
      </c>
      <c r="AK476" s="46">
        <v>2.7248282043621154E-2</v>
      </c>
      <c r="AL476" s="47">
        <f t="shared" si="174"/>
        <v>419</v>
      </c>
      <c r="AM476" s="55">
        <f t="shared" si="183"/>
        <v>0.41579696739076949</v>
      </c>
      <c r="AN476" s="56">
        <v>16735</v>
      </c>
    </row>
    <row r="477" spans="1:40">
      <c r="A477" s="41">
        <f t="shared" si="162"/>
        <v>1</v>
      </c>
      <c r="B477" s="42">
        <f t="shared" si="163"/>
        <v>0</v>
      </c>
      <c r="C477" s="42">
        <f t="shared" si="164"/>
        <v>1</v>
      </c>
      <c r="D477" s="42">
        <f t="shared" si="165"/>
        <v>0</v>
      </c>
      <c r="E477" s="42">
        <f t="shared" si="166"/>
        <v>0</v>
      </c>
      <c r="F477" s="58">
        <v>41</v>
      </c>
      <c r="G477" s="59" t="s">
        <v>9</v>
      </c>
      <c r="H477" s="45">
        <v>6</v>
      </c>
      <c r="I477" s="46">
        <v>1.0581637332016507E-4</v>
      </c>
      <c r="J477" s="47">
        <f t="shared" si="167"/>
        <v>441</v>
      </c>
      <c r="K477" s="48">
        <f t="shared" si="175"/>
        <v>1.90113456350527E-2</v>
      </c>
      <c r="L477" s="46">
        <v>4.0404040404040404E-3</v>
      </c>
      <c r="M477" s="47">
        <f t="shared" si="184"/>
        <v>445</v>
      </c>
      <c r="N477" s="49">
        <f t="shared" si="176"/>
        <v>4.7571033864539425E-2</v>
      </c>
      <c r="O477" s="50">
        <v>1429</v>
      </c>
      <c r="P477" s="51">
        <v>2.5201932912419314E-2</v>
      </c>
      <c r="Q477" s="52">
        <f t="shared" si="168"/>
        <v>47</v>
      </c>
      <c r="R477" s="53">
        <f t="shared" si="177"/>
        <v>1.9114747886056802</v>
      </c>
      <c r="S477" s="51">
        <v>0.96228956228956231</v>
      </c>
      <c r="T477" s="52">
        <f t="shared" si="169"/>
        <v>12</v>
      </c>
      <c r="U477" s="54">
        <f t="shared" si="178"/>
        <v>4.7829771571938533</v>
      </c>
      <c r="V477" s="45">
        <v>3</v>
      </c>
      <c r="W477" s="46">
        <v>5.2908186660082535E-5</v>
      </c>
      <c r="X477" s="47">
        <f t="shared" si="170"/>
        <v>558</v>
      </c>
      <c r="Y477" s="48">
        <f t="shared" si="179"/>
        <v>3.2599638349124927E-3</v>
      </c>
      <c r="Z477" s="46">
        <v>2.0202020202020202E-3</v>
      </c>
      <c r="AA477" s="47">
        <f t="shared" si="171"/>
        <v>559</v>
      </c>
      <c r="AB477" s="49">
        <f t="shared" si="180"/>
        <v>8.1572263723333292E-3</v>
      </c>
      <c r="AC477" s="50">
        <v>47</v>
      </c>
      <c r="AD477" s="51">
        <v>8.2889492434129312E-4</v>
      </c>
      <c r="AE477" s="52">
        <f t="shared" si="172"/>
        <v>591</v>
      </c>
      <c r="AF477" s="53">
        <f t="shared" si="181"/>
        <v>2.7130211201172146E-2</v>
      </c>
      <c r="AG477" s="51">
        <v>3.164983164983165E-2</v>
      </c>
      <c r="AH477" s="52">
        <f t="shared" si="173"/>
        <v>609</v>
      </c>
      <c r="AI477" s="54">
        <f t="shared" si="182"/>
        <v>6.7886420066103292E-2</v>
      </c>
      <c r="AJ477" s="45">
        <v>1485</v>
      </c>
      <c r="AK477" s="46">
        <v>2.6189552396740857E-2</v>
      </c>
      <c r="AL477" s="47">
        <f t="shared" si="174"/>
        <v>423</v>
      </c>
      <c r="AM477" s="55">
        <f t="shared" si="183"/>
        <v>0.39964121211215065</v>
      </c>
      <c r="AN477" s="56">
        <v>56702</v>
      </c>
    </row>
    <row r="478" spans="1:40">
      <c r="A478" s="41">
        <f t="shared" si="162"/>
        <v>1</v>
      </c>
      <c r="B478" s="42">
        <f t="shared" si="163"/>
        <v>0</v>
      </c>
      <c r="C478" s="42">
        <f t="shared" si="164"/>
        <v>0</v>
      </c>
      <c r="D478" s="42">
        <f t="shared" si="165"/>
        <v>1</v>
      </c>
      <c r="E478" s="42">
        <f t="shared" si="166"/>
        <v>0</v>
      </c>
      <c r="F478" s="58">
        <v>97</v>
      </c>
      <c r="G478" s="59" t="s">
        <v>65</v>
      </c>
      <c r="H478" s="45">
        <v>3</v>
      </c>
      <c r="I478" s="46">
        <v>8.6090624730966798E-5</v>
      </c>
      <c r="J478" s="47">
        <f t="shared" si="167"/>
        <v>443</v>
      </c>
      <c r="K478" s="48">
        <f t="shared" si="175"/>
        <v>1.5467347550703911E-2</v>
      </c>
      <c r="L478" s="46">
        <v>3.3860045146726862E-3</v>
      </c>
      <c r="M478" s="47">
        <f t="shared" si="184"/>
        <v>450</v>
      </c>
      <c r="N478" s="49">
        <f t="shared" si="176"/>
        <v>3.9866244519661989E-2</v>
      </c>
      <c r="O478" s="50">
        <v>0</v>
      </c>
      <c r="P478" s="51">
        <v>0</v>
      </c>
      <c r="Q478" s="52">
        <f t="shared" si="168"/>
        <v>559</v>
      </c>
      <c r="R478" s="53">
        <f t="shared" si="177"/>
        <v>0</v>
      </c>
      <c r="S478" s="51">
        <v>0</v>
      </c>
      <c r="T478" s="52">
        <f t="shared" si="169"/>
        <v>559</v>
      </c>
      <c r="U478" s="54">
        <f t="shared" si="178"/>
        <v>0</v>
      </c>
      <c r="V478" s="45">
        <v>541</v>
      </c>
      <c r="W478" s="46">
        <v>1.5525009326484346E-2</v>
      </c>
      <c r="X478" s="47">
        <f t="shared" si="170"/>
        <v>158</v>
      </c>
      <c r="Y478" s="48">
        <f t="shared" si="179"/>
        <v>0.95658105363120327</v>
      </c>
      <c r="Z478" s="46">
        <v>0.6106094808126411</v>
      </c>
      <c r="AA478" s="47">
        <f t="shared" si="171"/>
        <v>29</v>
      </c>
      <c r="AB478" s="49">
        <f t="shared" si="180"/>
        <v>2.4655354812404107</v>
      </c>
      <c r="AC478" s="50">
        <v>342</v>
      </c>
      <c r="AD478" s="51">
        <v>9.8143312193302145E-3</v>
      </c>
      <c r="AE478" s="52">
        <f t="shared" si="172"/>
        <v>451</v>
      </c>
      <c r="AF478" s="53">
        <f t="shared" si="181"/>
        <v>0.32122874801083101</v>
      </c>
      <c r="AG478" s="51">
        <v>0.38600451467268621</v>
      </c>
      <c r="AH478" s="52">
        <f t="shared" si="173"/>
        <v>478</v>
      </c>
      <c r="AI478" s="54">
        <f t="shared" si="182"/>
        <v>0.82794957396311131</v>
      </c>
      <c r="AJ478" s="45">
        <v>886</v>
      </c>
      <c r="AK478" s="46">
        <v>2.5425431170545527E-2</v>
      </c>
      <c r="AL478" s="47">
        <f t="shared" si="174"/>
        <v>429</v>
      </c>
      <c r="AM478" s="55">
        <f t="shared" si="183"/>
        <v>0.3879810535721625</v>
      </c>
      <c r="AN478" s="56">
        <v>34847</v>
      </c>
    </row>
    <row r="479" spans="1:40">
      <c r="A479" s="41">
        <f t="shared" si="162"/>
        <v>1</v>
      </c>
      <c r="B479" s="42">
        <f t="shared" si="163"/>
        <v>0</v>
      </c>
      <c r="C479" s="42">
        <f t="shared" si="164"/>
        <v>1</v>
      </c>
      <c r="D479" s="42">
        <f t="shared" si="165"/>
        <v>0</v>
      </c>
      <c r="E479" s="42">
        <f t="shared" si="166"/>
        <v>0</v>
      </c>
      <c r="F479" s="58">
        <v>203</v>
      </c>
      <c r="G479" s="59" t="s">
        <v>171</v>
      </c>
      <c r="H479" s="45">
        <v>0</v>
      </c>
      <c r="I479" s="46">
        <v>0</v>
      </c>
      <c r="J479" s="47">
        <f t="shared" si="167"/>
        <v>467</v>
      </c>
      <c r="K479" s="48">
        <f t="shared" si="175"/>
        <v>0</v>
      </c>
      <c r="L479" s="46">
        <v>0</v>
      </c>
      <c r="M479" s="47">
        <f t="shared" si="184"/>
        <v>467</v>
      </c>
      <c r="N479" s="49">
        <f t="shared" si="176"/>
        <v>0</v>
      </c>
      <c r="O479" s="50">
        <v>132</v>
      </c>
      <c r="P479" s="51">
        <v>2.4544440312383786E-2</v>
      </c>
      <c r="Q479" s="52">
        <f t="shared" si="168"/>
        <v>52</v>
      </c>
      <c r="R479" s="53">
        <f t="shared" si="177"/>
        <v>1.8616063704557619</v>
      </c>
      <c r="S479" s="51">
        <v>1</v>
      </c>
      <c r="T479" s="52">
        <f t="shared" si="169"/>
        <v>1</v>
      </c>
      <c r="U479" s="54">
        <f t="shared" si="178"/>
        <v>4.9704136308137663</v>
      </c>
      <c r="V479" s="45">
        <v>0</v>
      </c>
      <c r="W479" s="46">
        <v>0</v>
      </c>
      <c r="X479" s="47">
        <f t="shared" si="170"/>
        <v>563</v>
      </c>
      <c r="Y479" s="48">
        <f t="shared" si="179"/>
        <v>0</v>
      </c>
      <c r="Z479" s="46">
        <v>0</v>
      </c>
      <c r="AA479" s="47">
        <f t="shared" si="171"/>
        <v>563</v>
      </c>
      <c r="AB479" s="49">
        <f t="shared" si="180"/>
        <v>0</v>
      </c>
      <c r="AC479" s="50">
        <v>0</v>
      </c>
      <c r="AD479" s="51">
        <v>0</v>
      </c>
      <c r="AE479" s="52">
        <f t="shared" si="172"/>
        <v>620</v>
      </c>
      <c r="AF479" s="53">
        <f t="shared" si="181"/>
        <v>0</v>
      </c>
      <c r="AG479" s="51">
        <v>0</v>
      </c>
      <c r="AH479" s="52">
        <f t="shared" si="173"/>
        <v>620</v>
      </c>
      <c r="AI479" s="54">
        <f t="shared" si="182"/>
        <v>0</v>
      </c>
      <c r="AJ479" s="45">
        <v>132</v>
      </c>
      <c r="AK479" s="46">
        <v>2.4544440312383786E-2</v>
      </c>
      <c r="AL479" s="47">
        <f t="shared" si="174"/>
        <v>436</v>
      </c>
      <c r="AM479" s="55">
        <f t="shared" si="183"/>
        <v>0.37453751513050149</v>
      </c>
      <c r="AN479" s="56">
        <v>5378</v>
      </c>
    </row>
    <row r="480" spans="1:40">
      <c r="A480" s="41">
        <f t="shared" si="162"/>
        <v>1</v>
      </c>
      <c r="B480" s="42">
        <f t="shared" si="163"/>
        <v>0</v>
      </c>
      <c r="C480" s="42">
        <f t="shared" si="164"/>
        <v>1</v>
      </c>
      <c r="D480" s="42">
        <f t="shared" si="165"/>
        <v>0</v>
      </c>
      <c r="E480" s="42">
        <f t="shared" si="166"/>
        <v>0</v>
      </c>
      <c r="F480" s="58">
        <v>118</v>
      </c>
      <c r="G480" s="59" t="s">
        <v>86</v>
      </c>
      <c r="H480" s="45">
        <v>0</v>
      </c>
      <c r="I480" s="46">
        <v>0</v>
      </c>
      <c r="J480" s="47">
        <f t="shared" si="167"/>
        <v>467</v>
      </c>
      <c r="K480" s="48">
        <f t="shared" si="175"/>
        <v>0</v>
      </c>
      <c r="L480" s="46">
        <v>0</v>
      </c>
      <c r="M480" s="47">
        <f t="shared" si="184"/>
        <v>467</v>
      </c>
      <c r="N480" s="49">
        <f t="shared" si="176"/>
        <v>0</v>
      </c>
      <c r="O480" s="50">
        <v>1229</v>
      </c>
      <c r="P480" s="51">
        <v>2.0303646065652312E-2</v>
      </c>
      <c r="Q480" s="52">
        <f t="shared" si="168"/>
        <v>75</v>
      </c>
      <c r="R480" s="53">
        <f t="shared" si="177"/>
        <v>1.5399575781007688</v>
      </c>
      <c r="S480" s="51">
        <v>0.93035579106737321</v>
      </c>
      <c r="T480" s="52">
        <f t="shared" si="169"/>
        <v>13</v>
      </c>
      <c r="U480" s="54">
        <f t="shared" si="178"/>
        <v>4.6242531054277967</v>
      </c>
      <c r="V480" s="45">
        <v>4</v>
      </c>
      <c r="W480" s="46">
        <v>6.6081842361765051E-5</v>
      </c>
      <c r="X480" s="47">
        <f t="shared" si="170"/>
        <v>552</v>
      </c>
      <c r="Y480" s="48">
        <f t="shared" si="179"/>
        <v>4.071665083284228E-3</v>
      </c>
      <c r="Z480" s="46">
        <v>3.0280090840272521E-3</v>
      </c>
      <c r="AA480" s="47">
        <f t="shared" si="171"/>
        <v>556</v>
      </c>
      <c r="AB480" s="49">
        <f t="shared" si="180"/>
        <v>1.2226577000166534E-2</v>
      </c>
      <c r="AC480" s="50">
        <v>88</v>
      </c>
      <c r="AD480" s="51">
        <v>1.453800531958831E-3</v>
      </c>
      <c r="AE480" s="52">
        <f t="shared" si="172"/>
        <v>573</v>
      </c>
      <c r="AF480" s="53">
        <f t="shared" si="181"/>
        <v>4.7583733858381674E-2</v>
      </c>
      <c r="AG480" s="51">
        <v>6.6616199848599553E-2</v>
      </c>
      <c r="AH480" s="52">
        <f t="shared" si="173"/>
        <v>604</v>
      </c>
      <c r="AI480" s="54">
        <f t="shared" si="182"/>
        <v>0.14288655232558151</v>
      </c>
      <c r="AJ480" s="45">
        <v>1321</v>
      </c>
      <c r="AK480" s="46">
        <v>2.1823528439972907E-2</v>
      </c>
      <c r="AL480" s="47">
        <f t="shared" si="174"/>
        <v>459</v>
      </c>
      <c r="AM480" s="55">
        <f t="shared" si="183"/>
        <v>0.33301757991862879</v>
      </c>
      <c r="AN480" s="56">
        <v>60531</v>
      </c>
    </row>
    <row r="481" spans="1:40">
      <c r="A481" s="41">
        <f t="shared" si="162"/>
        <v>1</v>
      </c>
      <c r="B481" s="42">
        <f t="shared" si="163"/>
        <v>0</v>
      </c>
      <c r="C481" s="42">
        <f t="shared" si="164"/>
        <v>1</v>
      </c>
      <c r="D481" s="42">
        <f t="shared" si="165"/>
        <v>0</v>
      </c>
      <c r="E481" s="42">
        <f t="shared" si="166"/>
        <v>0</v>
      </c>
      <c r="F481" s="58">
        <v>468</v>
      </c>
      <c r="G481" s="59" t="s">
        <v>438</v>
      </c>
      <c r="H481" s="45">
        <v>0</v>
      </c>
      <c r="I481" s="46">
        <v>0</v>
      </c>
      <c r="J481" s="47">
        <f t="shared" si="167"/>
        <v>467</v>
      </c>
      <c r="K481" s="48">
        <f t="shared" si="175"/>
        <v>0</v>
      </c>
      <c r="L481" s="46">
        <v>0</v>
      </c>
      <c r="M481" s="47">
        <f t="shared" si="184"/>
        <v>467</v>
      </c>
      <c r="N481" s="49">
        <f t="shared" si="176"/>
        <v>0</v>
      </c>
      <c r="O481" s="50">
        <v>104</v>
      </c>
      <c r="P481" s="51">
        <v>1.5144895878840834E-2</v>
      </c>
      <c r="Q481" s="52">
        <f t="shared" si="168"/>
        <v>121</v>
      </c>
      <c r="R481" s="53">
        <f t="shared" si="177"/>
        <v>1.1486851722471032</v>
      </c>
      <c r="S481" s="51">
        <v>0.79389312977099236</v>
      </c>
      <c r="T481" s="52">
        <f t="shared" si="169"/>
        <v>17</v>
      </c>
      <c r="U481" s="54">
        <f t="shared" si="178"/>
        <v>3.9459772336231431</v>
      </c>
      <c r="V481" s="45">
        <v>7</v>
      </c>
      <c r="W481" s="46">
        <v>1.0193679918450561E-3</v>
      </c>
      <c r="X481" s="47">
        <f t="shared" si="170"/>
        <v>493</v>
      </c>
      <c r="Y481" s="48">
        <f t="shared" si="179"/>
        <v>6.2808858092833236E-2</v>
      </c>
      <c r="Z481" s="46">
        <v>5.3435114503816793E-2</v>
      </c>
      <c r="AA481" s="47">
        <f t="shared" si="171"/>
        <v>500</v>
      </c>
      <c r="AB481" s="49">
        <f t="shared" si="180"/>
        <v>0.21576175099339684</v>
      </c>
      <c r="AC481" s="50">
        <v>20</v>
      </c>
      <c r="AD481" s="51">
        <v>2.9124799767001604E-3</v>
      </c>
      <c r="AE481" s="52">
        <f t="shared" si="172"/>
        <v>545</v>
      </c>
      <c r="AF481" s="53">
        <f t="shared" si="181"/>
        <v>9.532715735936366E-2</v>
      </c>
      <c r="AG481" s="51">
        <v>0.15267175572519084</v>
      </c>
      <c r="AH481" s="52">
        <f t="shared" si="173"/>
        <v>586</v>
      </c>
      <c r="AI481" s="54">
        <f t="shared" si="182"/>
        <v>0.32746900697795484</v>
      </c>
      <c r="AJ481" s="45">
        <v>131</v>
      </c>
      <c r="AK481" s="46">
        <v>1.907674384738605E-2</v>
      </c>
      <c r="AL481" s="47">
        <f t="shared" si="174"/>
        <v>474</v>
      </c>
      <c r="AM481" s="55">
        <f t="shared" si="183"/>
        <v>0.29110283821693411</v>
      </c>
      <c r="AN481" s="56">
        <v>6867</v>
      </c>
    </row>
    <row r="482" spans="1:40">
      <c r="A482" s="41">
        <f t="shared" si="162"/>
        <v>1</v>
      </c>
      <c r="B482" s="42">
        <f t="shared" si="163"/>
        <v>0</v>
      </c>
      <c r="C482" s="42">
        <f t="shared" si="164"/>
        <v>0</v>
      </c>
      <c r="D482" s="42">
        <f t="shared" si="165"/>
        <v>1</v>
      </c>
      <c r="E482" s="42">
        <f t="shared" si="166"/>
        <v>0</v>
      </c>
      <c r="F482" s="58">
        <v>260</v>
      </c>
      <c r="G482" s="59" t="s">
        <v>228</v>
      </c>
      <c r="H482" s="45">
        <v>0</v>
      </c>
      <c r="I482" s="46">
        <v>0</v>
      </c>
      <c r="J482" s="47">
        <f t="shared" si="167"/>
        <v>467</v>
      </c>
      <c r="K482" s="48">
        <f t="shared" si="175"/>
        <v>0</v>
      </c>
      <c r="L482" s="46">
        <v>0</v>
      </c>
      <c r="M482" s="47">
        <f t="shared" si="184"/>
        <v>467</v>
      </c>
      <c r="N482" s="49">
        <f t="shared" si="176"/>
        <v>0</v>
      </c>
      <c r="O482" s="50">
        <v>10</v>
      </c>
      <c r="P482" s="51">
        <v>2.1110407430863414E-3</v>
      </c>
      <c r="Q482" s="52">
        <f t="shared" si="168"/>
        <v>447</v>
      </c>
      <c r="R482" s="53">
        <f t="shared" si="177"/>
        <v>0.16011474882311216</v>
      </c>
      <c r="S482" s="51">
        <v>0.1111111111111111</v>
      </c>
      <c r="T482" s="52">
        <f t="shared" si="169"/>
        <v>410</v>
      </c>
      <c r="U482" s="54">
        <f t="shared" si="178"/>
        <v>0.55226818120152954</v>
      </c>
      <c r="V482" s="45">
        <v>69</v>
      </c>
      <c r="W482" s="46">
        <v>1.4566181127295756E-2</v>
      </c>
      <c r="X482" s="47">
        <f t="shared" si="170"/>
        <v>171</v>
      </c>
      <c r="Y482" s="48">
        <f t="shared" si="179"/>
        <v>0.89750238451462694</v>
      </c>
      <c r="Z482" s="46">
        <v>0.76666666666666672</v>
      </c>
      <c r="AA482" s="47">
        <f t="shared" si="171"/>
        <v>16</v>
      </c>
      <c r="AB482" s="49">
        <f t="shared" si="180"/>
        <v>3.0956674083004985</v>
      </c>
      <c r="AC482" s="50">
        <v>11</v>
      </c>
      <c r="AD482" s="51">
        <v>2.3221448173949759E-3</v>
      </c>
      <c r="AE482" s="52">
        <f t="shared" si="172"/>
        <v>553</v>
      </c>
      <c r="AF482" s="53">
        <f t="shared" si="181"/>
        <v>7.6005145508277944E-2</v>
      </c>
      <c r="AG482" s="51">
        <v>0.12222222222222222</v>
      </c>
      <c r="AH482" s="52">
        <f t="shared" si="173"/>
        <v>592</v>
      </c>
      <c r="AI482" s="54">
        <f t="shared" si="182"/>
        <v>0.2621571328084627</v>
      </c>
      <c r="AJ482" s="45">
        <v>90</v>
      </c>
      <c r="AK482" s="46">
        <v>1.8999366687777075E-2</v>
      </c>
      <c r="AL482" s="47">
        <f t="shared" si="174"/>
        <v>475</v>
      </c>
      <c r="AM482" s="55">
        <f t="shared" si="183"/>
        <v>0.28992209631697807</v>
      </c>
      <c r="AN482" s="56">
        <v>4737</v>
      </c>
    </row>
    <row r="483" spans="1:40">
      <c r="A483" s="41">
        <f t="shared" si="162"/>
        <v>1</v>
      </c>
      <c r="B483" s="42">
        <f t="shared" si="163"/>
        <v>0</v>
      </c>
      <c r="C483" s="42">
        <f t="shared" si="164"/>
        <v>1</v>
      </c>
      <c r="D483" s="42">
        <f t="shared" si="165"/>
        <v>0</v>
      </c>
      <c r="E483" s="42">
        <f t="shared" si="166"/>
        <v>0</v>
      </c>
      <c r="F483" s="58">
        <v>95</v>
      </c>
      <c r="G483" s="59" t="s">
        <v>63</v>
      </c>
      <c r="H483" s="45">
        <v>0</v>
      </c>
      <c r="I483" s="46">
        <v>0</v>
      </c>
      <c r="J483" s="47">
        <f t="shared" si="167"/>
        <v>467</v>
      </c>
      <c r="K483" s="48">
        <f t="shared" si="175"/>
        <v>0</v>
      </c>
      <c r="L483" s="46">
        <v>0</v>
      </c>
      <c r="M483" s="47">
        <f t="shared" si="184"/>
        <v>467</v>
      </c>
      <c r="N483" s="49">
        <f t="shared" si="176"/>
        <v>0</v>
      </c>
      <c r="O483" s="50">
        <v>212</v>
      </c>
      <c r="P483" s="51">
        <v>1.8533088556692019E-2</v>
      </c>
      <c r="Q483" s="52">
        <f t="shared" si="168"/>
        <v>83</v>
      </c>
      <c r="R483" s="53">
        <f t="shared" si="177"/>
        <v>1.4056672420414151</v>
      </c>
      <c r="S483" s="51">
        <v>0.99530516431924887</v>
      </c>
      <c r="T483" s="52">
        <f t="shared" si="169"/>
        <v>10</v>
      </c>
      <c r="U483" s="54">
        <f t="shared" si="178"/>
        <v>4.9470783555517306</v>
      </c>
      <c r="V483" s="45">
        <v>0</v>
      </c>
      <c r="W483" s="46">
        <v>0</v>
      </c>
      <c r="X483" s="47">
        <f t="shared" si="170"/>
        <v>563</v>
      </c>
      <c r="Y483" s="48">
        <f t="shared" si="179"/>
        <v>0</v>
      </c>
      <c r="Z483" s="46">
        <v>0</v>
      </c>
      <c r="AA483" s="47">
        <f t="shared" si="171"/>
        <v>563</v>
      </c>
      <c r="AB483" s="49">
        <f t="shared" si="180"/>
        <v>0</v>
      </c>
      <c r="AC483" s="50">
        <v>1</v>
      </c>
      <c r="AD483" s="51">
        <v>8.7420229041000087E-5</v>
      </c>
      <c r="AE483" s="52">
        <f t="shared" si="172"/>
        <v>617</v>
      </c>
      <c r="AF483" s="53">
        <f t="shared" si="181"/>
        <v>2.8613147547283425E-3</v>
      </c>
      <c r="AG483" s="51">
        <v>4.6948356807511738E-3</v>
      </c>
      <c r="AH483" s="52">
        <f t="shared" si="173"/>
        <v>617</v>
      </c>
      <c r="AI483" s="54">
        <f t="shared" si="182"/>
        <v>1.0070056317866687E-2</v>
      </c>
      <c r="AJ483" s="45">
        <v>213</v>
      </c>
      <c r="AK483" s="46">
        <v>1.8620508785733018E-2</v>
      </c>
      <c r="AL483" s="47">
        <f t="shared" si="174"/>
        <v>476</v>
      </c>
      <c r="AM483" s="55">
        <f t="shared" si="183"/>
        <v>0.28414088902876206</v>
      </c>
      <c r="AN483" s="56">
        <v>11439</v>
      </c>
    </row>
    <row r="484" spans="1:40">
      <c r="A484" s="41">
        <f t="shared" si="162"/>
        <v>1</v>
      </c>
      <c r="B484" s="42">
        <f t="shared" si="163"/>
        <v>0</v>
      </c>
      <c r="C484" s="42">
        <f t="shared" si="164"/>
        <v>1</v>
      </c>
      <c r="D484" s="42">
        <f t="shared" si="165"/>
        <v>0</v>
      </c>
      <c r="E484" s="42">
        <f t="shared" si="166"/>
        <v>0</v>
      </c>
      <c r="F484" s="58">
        <v>267</v>
      </c>
      <c r="G484" s="59" t="s">
        <v>235</v>
      </c>
      <c r="H484" s="45">
        <v>0</v>
      </c>
      <c r="I484" s="46">
        <v>0</v>
      </c>
      <c r="J484" s="47">
        <f t="shared" si="167"/>
        <v>467</v>
      </c>
      <c r="K484" s="48">
        <f t="shared" si="175"/>
        <v>0</v>
      </c>
      <c r="L484" s="46">
        <v>0</v>
      </c>
      <c r="M484" s="47">
        <f t="shared" si="184"/>
        <v>467</v>
      </c>
      <c r="N484" s="49">
        <f t="shared" si="176"/>
        <v>0</v>
      </c>
      <c r="O484" s="50">
        <v>50</v>
      </c>
      <c r="P484" s="51">
        <v>1.5365703749231715E-2</v>
      </c>
      <c r="Q484" s="52">
        <f t="shared" si="168"/>
        <v>116</v>
      </c>
      <c r="R484" s="53">
        <f t="shared" si="177"/>
        <v>1.1654326447066417</v>
      </c>
      <c r="S484" s="51">
        <v>1</v>
      </c>
      <c r="T484" s="52">
        <f t="shared" si="169"/>
        <v>1</v>
      </c>
      <c r="U484" s="54">
        <f t="shared" si="178"/>
        <v>4.9704136308137663</v>
      </c>
      <c r="V484" s="45">
        <v>0</v>
      </c>
      <c r="W484" s="46">
        <v>0</v>
      </c>
      <c r="X484" s="47">
        <f t="shared" si="170"/>
        <v>563</v>
      </c>
      <c r="Y484" s="48">
        <f t="shared" si="179"/>
        <v>0</v>
      </c>
      <c r="Z484" s="46">
        <v>0</v>
      </c>
      <c r="AA484" s="47">
        <f t="shared" si="171"/>
        <v>563</v>
      </c>
      <c r="AB484" s="49">
        <f t="shared" si="180"/>
        <v>0</v>
      </c>
      <c r="AC484" s="50">
        <v>0</v>
      </c>
      <c r="AD484" s="51">
        <v>0</v>
      </c>
      <c r="AE484" s="52">
        <f t="shared" si="172"/>
        <v>620</v>
      </c>
      <c r="AF484" s="53">
        <f t="shared" si="181"/>
        <v>0</v>
      </c>
      <c r="AG484" s="51">
        <v>0</v>
      </c>
      <c r="AH484" s="52">
        <f t="shared" si="173"/>
        <v>620</v>
      </c>
      <c r="AI484" s="54">
        <f t="shared" si="182"/>
        <v>0</v>
      </c>
      <c r="AJ484" s="45">
        <v>50</v>
      </c>
      <c r="AK484" s="46">
        <v>1.5365703749231715E-2</v>
      </c>
      <c r="AL484" s="47">
        <f t="shared" si="174"/>
        <v>498</v>
      </c>
      <c r="AM484" s="55">
        <f t="shared" si="183"/>
        <v>0.23447397566303441</v>
      </c>
      <c r="AN484" s="56">
        <v>3254</v>
      </c>
    </row>
    <row r="485" spans="1:40">
      <c r="A485" s="41">
        <f t="shared" si="162"/>
        <v>1</v>
      </c>
      <c r="B485" s="42">
        <f t="shared" si="163"/>
        <v>0</v>
      </c>
      <c r="C485" s="42">
        <f t="shared" si="164"/>
        <v>1</v>
      </c>
      <c r="D485" s="42">
        <f t="shared" si="165"/>
        <v>0</v>
      </c>
      <c r="E485" s="42">
        <f t="shared" si="166"/>
        <v>0</v>
      </c>
      <c r="F485" s="58">
        <v>526</v>
      </c>
      <c r="G485" s="59" t="s">
        <v>496</v>
      </c>
      <c r="H485" s="45">
        <v>0</v>
      </c>
      <c r="I485" s="46">
        <v>0</v>
      </c>
      <c r="J485" s="47">
        <f t="shared" si="167"/>
        <v>467</v>
      </c>
      <c r="K485" s="48">
        <f t="shared" si="175"/>
        <v>0</v>
      </c>
      <c r="L485" s="46">
        <v>0</v>
      </c>
      <c r="M485" s="47">
        <f t="shared" si="184"/>
        <v>467</v>
      </c>
      <c r="N485" s="49">
        <f t="shared" si="176"/>
        <v>0</v>
      </c>
      <c r="O485" s="50">
        <v>9</v>
      </c>
      <c r="P485" s="51">
        <v>1.4150943396226415E-2</v>
      </c>
      <c r="Q485" s="52">
        <f t="shared" si="168"/>
        <v>148</v>
      </c>
      <c r="R485" s="53">
        <f t="shared" si="177"/>
        <v>1.0732974978892675</v>
      </c>
      <c r="S485" s="51">
        <v>1</v>
      </c>
      <c r="T485" s="52">
        <f t="shared" si="169"/>
        <v>1</v>
      </c>
      <c r="U485" s="54">
        <f t="shared" si="178"/>
        <v>4.9704136308137663</v>
      </c>
      <c r="V485" s="45">
        <v>0</v>
      </c>
      <c r="W485" s="46">
        <v>0</v>
      </c>
      <c r="X485" s="47">
        <f t="shared" si="170"/>
        <v>563</v>
      </c>
      <c r="Y485" s="48">
        <f t="shared" si="179"/>
        <v>0</v>
      </c>
      <c r="Z485" s="46">
        <v>0</v>
      </c>
      <c r="AA485" s="47">
        <f t="shared" si="171"/>
        <v>563</v>
      </c>
      <c r="AB485" s="49">
        <f t="shared" si="180"/>
        <v>0</v>
      </c>
      <c r="AC485" s="50">
        <v>0</v>
      </c>
      <c r="AD485" s="51">
        <v>0</v>
      </c>
      <c r="AE485" s="52">
        <f t="shared" si="172"/>
        <v>620</v>
      </c>
      <c r="AF485" s="53">
        <f t="shared" si="181"/>
        <v>0</v>
      </c>
      <c r="AG485" s="51">
        <v>0</v>
      </c>
      <c r="AH485" s="52">
        <f t="shared" si="173"/>
        <v>620</v>
      </c>
      <c r="AI485" s="54">
        <f t="shared" si="182"/>
        <v>0</v>
      </c>
      <c r="AJ485" s="45">
        <v>9</v>
      </c>
      <c r="AK485" s="46">
        <v>1.4150943396226415E-2</v>
      </c>
      <c r="AL485" s="47">
        <f t="shared" si="174"/>
        <v>509</v>
      </c>
      <c r="AM485" s="55">
        <f t="shared" si="183"/>
        <v>0.21593725947382472</v>
      </c>
      <c r="AN485" s="56">
        <v>636</v>
      </c>
    </row>
    <row r="486" spans="1:40">
      <c r="A486" s="41">
        <f t="shared" si="162"/>
        <v>1</v>
      </c>
      <c r="B486" s="42">
        <f t="shared" si="163"/>
        <v>0</v>
      </c>
      <c r="C486" s="42">
        <f t="shared" si="164"/>
        <v>1</v>
      </c>
      <c r="D486" s="42">
        <f t="shared" si="165"/>
        <v>0</v>
      </c>
      <c r="E486" s="42">
        <f t="shared" si="166"/>
        <v>0</v>
      </c>
      <c r="F486" s="58">
        <v>117</v>
      </c>
      <c r="G486" s="59" t="s">
        <v>85</v>
      </c>
      <c r="H486" s="45">
        <v>0</v>
      </c>
      <c r="I486" s="46">
        <v>0</v>
      </c>
      <c r="J486" s="47">
        <f t="shared" si="167"/>
        <v>467</v>
      </c>
      <c r="K486" s="48">
        <f t="shared" si="175"/>
        <v>0</v>
      </c>
      <c r="L486" s="46">
        <v>0</v>
      </c>
      <c r="M486" s="47">
        <f t="shared" si="184"/>
        <v>467</v>
      </c>
      <c r="N486" s="49">
        <f t="shared" si="176"/>
        <v>0</v>
      </c>
      <c r="O486" s="50">
        <v>244</v>
      </c>
      <c r="P486" s="51">
        <v>1.4097527155072799E-2</v>
      </c>
      <c r="Q486" s="52">
        <f t="shared" si="168"/>
        <v>149</v>
      </c>
      <c r="R486" s="53">
        <f t="shared" si="177"/>
        <v>1.0692460706189053</v>
      </c>
      <c r="S486" s="51">
        <v>1</v>
      </c>
      <c r="T486" s="52">
        <f t="shared" si="169"/>
        <v>1</v>
      </c>
      <c r="U486" s="54">
        <f t="shared" si="178"/>
        <v>4.9704136308137663</v>
      </c>
      <c r="V486" s="45">
        <v>0</v>
      </c>
      <c r="W486" s="46">
        <v>0</v>
      </c>
      <c r="X486" s="47">
        <f t="shared" si="170"/>
        <v>563</v>
      </c>
      <c r="Y486" s="48">
        <f t="shared" si="179"/>
        <v>0</v>
      </c>
      <c r="Z486" s="46">
        <v>0</v>
      </c>
      <c r="AA486" s="47">
        <f t="shared" si="171"/>
        <v>563</v>
      </c>
      <c r="AB486" s="49">
        <f t="shared" si="180"/>
        <v>0</v>
      </c>
      <c r="AC486" s="50">
        <v>0</v>
      </c>
      <c r="AD486" s="51">
        <v>0</v>
      </c>
      <c r="AE486" s="52">
        <f t="shared" si="172"/>
        <v>620</v>
      </c>
      <c r="AF486" s="53">
        <f t="shared" si="181"/>
        <v>0</v>
      </c>
      <c r="AG486" s="51">
        <v>0</v>
      </c>
      <c r="AH486" s="52">
        <f t="shared" si="173"/>
        <v>620</v>
      </c>
      <c r="AI486" s="54">
        <f t="shared" si="182"/>
        <v>0</v>
      </c>
      <c r="AJ486" s="45">
        <v>244</v>
      </c>
      <c r="AK486" s="46">
        <v>1.4097527155072799E-2</v>
      </c>
      <c r="AL486" s="47">
        <f t="shared" si="174"/>
        <v>510</v>
      </c>
      <c r="AM486" s="55">
        <f t="shared" si="183"/>
        <v>0.2151221507985133</v>
      </c>
      <c r="AN486" s="56">
        <v>17308</v>
      </c>
    </row>
    <row r="487" spans="1:40">
      <c r="A487" s="41">
        <f t="shared" si="162"/>
        <v>1</v>
      </c>
      <c r="B487" s="42">
        <f t="shared" si="163"/>
        <v>0</v>
      </c>
      <c r="C487" s="42">
        <f t="shared" si="164"/>
        <v>0</v>
      </c>
      <c r="D487" s="42">
        <f t="shared" si="165"/>
        <v>0</v>
      </c>
      <c r="E487" s="42">
        <f t="shared" si="166"/>
        <v>1</v>
      </c>
      <c r="F487" s="58">
        <v>480</v>
      </c>
      <c r="G487" s="59" t="s">
        <v>450</v>
      </c>
      <c r="H487" s="45">
        <v>4605</v>
      </c>
      <c r="I487" s="46">
        <v>3.6145798256995449E-3</v>
      </c>
      <c r="J487" s="47">
        <f t="shared" si="167"/>
        <v>183</v>
      </c>
      <c r="K487" s="48">
        <f t="shared" si="175"/>
        <v>0.64940825541189884</v>
      </c>
      <c r="L487" s="46">
        <v>6.9070510416822911E-2</v>
      </c>
      <c r="M487" s="47">
        <f t="shared" si="184"/>
        <v>163</v>
      </c>
      <c r="N487" s="49">
        <f t="shared" si="176"/>
        <v>0.81322450854472716</v>
      </c>
      <c r="O487" s="50">
        <v>12573</v>
      </c>
      <c r="P487" s="51">
        <v>9.8688625729685935E-3</v>
      </c>
      <c r="Q487" s="52">
        <f t="shared" si="168"/>
        <v>243</v>
      </c>
      <c r="R487" s="53">
        <f t="shared" si="177"/>
        <v>0.7485172691316696</v>
      </c>
      <c r="S487" s="51">
        <v>0.1885827421217621</v>
      </c>
      <c r="T487" s="52">
        <f t="shared" si="169"/>
        <v>277</v>
      </c>
      <c r="U487" s="54">
        <f t="shared" si="178"/>
        <v>0.93733423197824384</v>
      </c>
      <c r="V487" s="45">
        <v>15320</v>
      </c>
      <c r="W487" s="46">
        <v>1.2025051667690995E-2</v>
      </c>
      <c r="X487" s="47">
        <f t="shared" si="170"/>
        <v>207</v>
      </c>
      <c r="Y487" s="48">
        <f t="shared" si="179"/>
        <v>0.74092944824364637</v>
      </c>
      <c r="Z487" s="46">
        <v>0.22978506397084189</v>
      </c>
      <c r="AA487" s="47">
        <f t="shared" si="171"/>
        <v>248</v>
      </c>
      <c r="AB487" s="49">
        <f t="shared" si="180"/>
        <v>0.92783234797667002</v>
      </c>
      <c r="AC487" s="50">
        <v>34173</v>
      </c>
      <c r="AD487" s="51">
        <v>2.6823243514360596E-2</v>
      </c>
      <c r="AE487" s="52">
        <f t="shared" si="172"/>
        <v>263</v>
      </c>
      <c r="AF487" s="53">
        <f t="shared" si="181"/>
        <v>0.87794030374040388</v>
      </c>
      <c r="AG487" s="51">
        <v>0.51256168349057307</v>
      </c>
      <c r="AH487" s="52">
        <f t="shared" si="173"/>
        <v>322</v>
      </c>
      <c r="AI487" s="54">
        <f t="shared" si="182"/>
        <v>1.0994048290748242</v>
      </c>
      <c r="AJ487" s="45">
        <v>66671</v>
      </c>
      <c r="AK487" s="46">
        <v>5.2331737580719732E-2</v>
      </c>
      <c r="AL487" s="47">
        <f t="shared" si="174"/>
        <v>266</v>
      </c>
      <c r="AM487" s="55">
        <f t="shared" si="183"/>
        <v>0.79855962109900125</v>
      </c>
      <c r="AN487" s="56">
        <v>1274007</v>
      </c>
    </row>
    <row r="488" spans="1:40">
      <c r="A488" s="41">
        <f t="shared" si="162"/>
        <v>1</v>
      </c>
      <c r="B488" s="42">
        <f t="shared" si="163"/>
        <v>0</v>
      </c>
      <c r="C488" s="42">
        <f t="shared" si="164"/>
        <v>0</v>
      </c>
      <c r="D488" s="42">
        <f t="shared" si="165"/>
        <v>0</v>
      </c>
      <c r="E488" s="42">
        <f t="shared" si="166"/>
        <v>1</v>
      </c>
      <c r="F488" s="58">
        <v>604</v>
      </c>
      <c r="G488" s="59" t="s">
        <v>575</v>
      </c>
      <c r="H488" s="45">
        <v>99</v>
      </c>
      <c r="I488" s="46">
        <v>2.2666910889275575E-3</v>
      </c>
      <c r="J488" s="47">
        <f t="shared" si="167"/>
        <v>254</v>
      </c>
      <c r="K488" s="48">
        <f t="shared" si="175"/>
        <v>0.40724177542081491</v>
      </c>
      <c r="L488" s="46">
        <v>4.5601105481345001E-2</v>
      </c>
      <c r="M488" s="47">
        <f t="shared" si="184"/>
        <v>258</v>
      </c>
      <c r="N488" s="49">
        <f t="shared" si="176"/>
        <v>0.53689970394559061</v>
      </c>
      <c r="O488" s="50">
        <v>358</v>
      </c>
      <c r="P488" s="51">
        <v>8.1967213114754103E-3</v>
      </c>
      <c r="Q488" s="52">
        <f t="shared" si="168"/>
        <v>282</v>
      </c>
      <c r="R488" s="53">
        <f t="shared" si="177"/>
        <v>0.6216914468648217</v>
      </c>
      <c r="S488" s="51">
        <v>0.16490096729617687</v>
      </c>
      <c r="T488" s="52">
        <f t="shared" si="169"/>
        <v>317</v>
      </c>
      <c r="U488" s="54">
        <f t="shared" si="178"/>
        <v>0.81962601558329262</v>
      </c>
      <c r="V488" s="45">
        <v>503</v>
      </c>
      <c r="W488" s="46">
        <v>1.1516622401318802E-2</v>
      </c>
      <c r="X488" s="47">
        <f t="shared" si="170"/>
        <v>221</v>
      </c>
      <c r="Y488" s="48">
        <f t="shared" si="179"/>
        <v>0.70960232997302641</v>
      </c>
      <c r="Z488" s="46">
        <v>0.23169046522339937</v>
      </c>
      <c r="AA488" s="47">
        <f t="shared" si="171"/>
        <v>243</v>
      </c>
      <c r="AB488" s="49">
        <f t="shared" si="180"/>
        <v>0.93552602870355328</v>
      </c>
      <c r="AC488" s="50">
        <v>1211</v>
      </c>
      <c r="AD488" s="51">
        <v>2.7726898067588608E-2</v>
      </c>
      <c r="AE488" s="52">
        <f t="shared" si="172"/>
        <v>244</v>
      </c>
      <c r="AF488" s="53">
        <f t="shared" si="181"/>
        <v>0.9075174409166985</v>
      </c>
      <c r="AG488" s="51">
        <v>0.55780746199907871</v>
      </c>
      <c r="AH488" s="52">
        <f t="shared" si="173"/>
        <v>272</v>
      </c>
      <c r="AI488" s="54">
        <f t="shared" si="182"/>
        <v>1.1964534946105418</v>
      </c>
      <c r="AJ488" s="45">
        <v>2171</v>
      </c>
      <c r="AK488" s="46">
        <v>4.9706932869310376E-2</v>
      </c>
      <c r="AL488" s="47">
        <f t="shared" si="174"/>
        <v>288</v>
      </c>
      <c r="AM488" s="55">
        <f t="shared" si="183"/>
        <v>0.75850623948581042</v>
      </c>
      <c r="AN488" s="56">
        <v>43676</v>
      </c>
    </row>
    <row r="489" spans="1:40">
      <c r="A489" s="41">
        <f t="shared" si="162"/>
        <v>2</v>
      </c>
      <c r="B489" s="42">
        <f t="shared" si="163"/>
        <v>0</v>
      </c>
      <c r="C489" s="42">
        <f t="shared" si="164"/>
        <v>1</v>
      </c>
      <c r="D489" s="42">
        <f t="shared" si="165"/>
        <v>0</v>
      </c>
      <c r="E489" s="42">
        <f t="shared" si="166"/>
        <v>1</v>
      </c>
      <c r="F489" s="58">
        <v>372</v>
      </c>
      <c r="G489" s="59" t="s">
        <v>341</v>
      </c>
      <c r="H489" s="45">
        <v>128</v>
      </c>
      <c r="I489" s="46">
        <v>2.6222522688628029E-3</v>
      </c>
      <c r="J489" s="47">
        <f t="shared" si="167"/>
        <v>232</v>
      </c>
      <c r="K489" s="48">
        <f t="shared" si="175"/>
        <v>0.47112316044715224</v>
      </c>
      <c r="L489" s="46">
        <v>5.4630815194195478E-2</v>
      </c>
      <c r="M489" s="47">
        <f t="shared" si="184"/>
        <v>209</v>
      </c>
      <c r="N489" s="49">
        <f t="shared" si="176"/>
        <v>0.64321397901349087</v>
      </c>
      <c r="O489" s="50">
        <v>575</v>
      </c>
      <c r="P489" s="51">
        <v>1.1779648864032122E-2</v>
      </c>
      <c r="Q489" s="52">
        <f t="shared" si="168"/>
        <v>190</v>
      </c>
      <c r="R489" s="53">
        <f t="shared" si="177"/>
        <v>0.8934434473924413</v>
      </c>
      <c r="S489" s="51">
        <v>0.24541186513017499</v>
      </c>
      <c r="T489" s="52">
        <f t="shared" si="169"/>
        <v>167</v>
      </c>
      <c r="U489" s="54">
        <f t="shared" si="178"/>
        <v>1.2197984796064514</v>
      </c>
      <c r="V489" s="45">
        <v>523</v>
      </c>
      <c r="W489" s="46">
        <v>1.071435887980661E-2</v>
      </c>
      <c r="X489" s="47">
        <f t="shared" si="170"/>
        <v>235</v>
      </c>
      <c r="Y489" s="48">
        <f t="shared" si="179"/>
        <v>0.66017047015514918</v>
      </c>
      <c r="Z489" s="46">
        <v>0.22321809645753307</v>
      </c>
      <c r="AA489" s="47">
        <f t="shared" si="171"/>
        <v>253</v>
      </c>
      <c r="AB489" s="49">
        <f t="shared" si="180"/>
        <v>0.90131606888668969</v>
      </c>
      <c r="AC489" s="50">
        <v>1117</v>
      </c>
      <c r="AD489" s="51">
        <v>2.2883248314998054E-2</v>
      </c>
      <c r="AE489" s="52">
        <f t="shared" si="172"/>
        <v>308</v>
      </c>
      <c r="AF489" s="53">
        <f t="shared" si="181"/>
        <v>0.74898197771945996</v>
      </c>
      <c r="AG489" s="51">
        <v>0.47673922321809648</v>
      </c>
      <c r="AH489" s="52">
        <f t="shared" si="173"/>
        <v>371</v>
      </c>
      <c r="AI489" s="54">
        <f t="shared" si="182"/>
        <v>1.0225684460960991</v>
      </c>
      <c r="AJ489" s="45">
        <v>2343</v>
      </c>
      <c r="AK489" s="46">
        <v>4.7999508327699586E-2</v>
      </c>
      <c r="AL489" s="47">
        <f t="shared" si="174"/>
        <v>300</v>
      </c>
      <c r="AM489" s="55">
        <f t="shared" si="183"/>
        <v>0.73245168142912964</v>
      </c>
      <c r="AN489" s="56">
        <v>48813</v>
      </c>
    </row>
    <row r="490" spans="1:40">
      <c r="A490" s="41">
        <f t="shared" si="162"/>
        <v>1</v>
      </c>
      <c r="B490" s="42">
        <f t="shared" si="163"/>
        <v>0</v>
      </c>
      <c r="C490" s="42">
        <f t="shared" si="164"/>
        <v>0</v>
      </c>
      <c r="D490" s="42">
        <f t="shared" si="165"/>
        <v>0</v>
      </c>
      <c r="E490" s="42">
        <f t="shared" si="166"/>
        <v>1</v>
      </c>
      <c r="F490" s="58">
        <v>179</v>
      </c>
      <c r="G490" s="59" t="s">
        <v>147</v>
      </c>
      <c r="H490" s="45">
        <v>26</v>
      </c>
      <c r="I490" s="46">
        <v>2.1571571986824748E-4</v>
      </c>
      <c r="J490" s="47">
        <f t="shared" si="167"/>
        <v>425</v>
      </c>
      <c r="K490" s="48">
        <f t="shared" si="175"/>
        <v>3.8756252748533157E-2</v>
      </c>
      <c r="L490" s="46">
        <v>4.5256744995648386E-3</v>
      </c>
      <c r="M490" s="47">
        <f t="shared" si="184"/>
        <v>440</v>
      </c>
      <c r="N490" s="49">
        <f t="shared" si="176"/>
        <v>5.328452618247366E-2</v>
      </c>
      <c r="O490" s="50">
        <v>1064</v>
      </c>
      <c r="P490" s="51">
        <v>8.8277509976852041E-3</v>
      </c>
      <c r="Q490" s="52">
        <f t="shared" si="168"/>
        <v>266</v>
      </c>
      <c r="R490" s="53">
        <f t="shared" si="177"/>
        <v>0.66955274941822107</v>
      </c>
      <c r="S490" s="51">
        <v>0.18520452567449958</v>
      </c>
      <c r="T490" s="52">
        <f t="shared" si="169"/>
        <v>283</v>
      </c>
      <c r="U490" s="54">
        <f t="shared" si="178"/>
        <v>0.92054309890093089</v>
      </c>
      <c r="V490" s="45">
        <v>1084</v>
      </c>
      <c r="W490" s="46">
        <v>8.9936861668146253E-3</v>
      </c>
      <c r="X490" s="47">
        <f t="shared" si="170"/>
        <v>272</v>
      </c>
      <c r="Y490" s="48">
        <f t="shared" si="179"/>
        <v>0.55415037817746116</v>
      </c>
      <c r="Z490" s="46">
        <v>0.18868581375108789</v>
      </c>
      <c r="AA490" s="47">
        <f t="shared" si="171"/>
        <v>318</v>
      </c>
      <c r="AB490" s="49">
        <f t="shared" si="180"/>
        <v>0.76188068352769667</v>
      </c>
      <c r="AC490" s="50">
        <v>3571</v>
      </c>
      <c r="AD490" s="51">
        <v>2.9627724448058144E-2</v>
      </c>
      <c r="AE490" s="52">
        <f t="shared" si="172"/>
        <v>226</v>
      </c>
      <c r="AF490" s="53">
        <f t="shared" si="181"/>
        <v>0.96973258983907817</v>
      </c>
      <c r="AG490" s="51">
        <v>0.62158398607484766</v>
      </c>
      <c r="AH490" s="52">
        <f t="shared" si="173"/>
        <v>207</v>
      </c>
      <c r="AI490" s="54">
        <f t="shared" si="182"/>
        <v>1.3332491639103068</v>
      </c>
      <c r="AJ490" s="45">
        <v>5745</v>
      </c>
      <c r="AK490" s="46">
        <v>4.766487733242622E-2</v>
      </c>
      <c r="AL490" s="47">
        <f t="shared" si="174"/>
        <v>301</v>
      </c>
      <c r="AM490" s="55">
        <f t="shared" si="183"/>
        <v>0.72734535755862362</v>
      </c>
      <c r="AN490" s="56">
        <v>120529</v>
      </c>
    </row>
    <row r="491" spans="1:40">
      <c r="A491" s="41">
        <f t="shared" si="162"/>
        <v>1</v>
      </c>
      <c r="B491" s="42">
        <f t="shared" si="163"/>
        <v>0</v>
      </c>
      <c r="C491" s="42">
        <f t="shared" si="164"/>
        <v>0</v>
      </c>
      <c r="D491" s="42">
        <f t="shared" si="165"/>
        <v>0</v>
      </c>
      <c r="E491" s="42">
        <f t="shared" si="166"/>
        <v>1</v>
      </c>
      <c r="F491" s="58">
        <v>348</v>
      </c>
      <c r="G491" s="59" t="s">
        <v>317</v>
      </c>
      <c r="H491" s="45">
        <v>32</v>
      </c>
      <c r="I491" s="46">
        <v>8.6973065528769063E-4</v>
      </c>
      <c r="J491" s="47">
        <f t="shared" si="167"/>
        <v>355</v>
      </c>
      <c r="K491" s="48">
        <f t="shared" si="175"/>
        <v>0.15625890000072598</v>
      </c>
      <c r="L491" s="46">
        <v>1.9312009656004828E-2</v>
      </c>
      <c r="M491" s="47">
        <f t="shared" si="184"/>
        <v>367</v>
      </c>
      <c r="N491" s="49">
        <f t="shared" si="176"/>
        <v>0.2273763356711842</v>
      </c>
      <c r="O491" s="50">
        <v>285</v>
      </c>
      <c r="P491" s="51">
        <v>7.7460386486559946E-3</v>
      </c>
      <c r="Q491" s="52">
        <f t="shared" si="168"/>
        <v>294</v>
      </c>
      <c r="R491" s="53">
        <f t="shared" si="177"/>
        <v>0.58750880894436031</v>
      </c>
      <c r="S491" s="51">
        <v>0.171997585998793</v>
      </c>
      <c r="T491" s="52">
        <f t="shared" si="169"/>
        <v>306</v>
      </c>
      <c r="U491" s="54">
        <f t="shared" si="178"/>
        <v>0.85489914591546379</v>
      </c>
      <c r="V491" s="45">
        <v>261</v>
      </c>
      <c r="W491" s="46">
        <v>7.0937406571902261E-3</v>
      </c>
      <c r="X491" s="47">
        <f t="shared" si="170"/>
        <v>325</v>
      </c>
      <c r="Y491" s="48">
        <f t="shared" si="179"/>
        <v>0.43708430502941076</v>
      </c>
      <c r="Z491" s="46">
        <v>0.15751357875678937</v>
      </c>
      <c r="AA491" s="47">
        <f t="shared" si="171"/>
        <v>370</v>
      </c>
      <c r="AB491" s="49">
        <f t="shared" si="180"/>
        <v>0.63601258972456509</v>
      </c>
      <c r="AC491" s="50">
        <v>1079</v>
      </c>
      <c r="AD491" s="51">
        <v>2.9326230532981817E-2</v>
      </c>
      <c r="AE491" s="52">
        <f t="shared" si="172"/>
        <v>228</v>
      </c>
      <c r="AF491" s="53">
        <f t="shared" si="181"/>
        <v>0.95986451928913574</v>
      </c>
      <c r="AG491" s="51">
        <v>0.65117682558841283</v>
      </c>
      <c r="AH491" s="52">
        <f t="shared" si="173"/>
        <v>187</v>
      </c>
      <c r="AI491" s="54">
        <f t="shared" si="182"/>
        <v>1.3967234962983386</v>
      </c>
      <c r="AJ491" s="45">
        <v>1657</v>
      </c>
      <c r="AK491" s="46">
        <v>4.5035740494115725E-2</v>
      </c>
      <c r="AL491" s="47">
        <f t="shared" si="174"/>
        <v>316</v>
      </c>
      <c r="AM491" s="55">
        <f t="shared" si="183"/>
        <v>0.68722586956760823</v>
      </c>
      <c r="AN491" s="56">
        <v>36793</v>
      </c>
    </row>
    <row r="492" spans="1:40">
      <c r="A492" s="41">
        <f t="shared" si="162"/>
        <v>1</v>
      </c>
      <c r="B492" s="42">
        <f t="shared" si="163"/>
        <v>0</v>
      </c>
      <c r="C492" s="42">
        <f t="shared" si="164"/>
        <v>0</v>
      </c>
      <c r="D492" s="42">
        <f t="shared" si="165"/>
        <v>0</v>
      </c>
      <c r="E492" s="42">
        <f t="shared" si="166"/>
        <v>1</v>
      </c>
      <c r="F492" s="58">
        <v>216</v>
      </c>
      <c r="G492" s="59" t="s">
        <v>184</v>
      </c>
      <c r="H492" s="45">
        <v>73</v>
      </c>
      <c r="I492" s="46">
        <v>1.8579791295495038E-3</v>
      </c>
      <c r="J492" s="47">
        <f t="shared" si="167"/>
        <v>284</v>
      </c>
      <c r="K492" s="48">
        <f t="shared" si="175"/>
        <v>0.33381113249558564</v>
      </c>
      <c r="L492" s="46">
        <v>4.1595441595441596E-2</v>
      </c>
      <c r="M492" s="47">
        <f t="shared" si="184"/>
        <v>272</v>
      </c>
      <c r="N492" s="49">
        <f t="shared" si="176"/>
        <v>0.48973769478493789</v>
      </c>
      <c r="O492" s="50">
        <v>306</v>
      </c>
      <c r="P492" s="51">
        <v>7.7882412827691523E-3</v>
      </c>
      <c r="Q492" s="52">
        <f t="shared" si="168"/>
        <v>290</v>
      </c>
      <c r="R492" s="53">
        <f t="shared" si="177"/>
        <v>0.5907097249772848</v>
      </c>
      <c r="S492" s="51">
        <v>0.17435897435897435</v>
      </c>
      <c r="T492" s="52">
        <f t="shared" si="169"/>
        <v>302</v>
      </c>
      <c r="U492" s="54">
        <f t="shared" si="178"/>
        <v>0.86663622280855412</v>
      </c>
      <c r="V492" s="45">
        <v>342</v>
      </c>
      <c r="W492" s="46">
        <v>8.7045049630949355E-3</v>
      </c>
      <c r="X492" s="47">
        <f t="shared" si="170"/>
        <v>282</v>
      </c>
      <c r="Y492" s="48">
        <f t="shared" si="179"/>
        <v>0.53633233667247981</v>
      </c>
      <c r="Z492" s="46">
        <v>0.19487179487179487</v>
      </c>
      <c r="AA492" s="47">
        <f t="shared" si="171"/>
        <v>306</v>
      </c>
      <c r="AB492" s="49">
        <f t="shared" si="180"/>
        <v>0.7868586054543073</v>
      </c>
      <c r="AC492" s="50">
        <v>1034</v>
      </c>
      <c r="AD492" s="51">
        <v>2.6317129040468311E-2</v>
      </c>
      <c r="AE492" s="52">
        <f t="shared" si="172"/>
        <v>272</v>
      </c>
      <c r="AF492" s="53">
        <f t="shared" si="181"/>
        <v>0.86137488372702931</v>
      </c>
      <c r="AG492" s="51">
        <v>0.58917378917378915</v>
      </c>
      <c r="AH492" s="52">
        <f t="shared" si="173"/>
        <v>234</v>
      </c>
      <c r="AI492" s="54">
        <f t="shared" si="182"/>
        <v>1.2637318196920766</v>
      </c>
      <c r="AJ492" s="45">
        <v>1755</v>
      </c>
      <c r="AK492" s="46">
        <v>4.4667854415881905E-2</v>
      </c>
      <c r="AL492" s="47">
        <f t="shared" si="174"/>
        <v>318</v>
      </c>
      <c r="AM492" s="55">
        <f t="shared" si="183"/>
        <v>0.68161208755265312</v>
      </c>
      <c r="AN492" s="56">
        <v>39290</v>
      </c>
    </row>
    <row r="493" spans="1:40">
      <c r="A493" s="41">
        <f t="shared" si="162"/>
        <v>1</v>
      </c>
      <c r="B493" s="42">
        <f t="shared" si="163"/>
        <v>0</v>
      </c>
      <c r="C493" s="42">
        <f t="shared" si="164"/>
        <v>0</v>
      </c>
      <c r="D493" s="42">
        <f t="shared" si="165"/>
        <v>0</v>
      </c>
      <c r="E493" s="42">
        <f t="shared" si="166"/>
        <v>1</v>
      </c>
      <c r="F493" s="58">
        <v>577</v>
      </c>
      <c r="G493" s="59" t="s">
        <v>548</v>
      </c>
      <c r="H493" s="45">
        <v>10</v>
      </c>
      <c r="I493" s="46">
        <v>2.055076037813399E-3</v>
      </c>
      <c r="J493" s="47">
        <f t="shared" si="167"/>
        <v>267</v>
      </c>
      <c r="K493" s="48">
        <f t="shared" si="175"/>
        <v>0.36922226339182018</v>
      </c>
      <c r="L493" s="46">
        <v>4.7393364928909949E-2</v>
      </c>
      <c r="M493" s="47">
        <f t="shared" si="184"/>
        <v>244</v>
      </c>
      <c r="N493" s="49">
        <f t="shared" si="176"/>
        <v>0.55800146357694347</v>
      </c>
      <c r="O493" s="50">
        <v>27</v>
      </c>
      <c r="P493" s="51">
        <v>5.5487053020961772E-3</v>
      </c>
      <c r="Q493" s="52">
        <f t="shared" si="168"/>
        <v>354</v>
      </c>
      <c r="R493" s="53">
        <f t="shared" si="177"/>
        <v>0.42084908055337494</v>
      </c>
      <c r="S493" s="51">
        <v>0.12796208530805686</v>
      </c>
      <c r="T493" s="52">
        <f t="shared" si="169"/>
        <v>385</v>
      </c>
      <c r="U493" s="54">
        <f t="shared" si="178"/>
        <v>0.63602449304251985</v>
      </c>
      <c r="V493" s="45">
        <v>45</v>
      </c>
      <c r="W493" s="46">
        <v>9.2478421701602965E-3</v>
      </c>
      <c r="X493" s="47">
        <f t="shared" si="170"/>
        <v>262</v>
      </c>
      <c r="Y493" s="48">
        <f t="shared" si="179"/>
        <v>0.56981032480643712</v>
      </c>
      <c r="Z493" s="46">
        <v>0.2132701421800948</v>
      </c>
      <c r="AA493" s="47">
        <f t="shared" si="171"/>
        <v>272</v>
      </c>
      <c r="AB493" s="49">
        <f t="shared" si="180"/>
        <v>0.86114794997026023</v>
      </c>
      <c r="AC493" s="50">
        <v>129</v>
      </c>
      <c r="AD493" s="51">
        <v>2.6510480887792849E-2</v>
      </c>
      <c r="AE493" s="52">
        <f t="shared" si="172"/>
        <v>269</v>
      </c>
      <c r="AF493" s="53">
        <f t="shared" si="181"/>
        <v>0.86770340173336191</v>
      </c>
      <c r="AG493" s="51">
        <v>0.61137440758293837</v>
      </c>
      <c r="AH493" s="52">
        <f t="shared" si="173"/>
        <v>215</v>
      </c>
      <c r="AI493" s="54">
        <f t="shared" si="182"/>
        <v>1.3113504144361277</v>
      </c>
      <c r="AJ493" s="45">
        <v>211</v>
      </c>
      <c r="AK493" s="46">
        <v>4.336210439786272E-2</v>
      </c>
      <c r="AL493" s="47">
        <f t="shared" si="174"/>
        <v>327</v>
      </c>
      <c r="AM493" s="55">
        <f t="shared" si="183"/>
        <v>0.66168690853425993</v>
      </c>
      <c r="AN493" s="56">
        <v>4866</v>
      </c>
    </row>
    <row r="494" spans="1:40">
      <c r="A494" s="41">
        <f t="shared" si="162"/>
        <v>1</v>
      </c>
      <c r="B494" s="42">
        <f t="shared" si="163"/>
        <v>0</v>
      </c>
      <c r="C494" s="42">
        <f t="shared" si="164"/>
        <v>0</v>
      </c>
      <c r="D494" s="42">
        <f t="shared" si="165"/>
        <v>0</v>
      </c>
      <c r="E494" s="42">
        <f t="shared" si="166"/>
        <v>1</v>
      </c>
      <c r="F494" s="58">
        <v>381</v>
      </c>
      <c r="G494" s="59" t="s">
        <v>350</v>
      </c>
      <c r="H494" s="45">
        <v>68</v>
      </c>
      <c r="I494" s="46">
        <v>1.6553067185978579E-3</v>
      </c>
      <c r="J494" s="47">
        <f t="shared" si="167"/>
        <v>297</v>
      </c>
      <c r="K494" s="48">
        <f t="shared" si="175"/>
        <v>0.29739828697466558</v>
      </c>
      <c r="L494" s="46">
        <v>3.9013195639701667E-2</v>
      </c>
      <c r="M494" s="47">
        <f t="shared" si="184"/>
        <v>284</v>
      </c>
      <c r="N494" s="49">
        <f t="shared" si="176"/>
        <v>0.4593347676076871</v>
      </c>
      <c r="O494" s="50">
        <v>201</v>
      </c>
      <c r="P494" s="51">
        <v>4.8928919182083738E-3</v>
      </c>
      <c r="Q494" s="52">
        <f t="shared" si="168"/>
        <v>368</v>
      </c>
      <c r="R494" s="53">
        <f t="shared" si="177"/>
        <v>0.37110802483006711</v>
      </c>
      <c r="S494" s="51">
        <v>0.11531841652323579</v>
      </c>
      <c r="T494" s="52">
        <f t="shared" si="169"/>
        <v>404</v>
      </c>
      <c r="U494" s="54">
        <f t="shared" si="178"/>
        <v>0.5731802293709507</v>
      </c>
      <c r="V494" s="45">
        <v>303</v>
      </c>
      <c r="W494" s="46">
        <v>7.3758519961051603E-3</v>
      </c>
      <c r="X494" s="47">
        <f t="shared" si="170"/>
        <v>314</v>
      </c>
      <c r="Y494" s="48">
        <f t="shared" si="179"/>
        <v>0.45446673335170462</v>
      </c>
      <c r="Z494" s="46">
        <v>0.17383820998278829</v>
      </c>
      <c r="AA494" s="47">
        <f t="shared" si="171"/>
        <v>345</v>
      </c>
      <c r="AB494" s="49">
        <f t="shared" si="180"/>
        <v>0.70192862734045569</v>
      </c>
      <c r="AC494" s="50">
        <v>1171</v>
      </c>
      <c r="AD494" s="51">
        <v>2.8505355404089581E-2</v>
      </c>
      <c r="AE494" s="52">
        <f t="shared" si="172"/>
        <v>235</v>
      </c>
      <c r="AF494" s="53">
        <f t="shared" si="181"/>
        <v>0.93299680064031698</v>
      </c>
      <c r="AG494" s="51">
        <v>0.67183017785427424</v>
      </c>
      <c r="AH494" s="52">
        <f t="shared" si="173"/>
        <v>167</v>
      </c>
      <c r="AI494" s="54">
        <f t="shared" si="182"/>
        <v>1.4410233258584408</v>
      </c>
      <c r="AJ494" s="45">
        <v>1743</v>
      </c>
      <c r="AK494" s="46">
        <v>4.2429406037000975E-2</v>
      </c>
      <c r="AL494" s="47">
        <f t="shared" si="174"/>
        <v>340</v>
      </c>
      <c r="AM494" s="55">
        <f t="shared" si="183"/>
        <v>0.64745433602507152</v>
      </c>
      <c r="AN494" s="56">
        <v>41080</v>
      </c>
    </row>
    <row r="495" spans="1:40">
      <c r="A495" s="41">
        <f t="shared" si="162"/>
        <v>1</v>
      </c>
      <c r="B495" s="42">
        <f t="shared" si="163"/>
        <v>0</v>
      </c>
      <c r="C495" s="42">
        <f t="shared" si="164"/>
        <v>0</v>
      </c>
      <c r="D495" s="42">
        <f t="shared" si="165"/>
        <v>0</v>
      </c>
      <c r="E495" s="42">
        <f t="shared" si="166"/>
        <v>1</v>
      </c>
      <c r="F495" s="58">
        <v>607</v>
      </c>
      <c r="G495" s="59" t="s">
        <v>578</v>
      </c>
      <c r="H495" s="45">
        <v>553</v>
      </c>
      <c r="I495" s="46">
        <v>1.4020693834190716E-3</v>
      </c>
      <c r="J495" s="47">
        <f t="shared" si="167"/>
        <v>314</v>
      </c>
      <c r="K495" s="48">
        <f t="shared" si="175"/>
        <v>0.25190076749139162</v>
      </c>
      <c r="L495" s="46">
        <v>3.3285181172505118E-2</v>
      </c>
      <c r="M495" s="47">
        <f t="shared" si="184"/>
        <v>309</v>
      </c>
      <c r="N495" s="49">
        <f t="shared" si="176"/>
        <v>0.39189409398428132</v>
      </c>
      <c r="O495" s="50">
        <v>2975</v>
      </c>
      <c r="P495" s="51">
        <v>7.542778328520322E-3</v>
      </c>
      <c r="Q495" s="52">
        <f t="shared" si="168"/>
        <v>299</v>
      </c>
      <c r="R495" s="53">
        <f t="shared" si="177"/>
        <v>0.57209225423748722</v>
      </c>
      <c r="S495" s="51">
        <v>0.17906584807993259</v>
      </c>
      <c r="T495" s="52">
        <f t="shared" si="169"/>
        <v>294</v>
      </c>
      <c r="U495" s="54">
        <f t="shared" si="178"/>
        <v>0.89003133210972407</v>
      </c>
      <c r="V495" s="45">
        <v>3212</v>
      </c>
      <c r="W495" s="46">
        <v>8.1436652071284962E-3</v>
      </c>
      <c r="X495" s="47">
        <f t="shared" si="170"/>
        <v>296</v>
      </c>
      <c r="Y495" s="48">
        <f t="shared" si="179"/>
        <v>0.50177592041542551</v>
      </c>
      <c r="Z495" s="46">
        <v>0.19333092572529192</v>
      </c>
      <c r="AA495" s="47">
        <f t="shared" si="171"/>
        <v>310</v>
      </c>
      <c r="AB495" s="49">
        <f t="shared" si="180"/>
        <v>0.78063684232741382</v>
      </c>
      <c r="AC495" s="50">
        <v>9874</v>
      </c>
      <c r="AD495" s="51">
        <v>2.5034417887667113E-2</v>
      </c>
      <c r="AE495" s="52">
        <f t="shared" si="172"/>
        <v>282</v>
      </c>
      <c r="AF495" s="53">
        <f t="shared" si="181"/>
        <v>0.81939100439123713</v>
      </c>
      <c r="AG495" s="51">
        <v>0.59431804502227037</v>
      </c>
      <c r="AH495" s="52">
        <f t="shared" si="173"/>
        <v>231</v>
      </c>
      <c r="AI495" s="54">
        <f t="shared" si="182"/>
        <v>1.2747658472130212</v>
      </c>
      <c r="AJ495" s="45">
        <v>16614</v>
      </c>
      <c r="AK495" s="46">
        <v>4.2122930806735001E-2</v>
      </c>
      <c r="AL495" s="47">
        <f t="shared" si="174"/>
        <v>343</v>
      </c>
      <c r="AM495" s="55">
        <f t="shared" si="183"/>
        <v>0.64277765691844091</v>
      </c>
      <c r="AN495" s="56">
        <v>394417</v>
      </c>
    </row>
    <row r="496" spans="1:40">
      <c r="A496" s="41">
        <f t="shared" si="162"/>
        <v>1</v>
      </c>
      <c r="B496" s="42">
        <f t="shared" si="163"/>
        <v>0</v>
      </c>
      <c r="C496" s="42">
        <f t="shared" si="164"/>
        <v>0</v>
      </c>
      <c r="D496" s="42">
        <f t="shared" si="165"/>
        <v>0</v>
      </c>
      <c r="E496" s="42">
        <f t="shared" si="166"/>
        <v>1</v>
      </c>
      <c r="F496" s="58">
        <v>593</v>
      </c>
      <c r="G496" s="59" t="s">
        <v>564</v>
      </c>
      <c r="H496" s="45">
        <v>81</v>
      </c>
      <c r="I496" s="46">
        <v>1.4297061159650516E-3</v>
      </c>
      <c r="J496" s="47">
        <f t="shared" si="167"/>
        <v>311</v>
      </c>
      <c r="K496" s="48">
        <f t="shared" si="175"/>
        <v>0.25686608106404091</v>
      </c>
      <c r="L496" s="46">
        <v>3.6225402504472273E-2</v>
      </c>
      <c r="M496" s="47">
        <f t="shared" si="184"/>
        <v>295</v>
      </c>
      <c r="N496" s="49">
        <f t="shared" si="176"/>
        <v>0.42651176270096341</v>
      </c>
      <c r="O496" s="50">
        <v>424</v>
      </c>
      <c r="P496" s="51">
        <v>7.4838937428294058E-3</v>
      </c>
      <c r="Q496" s="52">
        <f t="shared" si="168"/>
        <v>302</v>
      </c>
      <c r="R496" s="53">
        <f t="shared" si="177"/>
        <v>0.56762607295778822</v>
      </c>
      <c r="S496" s="51">
        <v>0.18962432915921287</v>
      </c>
      <c r="T496" s="52">
        <f t="shared" si="169"/>
        <v>276</v>
      </c>
      <c r="U496" s="54">
        <f t="shared" si="178"/>
        <v>0.94251135038686806</v>
      </c>
      <c r="V496" s="45">
        <v>488</v>
      </c>
      <c r="W496" s="46">
        <v>8.6135380813696944E-3</v>
      </c>
      <c r="X496" s="47">
        <f t="shared" si="170"/>
        <v>286</v>
      </c>
      <c r="Y496" s="48">
        <f t="shared" si="179"/>
        <v>0.53072736770039475</v>
      </c>
      <c r="Z496" s="46">
        <v>0.21824686940966009</v>
      </c>
      <c r="AA496" s="47">
        <f t="shared" si="171"/>
        <v>263</v>
      </c>
      <c r="AB496" s="49">
        <f t="shared" si="180"/>
        <v>0.88124311381969533</v>
      </c>
      <c r="AC496" s="50">
        <v>1243</v>
      </c>
      <c r="AD496" s="51">
        <v>2.193981113758715E-2</v>
      </c>
      <c r="AE496" s="52">
        <f t="shared" si="172"/>
        <v>314</v>
      </c>
      <c r="AF496" s="53">
        <f t="shared" si="181"/>
        <v>0.71810273220045051</v>
      </c>
      <c r="AG496" s="51">
        <v>0.55590339892665475</v>
      </c>
      <c r="AH496" s="52">
        <f t="shared" si="173"/>
        <v>275</v>
      </c>
      <c r="AI496" s="54">
        <f t="shared" si="182"/>
        <v>1.192369427845289</v>
      </c>
      <c r="AJ496" s="45">
        <v>2236</v>
      </c>
      <c r="AK496" s="46">
        <v>3.94669490777513E-2</v>
      </c>
      <c r="AL496" s="47">
        <f t="shared" si="174"/>
        <v>358</v>
      </c>
      <c r="AM496" s="55">
        <f t="shared" si="183"/>
        <v>0.60224852753741109</v>
      </c>
      <c r="AN496" s="56">
        <v>56655</v>
      </c>
    </row>
    <row r="497" spans="1:40">
      <c r="A497" s="41">
        <f t="shared" si="162"/>
        <v>2</v>
      </c>
      <c r="B497" s="42">
        <f t="shared" si="163"/>
        <v>0</v>
      </c>
      <c r="C497" s="42">
        <f t="shared" si="164"/>
        <v>1</v>
      </c>
      <c r="D497" s="42">
        <f t="shared" si="165"/>
        <v>0</v>
      </c>
      <c r="E497" s="42">
        <f t="shared" si="166"/>
        <v>1</v>
      </c>
      <c r="F497" s="58">
        <v>629</v>
      </c>
      <c r="G497" s="59" t="s">
        <v>601</v>
      </c>
      <c r="H497" s="45">
        <v>171</v>
      </c>
      <c r="I497" s="46">
        <v>2.6637173655679482E-3</v>
      </c>
      <c r="J497" s="47">
        <f t="shared" si="167"/>
        <v>230</v>
      </c>
      <c r="K497" s="48">
        <f t="shared" si="175"/>
        <v>0.47857292706188254</v>
      </c>
      <c r="L497" s="46">
        <v>6.9371196754563894E-2</v>
      </c>
      <c r="M497" s="47">
        <f t="shared" si="184"/>
        <v>160</v>
      </c>
      <c r="N497" s="49">
        <f t="shared" si="176"/>
        <v>0.81676473863365917</v>
      </c>
      <c r="O497" s="50">
        <v>602</v>
      </c>
      <c r="P497" s="51">
        <v>9.3775313103620171E-3</v>
      </c>
      <c r="Q497" s="52">
        <f t="shared" si="168"/>
        <v>255</v>
      </c>
      <c r="R497" s="53">
        <f t="shared" si="177"/>
        <v>0.71125158301981384</v>
      </c>
      <c r="S497" s="51">
        <v>0.24421906693711967</v>
      </c>
      <c r="T497" s="52">
        <f t="shared" si="169"/>
        <v>168</v>
      </c>
      <c r="U497" s="54">
        <f t="shared" si="178"/>
        <v>1.2138697792088793</v>
      </c>
      <c r="V497" s="45">
        <v>541</v>
      </c>
      <c r="W497" s="46">
        <v>8.4273163436974271E-3</v>
      </c>
      <c r="X497" s="47">
        <f t="shared" si="170"/>
        <v>291</v>
      </c>
      <c r="Y497" s="48">
        <f t="shared" si="179"/>
        <v>0.51925322412434638</v>
      </c>
      <c r="Z497" s="46">
        <v>0.21947261663286005</v>
      </c>
      <c r="AA497" s="47">
        <f t="shared" si="171"/>
        <v>261</v>
      </c>
      <c r="AB497" s="49">
        <f t="shared" si="180"/>
        <v>0.88619246911927141</v>
      </c>
      <c r="AC497" s="50">
        <v>1151</v>
      </c>
      <c r="AD497" s="51">
        <v>1.7929466010343325E-2</v>
      </c>
      <c r="AE497" s="52">
        <f t="shared" si="172"/>
        <v>356</v>
      </c>
      <c r="AF497" s="53">
        <f t="shared" si="181"/>
        <v>0.58684181227362264</v>
      </c>
      <c r="AG497" s="51">
        <v>0.46693711967545637</v>
      </c>
      <c r="AH497" s="52">
        <f t="shared" si="173"/>
        <v>384</v>
      </c>
      <c r="AI497" s="54">
        <f t="shared" si="182"/>
        <v>1.0015436986033064</v>
      </c>
      <c r="AJ497" s="45">
        <v>2465</v>
      </c>
      <c r="AK497" s="46">
        <v>3.8398031029970713E-2</v>
      </c>
      <c r="AL497" s="47">
        <f t="shared" si="174"/>
        <v>364</v>
      </c>
      <c r="AM497" s="55">
        <f t="shared" si="183"/>
        <v>0.58593730167939495</v>
      </c>
      <c r="AN497" s="56">
        <v>64196</v>
      </c>
    </row>
    <row r="498" spans="1:40">
      <c r="A498" s="41">
        <f t="shared" si="162"/>
        <v>1</v>
      </c>
      <c r="B498" s="42">
        <f t="shared" si="163"/>
        <v>0</v>
      </c>
      <c r="C498" s="42">
        <f t="shared" si="164"/>
        <v>0</v>
      </c>
      <c r="D498" s="42">
        <f t="shared" si="165"/>
        <v>0</v>
      </c>
      <c r="E498" s="42">
        <f t="shared" si="166"/>
        <v>1</v>
      </c>
      <c r="F498" s="58">
        <v>379</v>
      </c>
      <c r="G498" s="59" t="s">
        <v>348</v>
      </c>
      <c r="H498" s="45">
        <v>16</v>
      </c>
      <c r="I498" s="46">
        <v>1.8223234624145787E-3</v>
      </c>
      <c r="J498" s="47">
        <f t="shared" si="167"/>
        <v>286</v>
      </c>
      <c r="K498" s="48">
        <f t="shared" si="175"/>
        <v>0.32740510864047329</v>
      </c>
      <c r="L498" s="46">
        <v>5.0793650793650794E-2</v>
      </c>
      <c r="M498" s="47">
        <f t="shared" si="184"/>
        <v>222</v>
      </c>
      <c r="N498" s="49">
        <f t="shared" si="176"/>
        <v>0.59803585429706707</v>
      </c>
      <c r="O498" s="50">
        <v>16</v>
      </c>
      <c r="P498" s="51">
        <v>1.8223234624145787E-3</v>
      </c>
      <c r="Q498" s="52">
        <f t="shared" si="168"/>
        <v>462</v>
      </c>
      <c r="R498" s="53">
        <f t="shared" si="177"/>
        <v>0.13821659502051617</v>
      </c>
      <c r="S498" s="51">
        <v>5.0793650793650794E-2</v>
      </c>
      <c r="T498" s="52">
        <f t="shared" si="169"/>
        <v>499</v>
      </c>
      <c r="U498" s="54">
        <f t="shared" si="178"/>
        <v>0.25246545426355638</v>
      </c>
      <c r="V498" s="45">
        <v>40</v>
      </c>
      <c r="W498" s="46">
        <v>4.5558086560364463E-3</v>
      </c>
      <c r="X498" s="47">
        <f t="shared" si="170"/>
        <v>385</v>
      </c>
      <c r="Y498" s="48">
        <f t="shared" si="179"/>
        <v>0.2807083817269676</v>
      </c>
      <c r="Z498" s="46">
        <v>0.12698412698412698</v>
      </c>
      <c r="AA498" s="47">
        <f t="shared" si="171"/>
        <v>421</v>
      </c>
      <c r="AB498" s="49">
        <f t="shared" si="180"/>
        <v>0.51273994340380924</v>
      </c>
      <c r="AC498" s="50">
        <v>243</v>
      </c>
      <c r="AD498" s="51">
        <v>2.7676537585421414E-2</v>
      </c>
      <c r="AE498" s="52">
        <f t="shared" si="172"/>
        <v>245</v>
      </c>
      <c r="AF498" s="53">
        <f t="shared" si="181"/>
        <v>0.9058691131525074</v>
      </c>
      <c r="AG498" s="51">
        <v>0.77142857142857146</v>
      </c>
      <c r="AH498" s="52">
        <f t="shared" si="173"/>
        <v>114</v>
      </c>
      <c r="AI498" s="54">
        <f t="shared" si="182"/>
        <v>1.6546541109728947</v>
      </c>
      <c r="AJ498" s="45">
        <v>315</v>
      </c>
      <c r="AK498" s="46">
        <v>3.5876993166287015E-2</v>
      </c>
      <c r="AL498" s="47">
        <f t="shared" si="174"/>
        <v>374</v>
      </c>
      <c r="AM498" s="55">
        <f t="shared" si="183"/>
        <v>0.547467357162567</v>
      </c>
      <c r="AN498" s="56">
        <v>8780</v>
      </c>
    </row>
    <row r="499" spans="1:40">
      <c r="A499" s="41">
        <f t="shared" si="162"/>
        <v>2</v>
      </c>
      <c r="B499" s="42">
        <f t="shared" si="163"/>
        <v>0</v>
      </c>
      <c r="C499" s="42">
        <f t="shared" si="164"/>
        <v>1</v>
      </c>
      <c r="D499" s="42">
        <f t="shared" si="165"/>
        <v>0</v>
      </c>
      <c r="E499" s="42">
        <f t="shared" si="166"/>
        <v>1</v>
      </c>
      <c r="F499" s="58">
        <v>525</v>
      </c>
      <c r="G499" s="59" t="s">
        <v>495</v>
      </c>
      <c r="H499" s="45">
        <v>0</v>
      </c>
      <c r="I499" s="46">
        <v>0</v>
      </c>
      <c r="J499" s="47">
        <f t="shared" si="167"/>
        <v>467</v>
      </c>
      <c r="K499" s="48">
        <f t="shared" si="175"/>
        <v>0</v>
      </c>
      <c r="L499" s="46">
        <v>0</v>
      </c>
      <c r="M499" s="47">
        <f t="shared" si="184"/>
        <v>467</v>
      </c>
      <c r="N499" s="49">
        <f t="shared" si="176"/>
        <v>0</v>
      </c>
      <c r="O499" s="50">
        <v>88</v>
      </c>
      <c r="P499" s="51">
        <v>1.1322696860524962E-2</v>
      </c>
      <c r="Q499" s="52">
        <f t="shared" si="168"/>
        <v>204</v>
      </c>
      <c r="R499" s="53">
        <f t="shared" si="177"/>
        <v>0.85878530282304755</v>
      </c>
      <c r="S499" s="51">
        <v>0.31654676258992803</v>
      </c>
      <c r="T499" s="52">
        <f t="shared" si="169"/>
        <v>106</v>
      </c>
      <c r="U499" s="54">
        <f t="shared" si="178"/>
        <v>1.5733683435669477</v>
      </c>
      <c r="V499" s="45">
        <v>59</v>
      </c>
      <c r="W499" s="46">
        <v>7.5913535769428714E-3</v>
      </c>
      <c r="X499" s="47">
        <f t="shared" si="170"/>
        <v>308</v>
      </c>
      <c r="Y499" s="48">
        <f t="shared" si="179"/>
        <v>0.46774496880533889</v>
      </c>
      <c r="Z499" s="46">
        <v>0.21223021582733814</v>
      </c>
      <c r="AA499" s="47">
        <f t="shared" si="171"/>
        <v>275</v>
      </c>
      <c r="AB499" s="49">
        <f t="shared" si="180"/>
        <v>0.85694890720861472</v>
      </c>
      <c r="AC499" s="50">
        <v>131</v>
      </c>
      <c r="AD499" s="51">
        <v>1.6855378281008748E-2</v>
      </c>
      <c r="AE499" s="52">
        <f t="shared" si="172"/>
        <v>372</v>
      </c>
      <c r="AF499" s="53">
        <f t="shared" si="181"/>
        <v>0.55168629848085604</v>
      </c>
      <c r="AG499" s="51">
        <v>0.47122302158273383</v>
      </c>
      <c r="AH499" s="52">
        <f t="shared" si="173"/>
        <v>375</v>
      </c>
      <c r="AI499" s="54">
        <f t="shared" si="182"/>
        <v>1.0107366238756623</v>
      </c>
      <c r="AJ499" s="45">
        <v>278</v>
      </c>
      <c r="AK499" s="46">
        <v>3.5769428718476583E-2</v>
      </c>
      <c r="AL499" s="47">
        <f t="shared" si="174"/>
        <v>376</v>
      </c>
      <c r="AM499" s="55">
        <f t="shared" si="183"/>
        <v>0.54582597033579228</v>
      </c>
      <c r="AN499" s="56">
        <v>7772</v>
      </c>
    </row>
    <row r="500" spans="1:40">
      <c r="A500" s="41">
        <f t="shared" si="162"/>
        <v>1</v>
      </c>
      <c r="B500" s="42">
        <f t="shared" si="163"/>
        <v>0</v>
      </c>
      <c r="C500" s="42">
        <f t="shared" si="164"/>
        <v>0</v>
      </c>
      <c r="D500" s="42">
        <f t="shared" si="165"/>
        <v>0</v>
      </c>
      <c r="E500" s="42">
        <f t="shared" si="166"/>
        <v>1</v>
      </c>
      <c r="F500" s="58">
        <v>481</v>
      </c>
      <c r="G500" s="59" t="s">
        <v>451</v>
      </c>
      <c r="H500" s="45">
        <v>28</v>
      </c>
      <c r="I500" s="46">
        <v>2.5706940874035988E-3</v>
      </c>
      <c r="J500" s="47">
        <f t="shared" si="167"/>
        <v>237</v>
      </c>
      <c r="K500" s="48">
        <f t="shared" si="175"/>
        <v>0.46186003436107892</v>
      </c>
      <c r="L500" s="46">
        <v>7.407407407407407E-2</v>
      </c>
      <c r="M500" s="47">
        <f t="shared" si="184"/>
        <v>150</v>
      </c>
      <c r="N500" s="49">
        <f t="shared" si="176"/>
        <v>0.87213562084988938</v>
      </c>
      <c r="O500" s="50">
        <v>64</v>
      </c>
      <c r="P500" s="51">
        <v>5.8758721997796545E-3</v>
      </c>
      <c r="Q500" s="52">
        <f t="shared" si="168"/>
        <v>343</v>
      </c>
      <c r="R500" s="53">
        <f t="shared" si="177"/>
        <v>0.4456634977158031</v>
      </c>
      <c r="S500" s="51">
        <v>0.1693121693121693</v>
      </c>
      <c r="T500" s="52">
        <f t="shared" si="169"/>
        <v>311</v>
      </c>
      <c r="U500" s="54">
        <f t="shared" si="178"/>
        <v>0.84155151421185459</v>
      </c>
      <c r="V500" s="45">
        <v>55</v>
      </c>
      <c r="W500" s="46">
        <v>5.0495776716856407E-3</v>
      </c>
      <c r="X500" s="47">
        <f t="shared" si="170"/>
        <v>367</v>
      </c>
      <c r="Y500" s="48">
        <f t="shared" si="179"/>
        <v>0.31113220146885939</v>
      </c>
      <c r="Z500" s="46">
        <v>0.14550264550264549</v>
      </c>
      <c r="AA500" s="47">
        <f t="shared" si="171"/>
        <v>392</v>
      </c>
      <c r="AB500" s="49">
        <f t="shared" si="180"/>
        <v>0.58751451848353142</v>
      </c>
      <c r="AC500" s="50">
        <v>231</v>
      </c>
      <c r="AD500" s="51">
        <v>2.1208226221079693E-2</v>
      </c>
      <c r="AE500" s="52">
        <f t="shared" si="172"/>
        <v>318</v>
      </c>
      <c r="AF500" s="53">
        <f t="shared" si="181"/>
        <v>0.69415753394481872</v>
      </c>
      <c r="AG500" s="51">
        <v>0.61111111111111116</v>
      </c>
      <c r="AH500" s="52">
        <f t="shared" si="173"/>
        <v>216</v>
      </c>
      <c r="AI500" s="54">
        <f t="shared" si="182"/>
        <v>1.3107856640423137</v>
      </c>
      <c r="AJ500" s="45">
        <v>378</v>
      </c>
      <c r="AK500" s="46">
        <v>3.4704370179948589E-2</v>
      </c>
      <c r="AL500" s="47">
        <f t="shared" si="174"/>
        <v>379</v>
      </c>
      <c r="AM500" s="55">
        <f t="shared" si="183"/>
        <v>0.52957363891524112</v>
      </c>
      <c r="AN500" s="56">
        <v>10892</v>
      </c>
    </row>
    <row r="501" spans="1:40">
      <c r="A501" s="41">
        <f t="shared" si="162"/>
        <v>1</v>
      </c>
      <c r="B501" s="42">
        <f t="shared" si="163"/>
        <v>0</v>
      </c>
      <c r="C501" s="42">
        <f t="shared" si="164"/>
        <v>0</v>
      </c>
      <c r="D501" s="42">
        <f t="shared" si="165"/>
        <v>0</v>
      </c>
      <c r="E501" s="42">
        <f t="shared" si="166"/>
        <v>1</v>
      </c>
      <c r="F501" s="58">
        <v>586</v>
      </c>
      <c r="G501" s="59" t="s">
        <v>557</v>
      </c>
      <c r="H501" s="45">
        <v>1</v>
      </c>
      <c r="I501" s="46">
        <v>3.2478710205460319E-6</v>
      </c>
      <c r="J501" s="47">
        <f t="shared" si="167"/>
        <v>466</v>
      </c>
      <c r="K501" s="48">
        <f t="shared" si="175"/>
        <v>5.8352404842725004E-4</v>
      </c>
      <c r="L501" s="46">
        <v>9.5474508306282225E-5</v>
      </c>
      <c r="M501" s="47">
        <f t="shared" si="184"/>
        <v>465</v>
      </c>
      <c r="N501" s="49">
        <f t="shared" si="176"/>
        <v>1.1241007142900046E-3</v>
      </c>
      <c r="O501" s="50">
        <v>535</v>
      </c>
      <c r="P501" s="51">
        <v>1.7376109959921272E-3</v>
      </c>
      <c r="Q501" s="52">
        <f t="shared" si="168"/>
        <v>464</v>
      </c>
      <c r="R501" s="53">
        <f t="shared" si="177"/>
        <v>0.13179146309076148</v>
      </c>
      <c r="S501" s="51">
        <v>5.1078861943860993E-2</v>
      </c>
      <c r="T501" s="52">
        <f t="shared" si="169"/>
        <v>497</v>
      </c>
      <c r="U501" s="54">
        <f t="shared" si="178"/>
        <v>0.25388307165222124</v>
      </c>
      <c r="V501" s="45">
        <v>1628</v>
      </c>
      <c r="W501" s="46">
        <v>5.2875340214489398E-3</v>
      </c>
      <c r="X501" s="47">
        <f t="shared" si="170"/>
        <v>361</v>
      </c>
      <c r="Y501" s="48">
        <f t="shared" si="179"/>
        <v>0.32579399850794416</v>
      </c>
      <c r="Z501" s="46">
        <v>0.15543249952262747</v>
      </c>
      <c r="AA501" s="47">
        <f t="shared" si="171"/>
        <v>374</v>
      </c>
      <c r="AB501" s="49">
        <f t="shared" si="180"/>
        <v>0.62760955169071386</v>
      </c>
      <c r="AC501" s="50">
        <v>8310</v>
      </c>
      <c r="AD501" s="51">
        <v>2.6989808180737526E-2</v>
      </c>
      <c r="AE501" s="52">
        <f t="shared" si="172"/>
        <v>258</v>
      </c>
      <c r="AF501" s="53">
        <f t="shared" si="181"/>
        <v>0.88339206179170338</v>
      </c>
      <c r="AG501" s="51">
        <v>0.79339316402520532</v>
      </c>
      <c r="AH501" s="52">
        <f t="shared" si="173"/>
        <v>102</v>
      </c>
      <c r="AI501" s="54">
        <f t="shared" si="182"/>
        <v>1.7017664487601272</v>
      </c>
      <c r="AJ501" s="45">
        <v>10474</v>
      </c>
      <c r="AK501" s="46">
        <v>3.4018201069199137E-2</v>
      </c>
      <c r="AL501" s="47">
        <f t="shared" si="174"/>
        <v>384</v>
      </c>
      <c r="AM501" s="55">
        <f t="shared" si="183"/>
        <v>0.51910299585194264</v>
      </c>
      <c r="AN501" s="56">
        <v>307894</v>
      </c>
    </row>
    <row r="502" spans="1:40">
      <c r="A502" s="41">
        <f t="shared" si="162"/>
        <v>1</v>
      </c>
      <c r="B502" s="42">
        <f t="shared" si="163"/>
        <v>0</v>
      </c>
      <c r="C502" s="42">
        <f t="shared" si="164"/>
        <v>0</v>
      </c>
      <c r="D502" s="42">
        <f t="shared" si="165"/>
        <v>0</v>
      </c>
      <c r="E502" s="42">
        <f t="shared" si="166"/>
        <v>1</v>
      </c>
      <c r="F502" s="60">
        <v>27</v>
      </c>
      <c r="G502" s="59" t="s">
        <v>673</v>
      </c>
      <c r="H502" s="45">
        <v>33</v>
      </c>
      <c r="I502" s="46">
        <v>5.695547117707974E-3</v>
      </c>
      <c r="J502" s="47">
        <f t="shared" si="167"/>
        <v>98</v>
      </c>
      <c r="K502" s="48">
        <f t="shared" si="175"/>
        <v>1.0232822335335123</v>
      </c>
      <c r="L502" s="46">
        <v>5.4908485856905158E-2</v>
      </c>
      <c r="M502" s="47">
        <f t="shared" si="184"/>
        <v>208</v>
      </c>
      <c r="N502" s="49">
        <f t="shared" si="176"/>
        <v>0.64648322643698131</v>
      </c>
      <c r="O502" s="50">
        <v>118</v>
      </c>
      <c r="P502" s="51">
        <v>2.0365895754228511E-2</v>
      </c>
      <c r="Q502" s="52">
        <f t="shared" si="168"/>
        <v>74</v>
      </c>
      <c r="R502" s="53">
        <f t="shared" si="177"/>
        <v>1.5446789901736231</v>
      </c>
      <c r="S502" s="51">
        <v>0.19633943427620631</v>
      </c>
      <c r="T502" s="52">
        <f t="shared" si="169"/>
        <v>261</v>
      </c>
      <c r="U502" s="54">
        <f t="shared" si="178"/>
        <v>0.97588820039271951</v>
      </c>
      <c r="V502" s="45">
        <v>108</v>
      </c>
      <c r="W502" s="46">
        <v>1.8639972385226095E-2</v>
      </c>
      <c r="X502" s="47">
        <f t="shared" si="170"/>
        <v>128</v>
      </c>
      <c r="Y502" s="48">
        <f t="shared" si="179"/>
        <v>1.1485110281704338</v>
      </c>
      <c r="Z502" s="46">
        <v>0.17970049916805325</v>
      </c>
      <c r="AA502" s="47">
        <f t="shared" si="171"/>
        <v>336</v>
      </c>
      <c r="AB502" s="49">
        <f t="shared" si="180"/>
        <v>0.72559953721287818</v>
      </c>
      <c r="AC502" s="50">
        <v>342</v>
      </c>
      <c r="AD502" s="51">
        <v>5.9026579219882636E-2</v>
      </c>
      <c r="AE502" s="52">
        <f t="shared" si="172"/>
        <v>57</v>
      </c>
      <c r="AF502" s="53">
        <f t="shared" si="181"/>
        <v>1.9319741425497805</v>
      </c>
      <c r="AG502" s="51">
        <v>0.56905158069883532</v>
      </c>
      <c r="AH502" s="52">
        <f t="shared" si="173"/>
        <v>258</v>
      </c>
      <c r="AI502" s="54">
        <f t="shared" si="182"/>
        <v>1.2205712521319745</v>
      </c>
      <c r="AJ502" s="45">
        <v>601</v>
      </c>
      <c r="AK502" s="46">
        <v>0.10372799447704521</v>
      </c>
      <c r="AL502" s="47">
        <f t="shared" si="174"/>
        <v>73</v>
      </c>
      <c r="AM502" s="55">
        <f t="shared" si="183"/>
        <v>1.5828442126383013</v>
      </c>
      <c r="AN502" s="56">
        <v>5794</v>
      </c>
    </row>
    <row r="503" spans="1:40">
      <c r="A503" s="41">
        <f t="shared" si="162"/>
        <v>1</v>
      </c>
      <c r="B503" s="42">
        <f t="shared" si="163"/>
        <v>0</v>
      </c>
      <c r="C503" s="42">
        <f t="shared" si="164"/>
        <v>0</v>
      </c>
      <c r="D503" s="42">
        <f t="shared" si="165"/>
        <v>0</v>
      </c>
      <c r="E503" s="42">
        <f t="shared" si="166"/>
        <v>1</v>
      </c>
      <c r="F503" s="58">
        <v>596</v>
      </c>
      <c r="G503" s="59" t="s">
        <v>567</v>
      </c>
      <c r="H503" s="45">
        <v>363</v>
      </c>
      <c r="I503" s="46">
        <v>6.3719088343093067E-4</v>
      </c>
      <c r="J503" s="47">
        <f t="shared" si="167"/>
        <v>377</v>
      </c>
      <c r="K503" s="48">
        <f t="shared" si="175"/>
        <v>0.11447997828991463</v>
      </c>
      <c r="L503" s="46">
        <v>1.889247423753513E-2</v>
      </c>
      <c r="M503" s="47">
        <f t="shared" si="184"/>
        <v>371</v>
      </c>
      <c r="N503" s="49">
        <f t="shared" si="176"/>
        <v>0.22243679660533378</v>
      </c>
      <c r="O503" s="50">
        <v>3355</v>
      </c>
      <c r="P503" s="51">
        <v>5.8891884680737526E-3</v>
      </c>
      <c r="Q503" s="52">
        <f t="shared" si="168"/>
        <v>342</v>
      </c>
      <c r="R503" s="53">
        <f t="shared" si="177"/>
        <v>0.44667348814832003</v>
      </c>
      <c r="S503" s="51">
        <v>0.17461226189237014</v>
      </c>
      <c r="T503" s="52">
        <f t="shared" si="169"/>
        <v>300</v>
      </c>
      <c r="U503" s="54">
        <f t="shared" si="178"/>
        <v>0.86789516661705979</v>
      </c>
      <c r="V503" s="45">
        <v>3396</v>
      </c>
      <c r="W503" s="46">
        <v>5.9611576863125076E-3</v>
      </c>
      <c r="X503" s="47">
        <f t="shared" si="170"/>
        <v>346</v>
      </c>
      <c r="Y503" s="48">
        <f t="shared" si="179"/>
        <v>0.36729965055202085</v>
      </c>
      <c r="Z503" s="46">
        <v>0.1767461226189237</v>
      </c>
      <c r="AA503" s="47">
        <f t="shared" si="171"/>
        <v>339</v>
      </c>
      <c r="AB503" s="49">
        <f t="shared" si="180"/>
        <v>0.7136702756541986</v>
      </c>
      <c r="AC503" s="50">
        <v>12100</v>
      </c>
      <c r="AD503" s="51">
        <v>2.1239696114364354E-2</v>
      </c>
      <c r="AE503" s="52">
        <f t="shared" si="172"/>
        <v>316</v>
      </c>
      <c r="AF503" s="53">
        <f t="shared" si="181"/>
        <v>0.69518756178817853</v>
      </c>
      <c r="AG503" s="51">
        <v>0.62974914125117099</v>
      </c>
      <c r="AH503" s="52">
        <f t="shared" si="173"/>
        <v>203</v>
      </c>
      <c r="AI503" s="54">
        <f t="shared" si="182"/>
        <v>1.3507627848463521</v>
      </c>
      <c r="AJ503" s="45">
        <v>19214</v>
      </c>
      <c r="AK503" s="46">
        <v>3.3727233152181547E-2</v>
      </c>
      <c r="AL503" s="47">
        <f t="shared" si="174"/>
        <v>389</v>
      </c>
      <c r="AM503" s="55">
        <f t="shared" si="183"/>
        <v>0.51466295162052123</v>
      </c>
      <c r="AN503" s="56">
        <v>569688</v>
      </c>
    </row>
    <row r="504" spans="1:40">
      <c r="A504" s="41">
        <f t="shared" si="162"/>
        <v>2</v>
      </c>
      <c r="B504" s="42">
        <f t="shared" si="163"/>
        <v>0</v>
      </c>
      <c r="C504" s="42">
        <f t="shared" si="164"/>
        <v>1</v>
      </c>
      <c r="D504" s="42">
        <f t="shared" si="165"/>
        <v>1</v>
      </c>
      <c r="E504" s="42">
        <f t="shared" si="166"/>
        <v>0</v>
      </c>
      <c r="F504" s="60">
        <v>28</v>
      </c>
      <c r="G504" s="59" t="s">
        <v>674</v>
      </c>
      <c r="H504" s="45">
        <v>385</v>
      </c>
      <c r="I504" s="46">
        <v>3.9486369510369022E-3</v>
      </c>
      <c r="J504" s="47">
        <f t="shared" si="167"/>
        <v>165</v>
      </c>
      <c r="K504" s="48">
        <f t="shared" si="175"/>
        <v>0.70942614557739325</v>
      </c>
      <c r="L504" s="46">
        <v>3.9430561245391231E-2</v>
      </c>
      <c r="M504" s="47">
        <f t="shared" si="184"/>
        <v>282</v>
      </c>
      <c r="N504" s="49">
        <f t="shared" si="176"/>
        <v>0.46424875966481977</v>
      </c>
      <c r="O504" s="50">
        <v>2107</v>
      </c>
      <c r="P504" s="51">
        <v>2.1609813132038316E-2</v>
      </c>
      <c r="Q504" s="52">
        <f t="shared" si="168"/>
        <v>66</v>
      </c>
      <c r="R504" s="53">
        <f t="shared" si="177"/>
        <v>1.6390255910893097</v>
      </c>
      <c r="S504" s="51">
        <v>0.21579270790659566</v>
      </c>
      <c r="T504" s="52">
        <f t="shared" si="169"/>
        <v>223</v>
      </c>
      <c r="U504" s="54">
        <f t="shared" si="178"/>
        <v>1.0725790168091567</v>
      </c>
      <c r="V504" s="45">
        <v>3303</v>
      </c>
      <c r="W504" s="46">
        <v>3.387622817993477E-2</v>
      </c>
      <c r="X504" s="47">
        <f t="shared" si="170"/>
        <v>48</v>
      </c>
      <c r="Y504" s="48">
        <f t="shared" si="179"/>
        <v>2.0873003915129558</v>
      </c>
      <c r="Z504" s="46">
        <v>0.33828349037279803</v>
      </c>
      <c r="AA504" s="47">
        <f t="shared" si="171"/>
        <v>95</v>
      </c>
      <c r="AB504" s="49">
        <f t="shared" si="180"/>
        <v>1.3659302294520081</v>
      </c>
      <c r="AC504" s="50">
        <v>3969</v>
      </c>
      <c r="AD504" s="51">
        <v>4.0706857295234967E-2</v>
      </c>
      <c r="AE504" s="52">
        <f t="shared" si="172"/>
        <v>114</v>
      </c>
      <c r="AF504" s="53">
        <f t="shared" si="181"/>
        <v>1.332359028055738</v>
      </c>
      <c r="AG504" s="51">
        <v>0.40649324047521507</v>
      </c>
      <c r="AH504" s="52">
        <f t="shared" si="173"/>
        <v>460</v>
      </c>
      <c r="AI504" s="54">
        <f t="shared" si="182"/>
        <v>0.87189629260093637</v>
      </c>
      <c r="AJ504" s="45">
        <v>9764</v>
      </c>
      <c r="AK504" s="46">
        <v>0.10014153555824495</v>
      </c>
      <c r="AL504" s="47">
        <f t="shared" si="174"/>
        <v>76</v>
      </c>
      <c r="AM504" s="55">
        <f t="shared" si="183"/>
        <v>1.5281164048549909</v>
      </c>
      <c r="AN504" s="56">
        <v>97502</v>
      </c>
    </row>
    <row r="505" spans="1:40">
      <c r="A505" s="41">
        <f t="shared" si="162"/>
        <v>1</v>
      </c>
      <c r="B505" s="42">
        <f t="shared" si="163"/>
        <v>0</v>
      </c>
      <c r="C505" s="42">
        <f t="shared" si="164"/>
        <v>0</v>
      </c>
      <c r="D505" s="42">
        <f t="shared" si="165"/>
        <v>0</v>
      </c>
      <c r="E505" s="42">
        <f t="shared" si="166"/>
        <v>1</v>
      </c>
      <c r="F505" s="58">
        <v>652</v>
      </c>
      <c r="G505" s="59" t="s">
        <v>624</v>
      </c>
      <c r="H505" s="45">
        <v>37</v>
      </c>
      <c r="I505" s="46">
        <v>4.6592454540875434E-4</v>
      </c>
      <c r="J505" s="47">
        <f t="shared" si="167"/>
        <v>391</v>
      </c>
      <c r="K505" s="48">
        <f t="shared" si="175"/>
        <v>8.3709659428789218E-2</v>
      </c>
      <c r="L505" s="46">
        <v>1.4335528864781092E-2</v>
      </c>
      <c r="M505" s="47">
        <f t="shared" si="184"/>
        <v>393</v>
      </c>
      <c r="N505" s="49">
        <f t="shared" si="176"/>
        <v>0.16878409245041448</v>
      </c>
      <c r="O505" s="50">
        <v>313</v>
      </c>
      <c r="P505" s="51">
        <v>3.9414698030524357E-3</v>
      </c>
      <c r="Q505" s="52">
        <f t="shared" si="168"/>
        <v>394</v>
      </c>
      <c r="R505" s="53">
        <f t="shared" si="177"/>
        <v>0.29894612388530806</v>
      </c>
      <c r="S505" s="51">
        <v>0.12127082526152654</v>
      </c>
      <c r="T505" s="52">
        <f t="shared" si="169"/>
        <v>395</v>
      </c>
      <c r="U505" s="54">
        <f t="shared" si="178"/>
        <v>0.60276616289992591</v>
      </c>
      <c r="V505" s="45">
        <v>379</v>
      </c>
      <c r="W505" s="46">
        <v>4.7725784516194029E-3</v>
      </c>
      <c r="X505" s="47">
        <f t="shared" si="170"/>
        <v>377</v>
      </c>
      <c r="Y505" s="48">
        <f t="shared" si="179"/>
        <v>0.29406475885328792</v>
      </c>
      <c r="Z505" s="46">
        <v>0.14684230918248742</v>
      </c>
      <c r="AA505" s="47">
        <f t="shared" si="171"/>
        <v>390</v>
      </c>
      <c r="AB505" s="49">
        <f t="shared" si="180"/>
        <v>0.59292384873366688</v>
      </c>
      <c r="AC505" s="50">
        <v>1852</v>
      </c>
      <c r="AD505" s="51">
        <v>2.3321412381000352E-2</v>
      </c>
      <c r="AE505" s="52">
        <f t="shared" si="172"/>
        <v>299</v>
      </c>
      <c r="AF505" s="53">
        <f t="shared" si="181"/>
        <v>0.76332334150673786</v>
      </c>
      <c r="AG505" s="51">
        <v>0.71755133669120497</v>
      </c>
      <c r="AH505" s="52">
        <f t="shared" si="173"/>
        <v>139</v>
      </c>
      <c r="AI505" s="54">
        <f t="shared" si="182"/>
        <v>1.5390916451169232</v>
      </c>
      <c r="AJ505" s="45">
        <v>2581</v>
      </c>
      <c r="AK505" s="46">
        <v>3.2501385181080943E-2</v>
      </c>
      <c r="AL505" s="47">
        <f t="shared" si="174"/>
        <v>398</v>
      </c>
      <c r="AM505" s="55">
        <f t="shared" si="183"/>
        <v>0.4959570431874763</v>
      </c>
      <c r="AN505" s="56">
        <v>79412</v>
      </c>
    </row>
    <row r="506" spans="1:40">
      <c r="A506" s="41">
        <f t="shared" si="162"/>
        <v>1</v>
      </c>
      <c r="B506" s="42">
        <f t="shared" si="163"/>
        <v>0</v>
      </c>
      <c r="C506" s="42">
        <f t="shared" si="164"/>
        <v>0</v>
      </c>
      <c r="D506" s="42">
        <f t="shared" si="165"/>
        <v>0</v>
      </c>
      <c r="E506" s="42">
        <f t="shared" si="166"/>
        <v>1</v>
      </c>
      <c r="F506" s="58">
        <v>511</v>
      </c>
      <c r="G506" s="59" t="s">
        <v>481</v>
      </c>
      <c r="H506" s="45">
        <v>37</v>
      </c>
      <c r="I506" s="46">
        <v>4.703011198250988E-4</v>
      </c>
      <c r="J506" s="47">
        <f t="shared" si="167"/>
        <v>389</v>
      </c>
      <c r="K506" s="48">
        <f t="shared" si="175"/>
        <v>8.4495970340002405E-2</v>
      </c>
      <c r="L506" s="46">
        <v>1.4659270998415214E-2</v>
      </c>
      <c r="M506" s="47">
        <f t="shared" si="184"/>
        <v>390</v>
      </c>
      <c r="N506" s="49">
        <f t="shared" si="176"/>
        <v>0.17259577758103001</v>
      </c>
      <c r="O506" s="50">
        <v>328</v>
      </c>
      <c r="P506" s="51">
        <v>4.1691558730441195E-3</v>
      </c>
      <c r="Q506" s="52">
        <f t="shared" si="168"/>
        <v>387</v>
      </c>
      <c r="R506" s="53">
        <f t="shared" si="177"/>
        <v>0.31621528272396765</v>
      </c>
      <c r="S506" s="51">
        <v>0.12995245641838352</v>
      </c>
      <c r="T506" s="52">
        <f t="shared" si="169"/>
        <v>382</v>
      </c>
      <c r="U506" s="54">
        <f t="shared" si="178"/>
        <v>0.64591746073966538</v>
      </c>
      <c r="V506" s="45">
        <v>555</v>
      </c>
      <c r="W506" s="46">
        <v>7.0545167973764828E-3</v>
      </c>
      <c r="X506" s="47">
        <f t="shared" si="170"/>
        <v>326</v>
      </c>
      <c r="Y506" s="48">
        <f t="shared" si="179"/>
        <v>0.43466750769556917</v>
      </c>
      <c r="Z506" s="46">
        <v>0.2198890649762282</v>
      </c>
      <c r="AA506" s="47">
        <f t="shared" si="171"/>
        <v>259</v>
      </c>
      <c r="AB506" s="49">
        <f t="shared" si="180"/>
        <v>0.88787401550684386</v>
      </c>
      <c r="AC506" s="50">
        <v>1604</v>
      </c>
      <c r="AD506" s="51">
        <v>2.0388189086471852E-2</v>
      </c>
      <c r="AE506" s="52">
        <f t="shared" si="172"/>
        <v>330</v>
      </c>
      <c r="AF506" s="53">
        <f t="shared" si="181"/>
        <v>0.66731724333452858</v>
      </c>
      <c r="AG506" s="51">
        <v>0.63549920760697309</v>
      </c>
      <c r="AH506" s="52">
        <f t="shared" si="173"/>
        <v>199</v>
      </c>
      <c r="AI506" s="54">
        <f t="shared" si="182"/>
        <v>1.3630962286496788</v>
      </c>
      <c r="AJ506" s="45">
        <v>2524</v>
      </c>
      <c r="AK506" s="46">
        <v>3.208216287671755E-2</v>
      </c>
      <c r="AL506" s="47">
        <f t="shared" si="174"/>
        <v>400</v>
      </c>
      <c r="AM506" s="55">
        <f t="shared" si="183"/>
        <v>0.48955989262444932</v>
      </c>
      <c r="AN506" s="56">
        <v>78673</v>
      </c>
    </row>
    <row r="507" spans="1:40">
      <c r="A507" s="41">
        <f t="shared" si="162"/>
        <v>1</v>
      </c>
      <c r="B507" s="42">
        <f t="shared" si="163"/>
        <v>0</v>
      </c>
      <c r="C507" s="42">
        <f t="shared" si="164"/>
        <v>0</v>
      </c>
      <c r="D507" s="42">
        <f t="shared" si="165"/>
        <v>0</v>
      </c>
      <c r="E507" s="42">
        <f t="shared" si="166"/>
        <v>1</v>
      </c>
      <c r="F507" s="58">
        <v>170</v>
      </c>
      <c r="G507" s="59" t="s">
        <v>138</v>
      </c>
      <c r="H507" s="45">
        <v>11</v>
      </c>
      <c r="I507" s="46">
        <v>2.5460016201828492E-4</v>
      </c>
      <c r="J507" s="47">
        <f t="shared" si="167"/>
        <v>418</v>
      </c>
      <c r="K507" s="48">
        <f t="shared" si="175"/>
        <v>4.5742369795881421E-2</v>
      </c>
      <c r="L507" s="46">
        <v>8.0409356725146194E-3</v>
      </c>
      <c r="M507" s="47">
        <f t="shared" si="184"/>
        <v>420</v>
      </c>
      <c r="N507" s="49">
        <f t="shared" si="176"/>
        <v>9.4672616736994578E-2</v>
      </c>
      <c r="O507" s="50">
        <v>69</v>
      </c>
      <c r="P507" s="51">
        <v>1.5970373799328781E-3</v>
      </c>
      <c r="Q507" s="52">
        <f t="shared" si="168"/>
        <v>470</v>
      </c>
      <c r="R507" s="53">
        <f t="shared" si="177"/>
        <v>0.12112946649017634</v>
      </c>
      <c r="S507" s="51">
        <v>5.0438596491228067E-2</v>
      </c>
      <c r="T507" s="52">
        <f t="shared" si="169"/>
        <v>500</v>
      </c>
      <c r="U507" s="54">
        <f t="shared" si="178"/>
        <v>0.25070068751911539</v>
      </c>
      <c r="V507" s="45">
        <v>75</v>
      </c>
      <c r="W507" s="46">
        <v>1.7359101955792154E-3</v>
      </c>
      <c r="X507" s="47">
        <f t="shared" si="170"/>
        <v>463</v>
      </c>
      <c r="Y507" s="48">
        <f t="shared" si="179"/>
        <v>0.1069589569304526</v>
      </c>
      <c r="Z507" s="46">
        <v>5.4824561403508769E-2</v>
      </c>
      <c r="AA507" s="47">
        <f t="shared" si="171"/>
        <v>497</v>
      </c>
      <c r="AB507" s="49">
        <f t="shared" si="180"/>
        <v>0.22137209727549328</v>
      </c>
      <c r="AC507" s="50">
        <v>1213</v>
      </c>
      <c r="AD507" s="51">
        <v>2.8075454229834509E-2</v>
      </c>
      <c r="AE507" s="52">
        <f t="shared" si="172"/>
        <v>240</v>
      </c>
      <c r="AF507" s="53">
        <f t="shared" si="181"/>
        <v>0.91892588608810089</v>
      </c>
      <c r="AG507" s="51">
        <v>0.88669590643274854</v>
      </c>
      <c r="AH507" s="52">
        <f t="shared" si="173"/>
        <v>75</v>
      </c>
      <c r="AI507" s="54">
        <f t="shared" si="182"/>
        <v>1.9018935532097205</v>
      </c>
      <c r="AJ507" s="45">
        <v>1368</v>
      </c>
      <c r="AK507" s="46">
        <v>3.1663001967364886E-2</v>
      </c>
      <c r="AL507" s="47">
        <f t="shared" si="174"/>
        <v>401</v>
      </c>
      <c r="AM507" s="55">
        <f t="shared" si="183"/>
        <v>0.48316367892266127</v>
      </c>
      <c r="AN507" s="56">
        <v>43205</v>
      </c>
    </row>
    <row r="508" spans="1:40">
      <c r="A508" s="41">
        <f t="shared" si="162"/>
        <v>1</v>
      </c>
      <c r="B508" s="42">
        <f t="shared" si="163"/>
        <v>0</v>
      </c>
      <c r="C508" s="42">
        <f t="shared" si="164"/>
        <v>0</v>
      </c>
      <c r="D508" s="42">
        <f t="shared" si="165"/>
        <v>0</v>
      </c>
      <c r="E508" s="42">
        <f t="shared" si="166"/>
        <v>1</v>
      </c>
      <c r="F508" s="58">
        <v>220</v>
      </c>
      <c r="G508" s="59" t="s">
        <v>188</v>
      </c>
      <c r="H508" s="45">
        <v>71</v>
      </c>
      <c r="I508" s="46">
        <v>2.3136079249217937E-3</v>
      </c>
      <c r="J508" s="47">
        <f t="shared" si="167"/>
        <v>250</v>
      </c>
      <c r="K508" s="48">
        <f t="shared" si="175"/>
        <v>0.41567102088825081</v>
      </c>
      <c r="L508" s="46">
        <v>7.312049433573635E-2</v>
      </c>
      <c r="M508" s="47">
        <f t="shared" si="184"/>
        <v>153</v>
      </c>
      <c r="N508" s="49">
        <f t="shared" si="176"/>
        <v>0.86090833427870128</v>
      </c>
      <c r="O508" s="50">
        <v>146</v>
      </c>
      <c r="P508" s="51">
        <v>4.7575599582898856E-3</v>
      </c>
      <c r="Q508" s="52">
        <f t="shared" si="168"/>
        <v>372</v>
      </c>
      <c r="R508" s="53">
        <f t="shared" si="177"/>
        <v>0.36084358874987632</v>
      </c>
      <c r="S508" s="51">
        <v>0.15036045314109167</v>
      </c>
      <c r="T508" s="52">
        <f t="shared" si="169"/>
        <v>353</v>
      </c>
      <c r="U508" s="54">
        <f t="shared" si="178"/>
        <v>0.74735364582781671</v>
      </c>
      <c r="V508" s="45">
        <v>156</v>
      </c>
      <c r="W508" s="46">
        <v>5.0834202294056307E-3</v>
      </c>
      <c r="X508" s="47">
        <f t="shared" si="170"/>
        <v>366</v>
      </c>
      <c r="Y508" s="48">
        <f t="shared" si="179"/>
        <v>0.31321742723849144</v>
      </c>
      <c r="Z508" s="46">
        <v>0.16065911431513905</v>
      </c>
      <c r="AA508" s="47">
        <f t="shared" si="171"/>
        <v>365</v>
      </c>
      <c r="AB508" s="49">
        <f t="shared" si="180"/>
        <v>0.64871371830234781</v>
      </c>
      <c r="AC508" s="50">
        <v>598</v>
      </c>
      <c r="AD508" s="51">
        <v>1.9486444212721585E-2</v>
      </c>
      <c r="AE508" s="52">
        <f t="shared" si="172"/>
        <v>344</v>
      </c>
      <c r="AF508" s="53">
        <f t="shared" si="181"/>
        <v>0.63780261107416025</v>
      </c>
      <c r="AG508" s="51">
        <v>0.61585993820803298</v>
      </c>
      <c r="AH508" s="52">
        <f t="shared" si="173"/>
        <v>212</v>
      </c>
      <c r="AI508" s="54">
        <f t="shared" si="182"/>
        <v>1.3209715277363041</v>
      </c>
      <c r="AJ508" s="45">
        <v>971</v>
      </c>
      <c r="AK508" s="46">
        <v>3.1641032325338894E-2</v>
      </c>
      <c r="AL508" s="47">
        <f t="shared" si="174"/>
        <v>402</v>
      </c>
      <c r="AM508" s="55">
        <f t="shared" si="183"/>
        <v>0.48282843171278417</v>
      </c>
      <c r="AN508" s="56">
        <v>30688</v>
      </c>
    </row>
    <row r="509" spans="1:40">
      <c r="A509" s="41">
        <f t="shared" si="162"/>
        <v>1</v>
      </c>
      <c r="B509" s="42">
        <f t="shared" si="163"/>
        <v>0</v>
      </c>
      <c r="C509" s="42">
        <f t="shared" si="164"/>
        <v>0</v>
      </c>
      <c r="D509" s="42">
        <f t="shared" si="165"/>
        <v>0</v>
      </c>
      <c r="E509" s="42">
        <f t="shared" si="166"/>
        <v>1</v>
      </c>
      <c r="F509" s="58">
        <v>237</v>
      </c>
      <c r="G509" s="59" t="s">
        <v>205</v>
      </c>
      <c r="H509" s="45">
        <v>2</v>
      </c>
      <c r="I509" s="46">
        <v>6.8068885712340885E-5</v>
      </c>
      <c r="J509" s="47">
        <f t="shared" si="167"/>
        <v>448</v>
      </c>
      <c r="K509" s="48">
        <f t="shared" si="175"/>
        <v>1.2229497880774603E-2</v>
      </c>
      <c r="L509" s="46">
        <v>2.2701475595913734E-3</v>
      </c>
      <c r="M509" s="47">
        <f t="shared" si="184"/>
        <v>455</v>
      </c>
      <c r="N509" s="49">
        <f t="shared" si="176"/>
        <v>2.6728333442618633E-2</v>
      </c>
      <c r="O509" s="50">
        <v>0</v>
      </c>
      <c r="P509" s="51">
        <v>0</v>
      </c>
      <c r="Q509" s="52">
        <f t="shared" si="168"/>
        <v>559</v>
      </c>
      <c r="R509" s="53">
        <f t="shared" si="177"/>
        <v>0</v>
      </c>
      <c r="S509" s="51">
        <v>0</v>
      </c>
      <c r="T509" s="52">
        <f t="shared" si="169"/>
        <v>559</v>
      </c>
      <c r="U509" s="54">
        <f t="shared" si="178"/>
        <v>0</v>
      </c>
      <c r="V509" s="45">
        <v>44</v>
      </c>
      <c r="W509" s="46">
        <v>1.4975154856714996E-3</v>
      </c>
      <c r="X509" s="47">
        <f t="shared" si="170"/>
        <v>473</v>
      </c>
      <c r="Y509" s="48">
        <f t="shared" si="179"/>
        <v>9.2270150116365579E-2</v>
      </c>
      <c r="Z509" s="46">
        <v>4.9943246311010214E-2</v>
      </c>
      <c r="AA509" s="47">
        <f t="shared" si="171"/>
        <v>505</v>
      </c>
      <c r="AB509" s="49">
        <f t="shared" si="180"/>
        <v>0.20166219113441533</v>
      </c>
      <c r="AC509" s="50">
        <v>835</v>
      </c>
      <c r="AD509" s="51">
        <v>2.8418759784902322E-2</v>
      </c>
      <c r="AE509" s="52">
        <f t="shared" si="172"/>
        <v>236</v>
      </c>
      <c r="AF509" s="53">
        <f t="shared" si="181"/>
        <v>0.93016247584394596</v>
      </c>
      <c r="AG509" s="51">
        <v>0.94778660612939836</v>
      </c>
      <c r="AH509" s="52">
        <f t="shared" si="173"/>
        <v>51</v>
      </c>
      <c r="AI509" s="54">
        <f t="shared" si="182"/>
        <v>2.0329283387221104</v>
      </c>
      <c r="AJ509" s="45">
        <v>881</v>
      </c>
      <c r="AK509" s="46">
        <v>2.9984344156286161E-2</v>
      </c>
      <c r="AL509" s="47">
        <f t="shared" si="174"/>
        <v>405</v>
      </c>
      <c r="AM509" s="55">
        <f t="shared" si="183"/>
        <v>0.45754808869880864</v>
      </c>
      <c r="AN509" s="56">
        <v>29382</v>
      </c>
    </row>
    <row r="510" spans="1:40">
      <c r="A510" s="41">
        <f t="shared" si="162"/>
        <v>1</v>
      </c>
      <c r="B510" s="42">
        <f t="shared" si="163"/>
        <v>0</v>
      </c>
      <c r="C510" s="42">
        <f t="shared" si="164"/>
        <v>0</v>
      </c>
      <c r="D510" s="42">
        <f t="shared" si="165"/>
        <v>0</v>
      </c>
      <c r="E510" s="42">
        <f t="shared" si="166"/>
        <v>1</v>
      </c>
      <c r="F510" s="58">
        <v>129</v>
      </c>
      <c r="G510" s="59" t="s">
        <v>97</v>
      </c>
      <c r="H510" s="45">
        <v>5</v>
      </c>
      <c r="I510" s="46">
        <v>2.0830729492146816E-4</v>
      </c>
      <c r="J510" s="47">
        <f t="shared" si="167"/>
        <v>427</v>
      </c>
      <c r="K510" s="48">
        <f t="shared" si="175"/>
        <v>3.7425228797746055E-2</v>
      </c>
      <c r="L510" s="46">
        <v>7.0224719101123594E-3</v>
      </c>
      <c r="M510" s="47">
        <f t="shared" si="184"/>
        <v>423</v>
      </c>
      <c r="N510" s="49">
        <f t="shared" si="176"/>
        <v>8.2681396639561144E-2</v>
      </c>
      <c r="O510" s="50">
        <v>4</v>
      </c>
      <c r="P510" s="51">
        <v>1.6664583593717453E-4</v>
      </c>
      <c r="Q510" s="52">
        <f t="shared" si="168"/>
        <v>539</v>
      </c>
      <c r="R510" s="53">
        <f t="shared" si="177"/>
        <v>1.2639479484649127E-2</v>
      </c>
      <c r="S510" s="51">
        <v>5.6179775280898875E-3</v>
      </c>
      <c r="T510" s="52">
        <f t="shared" si="169"/>
        <v>546</v>
      </c>
      <c r="U510" s="54">
        <f t="shared" si="178"/>
        <v>2.7923672083223407E-2</v>
      </c>
      <c r="V510" s="45">
        <v>25</v>
      </c>
      <c r="W510" s="46">
        <v>1.0415364746073406E-3</v>
      </c>
      <c r="X510" s="47">
        <f t="shared" si="170"/>
        <v>491</v>
      </c>
      <c r="Y510" s="48">
        <f t="shared" si="179"/>
        <v>6.4174780016111932E-2</v>
      </c>
      <c r="Z510" s="46">
        <v>3.51123595505618E-2</v>
      </c>
      <c r="AA510" s="47">
        <f t="shared" si="171"/>
        <v>522</v>
      </c>
      <c r="AB510" s="49">
        <f t="shared" si="180"/>
        <v>0.14177763533374291</v>
      </c>
      <c r="AC510" s="50">
        <v>678</v>
      </c>
      <c r="AD510" s="51">
        <v>2.8246469191351081E-2</v>
      </c>
      <c r="AE510" s="52">
        <f t="shared" si="172"/>
        <v>238</v>
      </c>
      <c r="AF510" s="53">
        <f t="shared" si="181"/>
        <v>0.92452330487817491</v>
      </c>
      <c r="AG510" s="51">
        <v>0.952247191011236</v>
      </c>
      <c r="AH510" s="52">
        <f t="shared" si="173"/>
        <v>48</v>
      </c>
      <c r="AI510" s="54">
        <f t="shared" si="182"/>
        <v>2.0424959453488758</v>
      </c>
      <c r="AJ510" s="45">
        <v>712</v>
      </c>
      <c r="AK510" s="46">
        <v>2.9662958796817063E-2</v>
      </c>
      <c r="AL510" s="47">
        <f t="shared" si="174"/>
        <v>406</v>
      </c>
      <c r="AM510" s="55">
        <f t="shared" si="183"/>
        <v>0.45264388748652246</v>
      </c>
      <c r="AN510" s="56">
        <v>24003</v>
      </c>
    </row>
    <row r="511" spans="1:40">
      <c r="A511" s="41">
        <f t="shared" si="162"/>
        <v>1</v>
      </c>
      <c r="B511" s="42">
        <f t="shared" si="163"/>
        <v>0</v>
      </c>
      <c r="C511" s="42">
        <f t="shared" si="164"/>
        <v>0</v>
      </c>
      <c r="D511" s="42">
        <f t="shared" si="165"/>
        <v>0</v>
      </c>
      <c r="E511" s="42">
        <f t="shared" si="166"/>
        <v>1</v>
      </c>
      <c r="F511" s="58">
        <v>606</v>
      </c>
      <c r="G511" s="59" t="s">
        <v>577</v>
      </c>
      <c r="H511" s="45">
        <v>2</v>
      </c>
      <c r="I511" s="46">
        <v>1.5749271596188677E-4</v>
      </c>
      <c r="J511" s="47">
        <f t="shared" si="167"/>
        <v>436</v>
      </c>
      <c r="K511" s="48">
        <f t="shared" si="175"/>
        <v>2.8295700979047125E-2</v>
      </c>
      <c r="L511" s="46">
        <v>5.3475935828877002E-3</v>
      </c>
      <c r="M511" s="47">
        <f t="shared" si="184"/>
        <v>433</v>
      </c>
      <c r="N511" s="49">
        <f t="shared" si="176"/>
        <v>6.2961662467772767E-2</v>
      </c>
      <c r="O511" s="50">
        <v>38</v>
      </c>
      <c r="P511" s="51">
        <v>2.9923616032758484E-3</v>
      </c>
      <c r="Q511" s="52">
        <f t="shared" si="168"/>
        <v>419</v>
      </c>
      <c r="R511" s="53">
        <f t="shared" si="177"/>
        <v>0.22695972499136255</v>
      </c>
      <c r="S511" s="51">
        <v>0.10160427807486631</v>
      </c>
      <c r="T511" s="52">
        <f t="shared" si="169"/>
        <v>420</v>
      </c>
      <c r="U511" s="54">
        <f t="shared" si="178"/>
        <v>0.50501528869230783</v>
      </c>
      <c r="V511" s="45">
        <v>78</v>
      </c>
      <c r="W511" s="46">
        <v>6.1422159225135841E-3</v>
      </c>
      <c r="X511" s="47">
        <f t="shared" si="170"/>
        <v>341</v>
      </c>
      <c r="Y511" s="48">
        <f t="shared" si="179"/>
        <v>0.37845564245589519</v>
      </c>
      <c r="Z511" s="46">
        <v>0.20855614973262032</v>
      </c>
      <c r="AA511" s="47">
        <f t="shared" si="171"/>
        <v>285</v>
      </c>
      <c r="AB511" s="49">
        <f t="shared" si="180"/>
        <v>0.84211366373205843</v>
      </c>
      <c r="AC511" s="50">
        <v>256</v>
      </c>
      <c r="AD511" s="51">
        <v>2.0159067643121507E-2</v>
      </c>
      <c r="AE511" s="52">
        <f t="shared" si="172"/>
        <v>334</v>
      </c>
      <c r="AF511" s="53">
        <f t="shared" si="181"/>
        <v>0.6598179657225296</v>
      </c>
      <c r="AG511" s="51">
        <v>0.68449197860962563</v>
      </c>
      <c r="AH511" s="52">
        <f t="shared" si="173"/>
        <v>161</v>
      </c>
      <c r="AI511" s="54">
        <f t="shared" si="182"/>
        <v>1.4681819008038359</v>
      </c>
      <c r="AJ511" s="45">
        <v>374</v>
      </c>
      <c r="AK511" s="46">
        <v>2.9451137884872823E-2</v>
      </c>
      <c r="AL511" s="47">
        <f t="shared" si="174"/>
        <v>407</v>
      </c>
      <c r="AM511" s="55">
        <f t="shared" si="183"/>
        <v>0.44941159222932547</v>
      </c>
      <c r="AN511" s="56">
        <v>12699</v>
      </c>
    </row>
    <row r="512" spans="1:40">
      <c r="A512" s="41">
        <f t="shared" si="162"/>
        <v>1</v>
      </c>
      <c r="B512" s="42">
        <f t="shared" si="163"/>
        <v>0</v>
      </c>
      <c r="C512" s="42">
        <f t="shared" si="164"/>
        <v>0</v>
      </c>
      <c r="D512" s="42">
        <f t="shared" si="165"/>
        <v>0</v>
      </c>
      <c r="E512" s="42">
        <f t="shared" si="166"/>
        <v>1</v>
      </c>
      <c r="F512" s="58">
        <v>256</v>
      </c>
      <c r="G512" s="59" t="s">
        <v>224</v>
      </c>
      <c r="H512" s="45">
        <v>0</v>
      </c>
      <c r="I512" s="46">
        <v>0</v>
      </c>
      <c r="J512" s="47">
        <f t="shared" si="167"/>
        <v>467</v>
      </c>
      <c r="K512" s="48">
        <f t="shared" si="175"/>
        <v>0</v>
      </c>
      <c r="L512" s="46">
        <v>0</v>
      </c>
      <c r="M512" s="47">
        <f t="shared" si="184"/>
        <v>467</v>
      </c>
      <c r="N512" s="49">
        <f t="shared" si="176"/>
        <v>0</v>
      </c>
      <c r="O512" s="50">
        <v>0</v>
      </c>
      <c r="P512" s="51">
        <v>0</v>
      </c>
      <c r="Q512" s="52">
        <f t="shared" si="168"/>
        <v>559</v>
      </c>
      <c r="R512" s="53">
        <f t="shared" si="177"/>
        <v>0</v>
      </c>
      <c r="S512" s="51">
        <v>0</v>
      </c>
      <c r="T512" s="52">
        <f t="shared" si="169"/>
        <v>559</v>
      </c>
      <c r="U512" s="54">
        <f t="shared" si="178"/>
        <v>0</v>
      </c>
      <c r="V512" s="45">
        <v>0</v>
      </c>
      <c r="W512" s="46">
        <v>0</v>
      </c>
      <c r="X512" s="47">
        <f t="shared" si="170"/>
        <v>563</v>
      </c>
      <c r="Y512" s="48">
        <f t="shared" si="179"/>
        <v>0</v>
      </c>
      <c r="Z512" s="46">
        <v>0</v>
      </c>
      <c r="AA512" s="47">
        <f t="shared" si="171"/>
        <v>563</v>
      </c>
      <c r="AB512" s="49">
        <f t="shared" si="180"/>
        <v>0</v>
      </c>
      <c r="AC512" s="50">
        <v>84</v>
      </c>
      <c r="AD512" s="51">
        <v>2.9339853300733496E-2</v>
      </c>
      <c r="AE512" s="52">
        <f t="shared" si="172"/>
        <v>227</v>
      </c>
      <c r="AF512" s="53">
        <f t="shared" si="181"/>
        <v>0.96031040037176063</v>
      </c>
      <c r="AG512" s="51">
        <v>1</v>
      </c>
      <c r="AH512" s="52">
        <f t="shared" si="173"/>
        <v>1</v>
      </c>
      <c r="AI512" s="54">
        <f t="shared" si="182"/>
        <v>2.1449219957056043</v>
      </c>
      <c r="AJ512" s="45">
        <v>84</v>
      </c>
      <c r="AK512" s="46">
        <v>2.9339853300733496E-2</v>
      </c>
      <c r="AL512" s="47">
        <f t="shared" si="174"/>
        <v>408</v>
      </c>
      <c r="AM512" s="55">
        <f t="shared" si="183"/>
        <v>0.44771343773546052</v>
      </c>
      <c r="AN512" s="56">
        <v>2863</v>
      </c>
    </row>
    <row r="513" spans="1:40">
      <c r="A513" s="41">
        <f t="shared" si="162"/>
        <v>1</v>
      </c>
      <c r="B513" s="42">
        <f t="shared" si="163"/>
        <v>0</v>
      </c>
      <c r="C513" s="42">
        <f t="shared" si="164"/>
        <v>0</v>
      </c>
      <c r="D513" s="42">
        <f t="shared" si="165"/>
        <v>0</v>
      </c>
      <c r="E513" s="42">
        <f t="shared" si="166"/>
        <v>1</v>
      </c>
      <c r="F513" s="58">
        <v>446</v>
      </c>
      <c r="G513" s="59" t="s">
        <v>416</v>
      </c>
      <c r="H513" s="45">
        <v>743</v>
      </c>
      <c r="I513" s="46">
        <v>1.4245669738209455E-3</v>
      </c>
      <c r="J513" s="47">
        <f t="shared" si="167"/>
        <v>312</v>
      </c>
      <c r="K513" s="48">
        <f t="shared" si="175"/>
        <v>0.25594276452517545</v>
      </c>
      <c r="L513" s="46">
        <v>4.9169479187346966E-2</v>
      </c>
      <c r="M513" s="47">
        <f t="shared" si="184"/>
        <v>233</v>
      </c>
      <c r="N513" s="49">
        <f t="shared" si="176"/>
        <v>0.57891313248195464</v>
      </c>
      <c r="O513" s="50">
        <v>2319</v>
      </c>
      <c r="P513" s="51">
        <v>4.4462595051019821E-3</v>
      </c>
      <c r="Q513" s="52">
        <f t="shared" si="168"/>
        <v>381</v>
      </c>
      <c r="R513" s="53">
        <f t="shared" si="177"/>
        <v>0.3372325835933247</v>
      </c>
      <c r="S513" s="51">
        <v>0.15346436370855668</v>
      </c>
      <c r="T513" s="52">
        <f t="shared" si="169"/>
        <v>348</v>
      </c>
      <c r="U513" s="54">
        <f t="shared" si="178"/>
        <v>0.76278136522117168</v>
      </c>
      <c r="V513" s="45">
        <v>3256</v>
      </c>
      <c r="W513" s="46">
        <v>6.2427860925450855E-3</v>
      </c>
      <c r="X513" s="47">
        <f t="shared" si="170"/>
        <v>339</v>
      </c>
      <c r="Y513" s="48">
        <f t="shared" si="179"/>
        <v>0.38465232274055611</v>
      </c>
      <c r="Z513" s="46">
        <v>0.21547217258950432</v>
      </c>
      <c r="AA513" s="47">
        <f t="shared" si="171"/>
        <v>269</v>
      </c>
      <c r="AB513" s="49">
        <f t="shared" si="180"/>
        <v>0.87003936793177639</v>
      </c>
      <c r="AC513" s="50">
        <v>8793</v>
      </c>
      <c r="AD513" s="51">
        <v>1.6858973621544513E-2</v>
      </c>
      <c r="AE513" s="52">
        <f t="shared" si="172"/>
        <v>371</v>
      </c>
      <c r="AF513" s="53">
        <f t="shared" si="181"/>
        <v>0.55180397606001719</v>
      </c>
      <c r="AG513" s="51">
        <v>0.58189398451459207</v>
      </c>
      <c r="AH513" s="52">
        <f t="shared" si="173"/>
        <v>240</v>
      </c>
      <c r="AI513" s="54">
        <f t="shared" si="182"/>
        <v>1.2481172065541248</v>
      </c>
      <c r="AJ513" s="45">
        <v>15111</v>
      </c>
      <c r="AK513" s="46">
        <v>2.8972586193012528E-2</v>
      </c>
      <c r="AL513" s="47">
        <f t="shared" si="174"/>
        <v>409</v>
      </c>
      <c r="AM513" s="55">
        <f t="shared" si="183"/>
        <v>0.44210910094210637</v>
      </c>
      <c r="AN513" s="56">
        <v>521562</v>
      </c>
    </row>
    <row r="514" spans="1:40">
      <c r="A514" s="41">
        <f t="shared" si="162"/>
        <v>1</v>
      </c>
      <c r="B514" s="42">
        <f t="shared" si="163"/>
        <v>0</v>
      </c>
      <c r="C514" s="42">
        <f t="shared" si="164"/>
        <v>0</v>
      </c>
      <c r="D514" s="42">
        <f t="shared" si="165"/>
        <v>0</v>
      </c>
      <c r="E514" s="42">
        <f t="shared" si="166"/>
        <v>1</v>
      </c>
      <c r="F514" s="58">
        <v>642</v>
      </c>
      <c r="G514" s="59" t="s">
        <v>614</v>
      </c>
      <c r="H514" s="45">
        <v>47</v>
      </c>
      <c r="I514" s="46">
        <v>1.4201111916847958E-3</v>
      </c>
      <c r="J514" s="47">
        <f t="shared" si="167"/>
        <v>313</v>
      </c>
      <c r="K514" s="48">
        <f t="shared" si="175"/>
        <v>0.25514222287356803</v>
      </c>
      <c r="L514" s="46">
        <v>4.9317943336831059E-2</v>
      </c>
      <c r="M514" s="47">
        <f t="shared" si="184"/>
        <v>231</v>
      </c>
      <c r="N514" s="49">
        <f t="shared" si="176"/>
        <v>0.5806611242699421</v>
      </c>
      <c r="O514" s="50">
        <v>157</v>
      </c>
      <c r="P514" s="51">
        <v>4.7437756828619775E-3</v>
      </c>
      <c r="Q514" s="52">
        <f t="shared" si="168"/>
        <v>373</v>
      </c>
      <c r="R514" s="53">
        <f t="shared" si="177"/>
        <v>0.35979810168143567</v>
      </c>
      <c r="S514" s="51">
        <v>0.16474291710388247</v>
      </c>
      <c r="T514" s="52">
        <f t="shared" si="169"/>
        <v>319</v>
      </c>
      <c r="U514" s="54">
        <f t="shared" si="178"/>
        <v>0.81884044075315987</v>
      </c>
      <c r="V514" s="45">
        <v>173</v>
      </c>
      <c r="W514" s="46">
        <v>5.2272177906695673E-3</v>
      </c>
      <c r="X514" s="47">
        <f t="shared" si="170"/>
        <v>363</v>
      </c>
      <c r="Y514" s="48">
        <f t="shared" si="179"/>
        <v>0.32207758440624262</v>
      </c>
      <c r="Z514" s="46">
        <v>0.18153200419727178</v>
      </c>
      <c r="AA514" s="47">
        <f t="shared" si="171"/>
        <v>327</v>
      </c>
      <c r="AB514" s="49">
        <f t="shared" si="180"/>
        <v>0.73299483776995245</v>
      </c>
      <c r="AC514" s="50">
        <v>576</v>
      </c>
      <c r="AD514" s="51">
        <v>1.7403915881073241E-2</v>
      </c>
      <c r="AE514" s="52">
        <f t="shared" si="172"/>
        <v>364</v>
      </c>
      <c r="AF514" s="53">
        <f t="shared" si="181"/>
        <v>0.56964025199717205</v>
      </c>
      <c r="AG514" s="51">
        <v>0.60440713536201474</v>
      </c>
      <c r="AH514" s="52">
        <f t="shared" si="173"/>
        <v>221</v>
      </c>
      <c r="AI514" s="54">
        <f t="shared" si="182"/>
        <v>1.2964061589993998</v>
      </c>
      <c r="AJ514" s="45">
        <v>953</v>
      </c>
      <c r="AK514" s="46">
        <v>2.8795020546289581E-2</v>
      </c>
      <c r="AL514" s="47">
        <f t="shared" si="174"/>
        <v>411</v>
      </c>
      <c r="AM514" s="55">
        <f t="shared" si="183"/>
        <v>0.43939952617691613</v>
      </c>
      <c r="AN514" s="56">
        <v>33096</v>
      </c>
    </row>
    <row r="515" spans="1:40">
      <c r="A515" s="41">
        <f t="shared" si="162"/>
        <v>1</v>
      </c>
      <c r="B515" s="42">
        <f t="shared" si="163"/>
        <v>0</v>
      </c>
      <c r="C515" s="42">
        <f t="shared" si="164"/>
        <v>0</v>
      </c>
      <c r="D515" s="42">
        <f t="shared" si="165"/>
        <v>0</v>
      </c>
      <c r="E515" s="42">
        <f t="shared" si="166"/>
        <v>1</v>
      </c>
      <c r="F515" s="58">
        <v>69</v>
      </c>
      <c r="G515" s="59" t="s">
        <v>37</v>
      </c>
      <c r="H515" s="45">
        <v>0</v>
      </c>
      <c r="I515" s="46">
        <v>0</v>
      </c>
      <c r="J515" s="47">
        <f t="shared" si="167"/>
        <v>467</v>
      </c>
      <c r="K515" s="48">
        <f t="shared" si="175"/>
        <v>0</v>
      </c>
      <c r="L515" s="46">
        <v>0</v>
      </c>
      <c r="M515" s="47">
        <f t="shared" si="184"/>
        <v>467</v>
      </c>
      <c r="N515" s="49">
        <f t="shared" si="176"/>
        <v>0</v>
      </c>
      <c r="O515" s="50">
        <v>19</v>
      </c>
      <c r="P515" s="51">
        <v>7.800632261772796E-4</v>
      </c>
      <c r="Q515" s="52">
        <f t="shared" si="168"/>
        <v>504</v>
      </c>
      <c r="R515" s="53">
        <f t="shared" si="177"/>
        <v>5.916495355883962E-2</v>
      </c>
      <c r="S515" s="51">
        <v>2.7181688125894134E-2</v>
      </c>
      <c r="T515" s="52">
        <f t="shared" si="169"/>
        <v>524</v>
      </c>
      <c r="U515" s="54">
        <f t="shared" si="178"/>
        <v>0.1351042331694729</v>
      </c>
      <c r="V515" s="45">
        <v>71</v>
      </c>
      <c r="W515" s="46">
        <v>2.9149731083466766E-3</v>
      </c>
      <c r="X515" s="47">
        <f t="shared" si="170"/>
        <v>427</v>
      </c>
      <c r="Y515" s="48">
        <f t="shared" si="179"/>
        <v>0.17960749579274651</v>
      </c>
      <c r="Z515" s="46">
        <v>0.10157367668097282</v>
      </c>
      <c r="AA515" s="47">
        <f t="shared" si="171"/>
        <v>447</v>
      </c>
      <c r="AB515" s="49">
        <f t="shared" si="180"/>
        <v>0.41013693970766074</v>
      </c>
      <c r="AC515" s="50">
        <v>609</v>
      </c>
      <c r="AD515" s="51">
        <v>2.5003079196945437E-2</v>
      </c>
      <c r="AE515" s="52">
        <f t="shared" si="172"/>
        <v>283</v>
      </c>
      <c r="AF515" s="53">
        <f t="shared" si="181"/>
        <v>0.81836527088379285</v>
      </c>
      <c r="AG515" s="51">
        <v>0.871244635193133</v>
      </c>
      <c r="AH515" s="52">
        <f t="shared" si="173"/>
        <v>80</v>
      </c>
      <c r="AI515" s="54">
        <f t="shared" si="182"/>
        <v>1.8687517816662558</v>
      </c>
      <c r="AJ515" s="45">
        <v>699</v>
      </c>
      <c r="AK515" s="46">
        <v>2.8698115531469393E-2</v>
      </c>
      <c r="AL515" s="47">
        <f t="shared" si="174"/>
        <v>412</v>
      </c>
      <c r="AM515" s="55">
        <f t="shared" si="183"/>
        <v>0.43792079767496184</v>
      </c>
      <c r="AN515" s="56">
        <v>24357</v>
      </c>
    </row>
    <row r="516" spans="1:40">
      <c r="A516" s="41">
        <f t="shared" si="162"/>
        <v>2</v>
      </c>
      <c r="B516" s="42">
        <f t="shared" si="163"/>
        <v>0</v>
      </c>
      <c r="C516" s="42">
        <f t="shared" si="164"/>
        <v>0</v>
      </c>
      <c r="D516" s="42">
        <f t="shared" si="165"/>
        <v>1</v>
      </c>
      <c r="E516" s="42">
        <f t="shared" si="166"/>
        <v>1</v>
      </c>
      <c r="F516" s="60">
        <v>26</v>
      </c>
      <c r="G516" s="59" t="s">
        <v>672</v>
      </c>
      <c r="H516" s="45">
        <v>536</v>
      </c>
      <c r="I516" s="46">
        <v>4.8702921266639406E-3</v>
      </c>
      <c r="J516" s="47">
        <f t="shared" si="167"/>
        <v>116</v>
      </c>
      <c r="K516" s="48">
        <f t="shared" si="175"/>
        <v>0.87501398940913544</v>
      </c>
      <c r="L516" s="46">
        <v>5.8014936681459031E-2</v>
      </c>
      <c r="M516" s="47">
        <f t="shared" si="184"/>
        <v>200</v>
      </c>
      <c r="N516" s="49">
        <f t="shared" si="176"/>
        <v>0.68305805308689249</v>
      </c>
      <c r="O516" s="50">
        <v>1086</v>
      </c>
      <c r="P516" s="51">
        <v>9.8677933760392533E-3</v>
      </c>
      <c r="Q516" s="52">
        <f t="shared" si="168"/>
        <v>244</v>
      </c>
      <c r="R516" s="53">
        <f t="shared" si="177"/>
        <v>0.74843617444017951</v>
      </c>
      <c r="S516" s="51">
        <v>0.11754518887325469</v>
      </c>
      <c r="T516" s="52">
        <f t="shared" si="169"/>
        <v>401</v>
      </c>
      <c r="U516" s="54">
        <f t="shared" si="178"/>
        <v>0.58424820901220376</v>
      </c>
      <c r="V516" s="45">
        <v>2708</v>
      </c>
      <c r="W516" s="46">
        <v>2.4605878878742448E-2</v>
      </c>
      <c r="X516" s="47">
        <f t="shared" si="170"/>
        <v>86</v>
      </c>
      <c r="Y516" s="48">
        <f t="shared" si="179"/>
        <v>1.5161032788042335</v>
      </c>
      <c r="Z516" s="46">
        <v>0.29310531442796839</v>
      </c>
      <c r="AA516" s="47">
        <f t="shared" si="171"/>
        <v>149</v>
      </c>
      <c r="AB516" s="49">
        <f t="shared" si="180"/>
        <v>1.1835085683578237</v>
      </c>
      <c r="AC516" s="50">
        <v>4909</v>
      </c>
      <c r="AD516" s="51">
        <v>4.4604970242151654E-2</v>
      </c>
      <c r="AE516" s="52">
        <f t="shared" si="172"/>
        <v>93</v>
      </c>
      <c r="AF516" s="53">
        <f t="shared" si="181"/>
        <v>1.4599465236842293</v>
      </c>
      <c r="AG516" s="51">
        <v>0.53133456001731794</v>
      </c>
      <c r="AH516" s="52">
        <f t="shared" si="173"/>
        <v>304</v>
      </c>
      <c r="AI516" s="54">
        <f t="shared" si="182"/>
        <v>1.1396711848597048</v>
      </c>
      <c r="AJ516" s="45">
        <v>9239</v>
      </c>
      <c r="AK516" s="46">
        <v>8.3948934623597288E-2</v>
      </c>
      <c r="AL516" s="47">
        <f t="shared" si="174"/>
        <v>98</v>
      </c>
      <c r="AM516" s="55">
        <f t="shared" si="183"/>
        <v>1.2810243367379257</v>
      </c>
      <c r="AN516" s="56">
        <v>110055</v>
      </c>
    </row>
    <row r="517" spans="1:40">
      <c r="A517" s="41">
        <f t="shared" si="162"/>
        <v>1</v>
      </c>
      <c r="B517" s="42">
        <f t="shared" si="163"/>
        <v>0</v>
      </c>
      <c r="C517" s="42">
        <f t="shared" si="164"/>
        <v>0</v>
      </c>
      <c r="D517" s="42">
        <f t="shared" si="165"/>
        <v>0</v>
      </c>
      <c r="E517" s="42">
        <f t="shared" si="166"/>
        <v>1</v>
      </c>
      <c r="F517" s="58">
        <v>345</v>
      </c>
      <c r="G517" s="59" t="s">
        <v>314</v>
      </c>
      <c r="H517" s="45">
        <v>79</v>
      </c>
      <c r="I517" s="46">
        <v>9.7784379254858269E-4</v>
      </c>
      <c r="J517" s="47">
        <f t="shared" si="167"/>
        <v>342</v>
      </c>
      <c r="K517" s="48">
        <f t="shared" si="175"/>
        <v>0.17568289040661364</v>
      </c>
      <c r="L517" s="46">
        <v>3.7071797278273109E-2</v>
      </c>
      <c r="M517" s="47">
        <f t="shared" si="184"/>
        <v>291</v>
      </c>
      <c r="N517" s="49">
        <f t="shared" si="176"/>
        <v>0.43647707162665744</v>
      </c>
      <c r="O517" s="50">
        <v>334</v>
      </c>
      <c r="P517" s="51">
        <v>4.1341750216610969E-3</v>
      </c>
      <c r="Q517" s="52">
        <f t="shared" si="168"/>
        <v>388</v>
      </c>
      <c r="R517" s="53">
        <f t="shared" si="177"/>
        <v>0.31356211259868494</v>
      </c>
      <c r="S517" s="51">
        <v>0.15673392773345848</v>
      </c>
      <c r="T517" s="52">
        <f t="shared" si="169"/>
        <v>339</v>
      </c>
      <c r="U517" s="54">
        <f t="shared" si="178"/>
        <v>0.77903245081736194</v>
      </c>
      <c r="V517" s="45">
        <v>351</v>
      </c>
      <c r="W517" s="46">
        <v>4.3445971036019312E-3</v>
      </c>
      <c r="X517" s="47">
        <f t="shared" si="170"/>
        <v>388</v>
      </c>
      <c r="Y517" s="48">
        <f t="shared" si="179"/>
        <v>0.26769447847460526</v>
      </c>
      <c r="Z517" s="46">
        <v>0.1647114030971375</v>
      </c>
      <c r="AA517" s="47">
        <f t="shared" si="171"/>
        <v>357</v>
      </c>
      <c r="AB517" s="49">
        <f t="shared" si="180"/>
        <v>0.6650761595781578</v>
      </c>
      <c r="AC517" s="50">
        <v>1367</v>
      </c>
      <c r="AD517" s="51">
        <v>1.6920410941948259E-2</v>
      </c>
      <c r="AE517" s="52">
        <f t="shared" si="172"/>
        <v>369</v>
      </c>
      <c r="AF517" s="53">
        <f t="shared" si="181"/>
        <v>0.55381485515848961</v>
      </c>
      <c r="AG517" s="51">
        <v>0.64148287189113096</v>
      </c>
      <c r="AH517" s="52">
        <f t="shared" si="173"/>
        <v>195</v>
      </c>
      <c r="AI517" s="54">
        <f t="shared" si="182"/>
        <v>1.375930721787687</v>
      </c>
      <c r="AJ517" s="45">
        <v>2131</v>
      </c>
      <c r="AK517" s="46">
        <v>2.6377026859759872E-2</v>
      </c>
      <c r="AL517" s="47">
        <f t="shared" si="174"/>
        <v>422</v>
      </c>
      <c r="AM517" s="55">
        <f t="shared" si="183"/>
        <v>0.40250199111692347</v>
      </c>
      <c r="AN517" s="56">
        <v>80790</v>
      </c>
    </row>
    <row r="518" spans="1:40">
      <c r="A518" s="41">
        <f t="shared" si="162"/>
        <v>1</v>
      </c>
      <c r="B518" s="42">
        <f t="shared" si="163"/>
        <v>0</v>
      </c>
      <c r="C518" s="42">
        <f t="shared" si="164"/>
        <v>0</v>
      </c>
      <c r="D518" s="42">
        <f t="shared" si="165"/>
        <v>0</v>
      </c>
      <c r="E518" s="42">
        <f t="shared" si="166"/>
        <v>1</v>
      </c>
      <c r="F518" s="58">
        <v>105</v>
      </c>
      <c r="G518" s="59" t="s">
        <v>73</v>
      </c>
      <c r="H518" s="45">
        <v>7</v>
      </c>
      <c r="I518" s="46">
        <v>5.0816696914700549E-4</v>
      </c>
      <c r="J518" s="47">
        <f t="shared" si="167"/>
        <v>384</v>
      </c>
      <c r="K518" s="48">
        <f t="shared" si="175"/>
        <v>9.1299083380415105E-2</v>
      </c>
      <c r="L518" s="46">
        <v>1.9607843137254902E-2</v>
      </c>
      <c r="M518" s="47">
        <f t="shared" si="184"/>
        <v>366</v>
      </c>
      <c r="N518" s="49">
        <f t="shared" si="176"/>
        <v>0.23085942904850015</v>
      </c>
      <c r="O518" s="50">
        <v>58</v>
      </c>
      <c r="P518" s="51">
        <v>4.2105263157894736E-3</v>
      </c>
      <c r="Q518" s="52">
        <f t="shared" si="168"/>
        <v>386</v>
      </c>
      <c r="R518" s="53">
        <f t="shared" si="177"/>
        <v>0.31935308007371893</v>
      </c>
      <c r="S518" s="51">
        <v>0.16246498599439776</v>
      </c>
      <c r="T518" s="52">
        <f t="shared" si="169"/>
        <v>328</v>
      </c>
      <c r="U518" s="54">
        <f t="shared" si="178"/>
        <v>0.80751818091652239</v>
      </c>
      <c r="V518" s="45">
        <v>9</v>
      </c>
      <c r="W518" s="46">
        <v>6.5335753176043562E-4</v>
      </c>
      <c r="X518" s="47">
        <f t="shared" si="170"/>
        <v>508</v>
      </c>
      <c r="Y518" s="48">
        <f t="shared" si="179"/>
        <v>4.0256944326796704E-2</v>
      </c>
      <c r="Z518" s="46">
        <v>2.5210084033613446E-2</v>
      </c>
      <c r="AA518" s="47">
        <f t="shared" si="171"/>
        <v>530</v>
      </c>
      <c r="AB518" s="49">
        <f t="shared" si="180"/>
        <v>0.10179395935222683</v>
      </c>
      <c r="AC518" s="50">
        <v>283</v>
      </c>
      <c r="AD518" s="51">
        <v>2.0544464609800361E-2</v>
      </c>
      <c r="AE518" s="52">
        <f t="shared" si="172"/>
        <v>326</v>
      </c>
      <c r="AF518" s="53">
        <f t="shared" si="181"/>
        <v>0.67243223177150746</v>
      </c>
      <c r="AG518" s="51">
        <v>0.79271708683473385</v>
      </c>
      <c r="AH518" s="52">
        <f t="shared" si="173"/>
        <v>104</v>
      </c>
      <c r="AI518" s="54">
        <f t="shared" si="182"/>
        <v>1.70031631592349</v>
      </c>
      <c r="AJ518" s="45">
        <v>357</v>
      </c>
      <c r="AK518" s="46">
        <v>2.5916515426497276E-2</v>
      </c>
      <c r="AL518" s="47">
        <f t="shared" si="174"/>
        <v>424</v>
      </c>
      <c r="AM518" s="55">
        <f t="shared" si="183"/>
        <v>0.39547478635249722</v>
      </c>
      <c r="AN518" s="56">
        <v>13775</v>
      </c>
    </row>
    <row r="519" spans="1:40">
      <c r="A519" s="41">
        <f t="shared" ref="A519:A582" si="185">SUM(B519:E519)</f>
        <v>2</v>
      </c>
      <c r="B519" s="42">
        <f t="shared" ref="B519:B582" si="186">IF(N519&gt;1,1,0)</f>
        <v>0</v>
      </c>
      <c r="C519" s="42">
        <f t="shared" ref="C519:C582" si="187">IF(U519&gt;1,1,0)</f>
        <v>1</v>
      </c>
      <c r="D519" s="42">
        <f t="shared" ref="D519:D582" si="188">IF(AB519&gt;1,1,0)</f>
        <v>0</v>
      </c>
      <c r="E519" s="42">
        <f t="shared" ref="E519:E582" si="189">IF(AI519&gt;1,1,0)</f>
        <v>1</v>
      </c>
      <c r="F519" s="58">
        <v>561</v>
      </c>
      <c r="G519" s="59" t="s">
        <v>532</v>
      </c>
      <c r="H519" s="45">
        <v>436</v>
      </c>
      <c r="I519" s="46">
        <v>1.9783560587154298E-3</v>
      </c>
      <c r="J519" s="47">
        <f t="shared" ref="J519:J582" si="190">RANK(I519,$I$7:$I$642)</f>
        <v>275</v>
      </c>
      <c r="K519" s="48">
        <f t="shared" si="175"/>
        <v>0.35543847933287853</v>
      </c>
      <c r="L519" s="46">
        <v>7.6652601969057668E-2</v>
      </c>
      <c r="M519" s="47">
        <f t="shared" si="184"/>
        <v>145</v>
      </c>
      <c r="N519" s="49">
        <f t="shared" si="176"/>
        <v>0.9024947722085882</v>
      </c>
      <c r="O519" s="50">
        <v>1841</v>
      </c>
      <c r="P519" s="51">
        <v>8.3535630827869418E-3</v>
      </c>
      <c r="Q519" s="52">
        <f t="shared" ref="Q519:Q582" si="191">RANK(P519,P$7:P$642)</f>
        <v>279</v>
      </c>
      <c r="R519" s="53">
        <f t="shared" si="177"/>
        <v>0.63358732376855365</v>
      </c>
      <c r="S519" s="51">
        <v>0.32366385372714485</v>
      </c>
      <c r="T519" s="52">
        <f t="shared" ref="T519:T582" si="192">RANK(S519,S$7:S$642)</f>
        <v>103</v>
      </c>
      <c r="U519" s="54">
        <f t="shared" si="178"/>
        <v>1.6087432303671139</v>
      </c>
      <c r="V519" s="45">
        <v>714</v>
      </c>
      <c r="W519" s="46">
        <v>3.2397849218413232E-3</v>
      </c>
      <c r="X519" s="47">
        <f t="shared" ref="X519:X582" si="193">RANK(W519,W$7:W$642)</f>
        <v>420</v>
      </c>
      <c r="Y519" s="48">
        <f t="shared" si="179"/>
        <v>0.19962093477049503</v>
      </c>
      <c r="Z519" s="46">
        <v>0.12552742616033755</v>
      </c>
      <c r="AA519" s="47">
        <f t="shared" ref="AA519:AA582" si="194">RANK(Z519,Z$7:Z$642)</f>
        <v>422</v>
      </c>
      <c r="AB519" s="49">
        <f t="shared" si="180"/>
        <v>0.50685803740748392</v>
      </c>
      <c r="AC519" s="50">
        <v>2697</v>
      </c>
      <c r="AD519" s="51">
        <v>1.223767497787962E-2</v>
      </c>
      <c r="AE519" s="52">
        <f t="shared" ref="AE519:AE582" si="195">RANK(AD519,AD$7:AD$642)</f>
        <v>417</v>
      </c>
      <c r="AF519" s="53">
        <f t="shared" si="181"/>
        <v>0.40054619350578879</v>
      </c>
      <c r="AG519" s="51">
        <v>0.47415611814345993</v>
      </c>
      <c r="AH519" s="52">
        <f t="shared" ref="AH519:AH582" si="196">RANK(AG519,AG$7:AG$642)</f>
        <v>373</v>
      </c>
      <c r="AI519" s="54">
        <f t="shared" si="182"/>
        <v>1.0170278872042924</v>
      </c>
      <c r="AJ519" s="45">
        <v>5688</v>
      </c>
      <c r="AK519" s="46">
        <v>2.5809379041223313E-2</v>
      </c>
      <c r="AL519" s="47">
        <f t="shared" ref="AL519:AL582" si="197">RANK(AK519,AK$7:AK$642)</f>
        <v>425</v>
      </c>
      <c r="AM519" s="55">
        <f t="shared" si="183"/>
        <v>0.39383993157439384</v>
      </c>
      <c r="AN519" s="56">
        <v>220385</v>
      </c>
    </row>
    <row r="520" spans="1:40">
      <c r="A520" s="41">
        <f t="shared" si="185"/>
        <v>1</v>
      </c>
      <c r="B520" s="42">
        <f t="shared" si="186"/>
        <v>0</v>
      </c>
      <c r="C520" s="42">
        <f t="shared" si="187"/>
        <v>0</v>
      </c>
      <c r="D520" s="42">
        <f t="shared" si="188"/>
        <v>0</v>
      </c>
      <c r="E520" s="42">
        <f t="shared" si="189"/>
        <v>1</v>
      </c>
      <c r="F520" s="58">
        <v>512</v>
      </c>
      <c r="G520" s="59" t="s">
        <v>482</v>
      </c>
      <c r="H520" s="45">
        <v>12</v>
      </c>
      <c r="I520" s="46">
        <v>7.866273352999017E-4</v>
      </c>
      <c r="J520" s="47">
        <f t="shared" si="190"/>
        <v>361</v>
      </c>
      <c r="K520" s="48">
        <f t="shared" ref="K520:K583" si="198">I520/I$4</f>
        <v>0.14132826223516989</v>
      </c>
      <c r="L520" s="46">
        <v>3.0690537084398978E-2</v>
      </c>
      <c r="M520" s="47">
        <f t="shared" si="184"/>
        <v>326</v>
      </c>
      <c r="N520" s="49">
        <f t="shared" ref="N520:N583" si="199">L520/L$4</f>
        <v>0.36134519329330461</v>
      </c>
      <c r="O520" s="50">
        <v>61</v>
      </c>
      <c r="P520" s="51">
        <v>3.998688954441167E-3</v>
      </c>
      <c r="Q520" s="52">
        <f t="shared" si="191"/>
        <v>392</v>
      </c>
      <c r="R520" s="53">
        <f t="shared" ref="R520:R583" si="200">P520/P$4</f>
        <v>0.30328598804116702</v>
      </c>
      <c r="S520" s="51">
        <v>0.15601023017902813</v>
      </c>
      <c r="T520" s="52">
        <f t="shared" si="192"/>
        <v>343</v>
      </c>
      <c r="U520" s="54">
        <f t="shared" ref="U520:U583" si="201">S520/S$4</f>
        <v>0.77543537462823464</v>
      </c>
      <c r="V520" s="45">
        <v>90</v>
      </c>
      <c r="W520" s="46">
        <v>5.8997050147492625E-3</v>
      </c>
      <c r="X520" s="47">
        <f t="shared" si="193"/>
        <v>349</v>
      </c>
      <c r="Y520" s="48">
        <f t="shared" ref="Y520:Y583" si="202">W520/W$4</f>
        <v>0.36351321409480469</v>
      </c>
      <c r="Z520" s="46">
        <v>0.23017902813299232</v>
      </c>
      <c r="AA520" s="47">
        <f t="shared" si="194"/>
        <v>244</v>
      </c>
      <c r="AB520" s="49">
        <f t="shared" ref="AB520:AB583" si="203">Z520/Z$4</f>
        <v>0.92942310712902765</v>
      </c>
      <c r="AC520" s="50">
        <v>228</v>
      </c>
      <c r="AD520" s="51">
        <v>1.4945919370698132E-2</v>
      </c>
      <c r="AE520" s="52">
        <f t="shared" si="195"/>
        <v>388</v>
      </c>
      <c r="AF520" s="53">
        <f t="shared" ref="AF520:AF583" si="204">AD520/AD$4</f>
        <v>0.48918860185440527</v>
      </c>
      <c r="AG520" s="51">
        <v>0.58312020460358061</v>
      </c>
      <c r="AH520" s="52">
        <f t="shared" si="196"/>
        <v>239</v>
      </c>
      <c r="AI520" s="54">
        <f t="shared" ref="AI520:AI583" si="205">AG520/AG$4</f>
        <v>1.2507473529945723</v>
      </c>
      <c r="AJ520" s="45">
        <v>391</v>
      </c>
      <c r="AK520" s="46">
        <v>2.5630940675188462E-2</v>
      </c>
      <c r="AL520" s="47">
        <f t="shared" si="197"/>
        <v>426</v>
      </c>
      <c r="AM520" s="55">
        <f t="shared" ref="AM520:AM583" si="206">AK520/AK$4</f>
        <v>0.39111703949097076</v>
      </c>
      <c r="AN520" s="56">
        <v>15255</v>
      </c>
    </row>
    <row r="521" spans="1:40">
      <c r="A521" s="41">
        <f t="shared" si="185"/>
        <v>1</v>
      </c>
      <c r="B521" s="42">
        <f t="shared" si="186"/>
        <v>0</v>
      </c>
      <c r="C521" s="42">
        <f t="shared" si="187"/>
        <v>0</v>
      </c>
      <c r="D521" s="42">
        <f t="shared" si="188"/>
        <v>0</v>
      </c>
      <c r="E521" s="42">
        <f t="shared" si="189"/>
        <v>1</v>
      </c>
      <c r="F521" s="58">
        <v>192</v>
      </c>
      <c r="G521" s="59" t="s">
        <v>160</v>
      </c>
      <c r="H521" s="45">
        <v>11</v>
      </c>
      <c r="I521" s="46">
        <v>4.6697232127695704E-4</v>
      </c>
      <c r="J521" s="47">
        <f t="shared" si="190"/>
        <v>390</v>
      </c>
      <c r="K521" s="48">
        <f t="shared" si="198"/>
        <v>8.3897906564402144E-2</v>
      </c>
      <c r="L521" s="46">
        <v>1.8612521150592216E-2</v>
      </c>
      <c r="M521" s="47">
        <f t="shared" si="184"/>
        <v>372</v>
      </c>
      <c r="N521" s="49">
        <f t="shared" si="199"/>
        <v>0.21914067630492146</v>
      </c>
      <c r="O521" s="50">
        <v>32</v>
      </c>
      <c r="P521" s="51">
        <v>1.358464934623875E-3</v>
      </c>
      <c r="Q521" s="52">
        <f t="shared" si="191"/>
        <v>484</v>
      </c>
      <c r="R521" s="53">
        <f t="shared" si="200"/>
        <v>0.10303461574801595</v>
      </c>
      <c r="S521" s="51">
        <v>5.4145516074450083E-2</v>
      </c>
      <c r="T521" s="52">
        <f t="shared" si="192"/>
        <v>494</v>
      </c>
      <c r="U521" s="54">
        <f t="shared" si="201"/>
        <v>0.26912561114389261</v>
      </c>
      <c r="V521" s="45">
        <v>68</v>
      </c>
      <c r="W521" s="46">
        <v>2.8867379860757344E-3</v>
      </c>
      <c r="X521" s="47">
        <f t="shared" si="193"/>
        <v>429</v>
      </c>
      <c r="Y521" s="48">
        <f t="shared" si="202"/>
        <v>0.17786777490476816</v>
      </c>
      <c r="Z521" s="46">
        <v>0.11505922165820642</v>
      </c>
      <c r="AA521" s="47">
        <f t="shared" si="194"/>
        <v>435</v>
      </c>
      <c r="AB521" s="49">
        <f t="shared" si="203"/>
        <v>0.46458923805878144</v>
      </c>
      <c r="AC521" s="50">
        <v>480</v>
      </c>
      <c r="AD521" s="51">
        <v>2.0376974019358125E-2</v>
      </c>
      <c r="AE521" s="52">
        <f t="shared" si="195"/>
        <v>331</v>
      </c>
      <c r="AF521" s="53">
        <f t="shared" si="204"/>
        <v>0.66695016768899662</v>
      </c>
      <c r="AG521" s="51">
        <v>0.81218274111675126</v>
      </c>
      <c r="AH521" s="52">
        <f t="shared" si="196"/>
        <v>94</v>
      </c>
      <c r="AI521" s="54">
        <f t="shared" si="205"/>
        <v>1.7420686259537901</v>
      </c>
      <c r="AJ521" s="45">
        <v>591</v>
      </c>
      <c r="AK521" s="46">
        <v>2.5089149261334692E-2</v>
      </c>
      <c r="AL521" s="47">
        <f t="shared" si="197"/>
        <v>432</v>
      </c>
      <c r="AM521" s="55">
        <f t="shared" si="206"/>
        <v>0.38284953747091249</v>
      </c>
      <c r="AN521" s="56">
        <v>23556</v>
      </c>
    </row>
    <row r="522" spans="1:40">
      <c r="A522" s="41">
        <f t="shared" si="185"/>
        <v>1</v>
      </c>
      <c r="B522" s="42">
        <f t="shared" si="186"/>
        <v>0</v>
      </c>
      <c r="C522" s="42">
        <f t="shared" si="187"/>
        <v>1</v>
      </c>
      <c r="D522" s="42">
        <f t="shared" si="188"/>
        <v>0</v>
      </c>
      <c r="E522" s="42">
        <f t="shared" si="189"/>
        <v>0</v>
      </c>
      <c r="F522" s="58">
        <v>505</v>
      </c>
      <c r="G522" s="59" t="s">
        <v>475</v>
      </c>
      <c r="H522" s="45">
        <v>42</v>
      </c>
      <c r="I522" s="46">
        <v>5.0848688830238016E-4</v>
      </c>
      <c r="J522" s="47">
        <f t="shared" si="190"/>
        <v>383</v>
      </c>
      <c r="K522" s="48">
        <f t="shared" si="198"/>
        <v>9.1356561192659724E-2</v>
      </c>
      <c r="L522" s="46">
        <v>2.0457866536775452E-2</v>
      </c>
      <c r="M522" s="47">
        <f t="shared" si="184"/>
        <v>357</v>
      </c>
      <c r="N522" s="49">
        <f t="shared" si="199"/>
        <v>0.2408674607997503</v>
      </c>
      <c r="O522" s="50">
        <v>823</v>
      </c>
      <c r="P522" s="51">
        <v>9.9639216445918787E-3</v>
      </c>
      <c r="Q522" s="52">
        <f t="shared" si="191"/>
        <v>241</v>
      </c>
      <c r="R522" s="53">
        <f t="shared" si="200"/>
        <v>0.75572715336823271</v>
      </c>
      <c r="S522" s="51">
        <v>0.40087676570871894</v>
      </c>
      <c r="T522" s="52">
        <f t="shared" si="192"/>
        <v>69</v>
      </c>
      <c r="U522" s="54">
        <f t="shared" si="201"/>
        <v>1.9925233405551535</v>
      </c>
      <c r="V522" s="45">
        <v>483</v>
      </c>
      <c r="W522" s="46">
        <v>5.8475992154773723E-3</v>
      </c>
      <c r="X522" s="47">
        <f t="shared" si="193"/>
        <v>352</v>
      </c>
      <c r="Y522" s="48">
        <f t="shared" si="202"/>
        <v>0.36030268975181623</v>
      </c>
      <c r="Z522" s="46">
        <v>0.23526546517291769</v>
      </c>
      <c r="AA522" s="47">
        <f t="shared" si="194"/>
        <v>237</v>
      </c>
      <c r="AB522" s="49">
        <f t="shared" si="203"/>
        <v>0.9499612602188573</v>
      </c>
      <c r="AC522" s="50">
        <v>705</v>
      </c>
      <c r="AD522" s="51">
        <v>8.5353156250756682E-3</v>
      </c>
      <c r="AE522" s="52">
        <f t="shared" si="195"/>
        <v>471</v>
      </c>
      <c r="AF522" s="53">
        <f t="shared" si="204"/>
        <v>0.27936582644777047</v>
      </c>
      <c r="AG522" s="51">
        <v>0.34339990258158792</v>
      </c>
      <c r="AH522" s="52">
        <f t="shared" si="196"/>
        <v>510</v>
      </c>
      <c r="AI522" s="54">
        <f t="shared" si="205"/>
        <v>0.73656600437040964</v>
      </c>
      <c r="AJ522" s="45">
        <v>2053</v>
      </c>
      <c r="AK522" s="46">
        <v>2.4855323373447299E-2</v>
      </c>
      <c r="AL522" s="47">
        <f t="shared" si="197"/>
        <v>433</v>
      </c>
      <c r="AM522" s="55">
        <f t="shared" si="206"/>
        <v>0.37928145582358563</v>
      </c>
      <c r="AN522" s="56">
        <v>82598</v>
      </c>
    </row>
    <row r="523" spans="1:40">
      <c r="A523" s="41">
        <f t="shared" si="185"/>
        <v>1</v>
      </c>
      <c r="B523" s="42">
        <f t="shared" si="186"/>
        <v>0</v>
      </c>
      <c r="C523" s="42">
        <f t="shared" si="187"/>
        <v>0</v>
      </c>
      <c r="D523" s="42">
        <f t="shared" si="188"/>
        <v>0</v>
      </c>
      <c r="E523" s="42">
        <f t="shared" si="189"/>
        <v>1</v>
      </c>
      <c r="F523" s="58">
        <v>222</v>
      </c>
      <c r="G523" s="59" t="s">
        <v>190</v>
      </c>
      <c r="H523" s="45">
        <v>96</v>
      </c>
      <c r="I523" s="46">
        <v>9.270167442399428E-4</v>
      </c>
      <c r="J523" s="47">
        <f t="shared" si="190"/>
        <v>347</v>
      </c>
      <c r="K523" s="48">
        <f t="shared" si="198"/>
        <v>0.16655112230035471</v>
      </c>
      <c r="L523" s="46">
        <v>3.7426900584795322E-2</v>
      </c>
      <c r="M523" s="47">
        <f t="shared" si="184"/>
        <v>289</v>
      </c>
      <c r="N523" s="49">
        <f t="shared" si="199"/>
        <v>0.44065799790310206</v>
      </c>
      <c r="O523" s="50">
        <v>293</v>
      </c>
      <c r="P523" s="51">
        <v>2.829332354815659E-3</v>
      </c>
      <c r="Q523" s="52">
        <f t="shared" si="191"/>
        <v>426</v>
      </c>
      <c r="R523" s="53">
        <f t="shared" si="200"/>
        <v>0.21459455048986961</v>
      </c>
      <c r="S523" s="51">
        <v>0.11423001949317739</v>
      </c>
      <c r="T523" s="52">
        <f t="shared" si="192"/>
        <v>406</v>
      </c>
      <c r="U523" s="54">
        <f t="shared" si="201"/>
        <v>0.5677704459370112</v>
      </c>
      <c r="V523" s="45">
        <v>395</v>
      </c>
      <c r="W523" s="46">
        <v>3.8142876455705983E-3</v>
      </c>
      <c r="X523" s="47">
        <f t="shared" si="193"/>
        <v>399</v>
      </c>
      <c r="Y523" s="48">
        <f t="shared" si="202"/>
        <v>0.23501920147822875</v>
      </c>
      <c r="Z523" s="46">
        <v>0.15399610136452241</v>
      </c>
      <c r="AA523" s="47">
        <f t="shared" si="194"/>
        <v>377</v>
      </c>
      <c r="AB523" s="49">
        <f t="shared" si="203"/>
        <v>0.62180962434716336</v>
      </c>
      <c r="AC523" s="50">
        <v>1781</v>
      </c>
      <c r="AD523" s="51">
        <v>1.7198091890534773E-2</v>
      </c>
      <c r="AE523" s="52">
        <f t="shared" si="195"/>
        <v>366</v>
      </c>
      <c r="AF523" s="53">
        <f t="shared" si="204"/>
        <v>0.56290351351609824</v>
      </c>
      <c r="AG523" s="51">
        <v>0.69434697855750482</v>
      </c>
      <c r="AH523" s="52">
        <f t="shared" si="196"/>
        <v>155</v>
      </c>
      <c r="AI523" s="54">
        <f t="shared" si="205"/>
        <v>1.4893201069597195</v>
      </c>
      <c r="AJ523" s="45">
        <v>2565</v>
      </c>
      <c r="AK523" s="46">
        <v>2.4768728635160973E-2</v>
      </c>
      <c r="AL523" s="47">
        <f t="shared" si="197"/>
        <v>435</v>
      </c>
      <c r="AM523" s="55">
        <f t="shared" si="206"/>
        <v>0.37796005767034385</v>
      </c>
      <c r="AN523" s="56">
        <v>103558</v>
      </c>
    </row>
    <row r="524" spans="1:40">
      <c r="A524" s="41">
        <f t="shared" si="185"/>
        <v>1</v>
      </c>
      <c r="B524" s="42">
        <f t="shared" si="186"/>
        <v>0</v>
      </c>
      <c r="C524" s="42">
        <f t="shared" si="187"/>
        <v>0</v>
      </c>
      <c r="D524" s="42">
        <f t="shared" si="188"/>
        <v>0</v>
      </c>
      <c r="E524" s="42">
        <f t="shared" si="189"/>
        <v>1</v>
      </c>
      <c r="F524" s="58">
        <v>328</v>
      </c>
      <c r="G524" s="59" t="s">
        <v>297</v>
      </c>
      <c r="H524" s="45">
        <v>0</v>
      </c>
      <c r="I524" s="46">
        <v>0</v>
      </c>
      <c r="J524" s="47">
        <f t="shared" si="190"/>
        <v>467</v>
      </c>
      <c r="K524" s="48">
        <f t="shared" si="198"/>
        <v>0</v>
      </c>
      <c r="L524" s="46">
        <v>0</v>
      </c>
      <c r="M524" s="47">
        <f t="shared" si="184"/>
        <v>467</v>
      </c>
      <c r="N524" s="49">
        <f t="shared" si="199"/>
        <v>0</v>
      </c>
      <c r="O524" s="50">
        <v>0</v>
      </c>
      <c r="P524" s="51">
        <v>0</v>
      </c>
      <c r="Q524" s="52">
        <f t="shared" si="191"/>
        <v>559</v>
      </c>
      <c r="R524" s="53">
        <f t="shared" si="200"/>
        <v>0</v>
      </c>
      <c r="S524" s="51">
        <v>0</v>
      </c>
      <c r="T524" s="52">
        <f t="shared" si="192"/>
        <v>559</v>
      </c>
      <c r="U524" s="54">
        <f t="shared" si="201"/>
        <v>0</v>
      </c>
      <c r="V524" s="45">
        <v>2</v>
      </c>
      <c r="W524" s="46">
        <v>1.3114754098360656E-3</v>
      </c>
      <c r="X524" s="47">
        <f t="shared" si="193"/>
        <v>481</v>
      </c>
      <c r="Y524" s="48">
        <f t="shared" si="202"/>
        <v>8.0807199723369694E-2</v>
      </c>
      <c r="Z524" s="46">
        <v>5.4054054054054057E-2</v>
      </c>
      <c r="AA524" s="47">
        <f t="shared" si="194"/>
        <v>499</v>
      </c>
      <c r="AB524" s="49">
        <f t="shared" si="203"/>
        <v>0.21826092185432422</v>
      </c>
      <c r="AC524" s="50">
        <v>35</v>
      </c>
      <c r="AD524" s="51">
        <v>2.2950819672131147E-2</v>
      </c>
      <c r="AE524" s="52">
        <f t="shared" si="195"/>
        <v>306</v>
      </c>
      <c r="AF524" s="53">
        <f t="shared" si="204"/>
        <v>0.75119362739463136</v>
      </c>
      <c r="AG524" s="51">
        <v>0.94594594594594594</v>
      </c>
      <c r="AH524" s="52">
        <f t="shared" si="196"/>
        <v>52</v>
      </c>
      <c r="AI524" s="54">
        <f t="shared" si="205"/>
        <v>2.0289802662080039</v>
      </c>
      <c r="AJ524" s="45">
        <v>37</v>
      </c>
      <c r="AK524" s="46">
        <v>2.4262295081967214E-2</v>
      </c>
      <c r="AL524" s="47">
        <f t="shared" si="197"/>
        <v>438</v>
      </c>
      <c r="AM524" s="55">
        <f t="shared" si="206"/>
        <v>0.37023210127053136</v>
      </c>
      <c r="AN524" s="56">
        <v>1525</v>
      </c>
    </row>
    <row r="525" spans="1:40">
      <c r="A525" s="41">
        <f t="shared" si="185"/>
        <v>1</v>
      </c>
      <c r="B525" s="42">
        <f t="shared" si="186"/>
        <v>0</v>
      </c>
      <c r="C525" s="42">
        <f t="shared" si="187"/>
        <v>0</v>
      </c>
      <c r="D525" s="42">
        <f t="shared" si="188"/>
        <v>0</v>
      </c>
      <c r="E525" s="42">
        <f t="shared" si="189"/>
        <v>1</v>
      </c>
      <c r="F525" s="58">
        <v>246</v>
      </c>
      <c r="G525" s="59" t="s">
        <v>214</v>
      </c>
      <c r="H525" s="45">
        <v>0</v>
      </c>
      <c r="I525" s="46">
        <v>0</v>
      </c>
      <c r="J525" s="47">
        <f t="shared" si="190"/>
        <v>467</v>
      </c>
      <c r="K525" s="48">
        <f t="shared" si="198"/>
        <v>0</v>
      </c>
      <c r="L525" s="46">
        <v>0</v>
      </c>
      <c r="M525" s="47">
        <f t="shared" si="184"/>
        <v>467</v>
      </c>
      <c r="N525" s="49">
        <f t="shared" si="199"/>
        <v>0</v>
      </c>
      <c r="O525" s="50">
        <v>0</v>
      </c>
      <c r="P525" s="51">
        <v>0</v>
      </c>
      <c r="Q525" s="52">
        <f t="shared" si="191"/>
        <v>559</v>
      </c>
      <c r="R525" s="53">
        <f t="shared" si="200"/>
        <v>0</v>
      </c>
      <c r="S525" s="51">
        <v>0</v>
      </c>
      <c r="T525" s="52">
        <f t="shared" si="192"/>
        <v>559</v>
      </c>
      <c r="U525" s="54">
        <f t="shared" si="201"/>
        <v>0</v>
      </c>
      <c r="V525" s="45">
        <v>1</v>
      </c>
      <c r="W525" s="46">
        <v>5.4127198917456019E-5</v>
      </c>
      <c r="X525" s="47">
        <f t="shared" si="193"/>
        <v>557</v>
      </c>
      <c r="Y525" s="48">
        <f t="shared" si="202"/>
        <v>3.3350738722094393E-3</v>
      </c>
      <c r="Z525" s="46">
        <v>2.2471910112359553E-3</v>
      </c>
      <c r="AA525" s="47">
        <f t="shared" si="194"/>
        <v>557</v>
      </c>
      <c r="AB525" s="49">
        <f t="shared" si="203"/>
        <v>9.0737686613595464E-3</v>
      </c>
      <c r="AC525" s="50">
        <v>444</v>
      </c>
      <c r="AD525" s="51">
        <v>2.4032476319350474E-2</v>
      </c>
      <c r="AE525" s="52">
        <f t="shared" si="195"/>
        <v>291</v>
      </c>
      <c r="AF525" s="53">
        <f t="shared" si="204"/>
        <v>0.78659687625579722</v>
      </c>
      <c r="AG525" s="51">
        <v>0.99775280898876406</v>
      </c>
      <c r="AH525" s="52">
        <f t="shared" si="196"/>
        <v>34</v>
      </c>
      <c r="AI525" s="54">
        <f t="shared" si="205"/>
        <v>2.1401019462770523</v>
      </c>
      <c r="AJ525" s="45">
        <v>445</v>
      </c>
      <c r="AK525" s="46">
        <v>2.408660351826793E-2</v>
      </c>
      <c r="AL525" s="47">
        <f t="shared" si="197"/>
        <v>440</v>
      </c>
      <c r="AM525" s="55">
        <f t="shared" si="206"/>
        <v>0.36755112419956021</v>
      </c>
      <c r="AN525" s="56">
        <v>18475</v>
      </c>
    </row>
    <row r="526" spans="1:40">
      <c r="A526" s="41">
        <f t="shared" si="185"/>
        <v>2</v>
      </c>
      <c r="B526" s="42">
        <f t="shared" si="186"/>
        <v>0</v>
      </c>
      <c r="C526" s="42">
        <f t="shared" si="187"/>
        <v>1</v>
      </c>
      <c r="D526" s="42">
        <f t="shared" si="188"/>
        <v>0</v>
      </c>
      <c r="E526" s="42">
        <f t="shared" si="189"/>
        <v>1</v>
      </c>
      <c r="F526" s="58">
        <v>365</v>
      </c>
      <c r="G526" s="59" t="s">
        <v>334</v>
      </c>
      <c r="H526" s="45">
        <v>6</v>
      </c>
      <c r="I526" s="46">
        <v>3.2404406999351912E-4</v>
      </c>
      <c r="J526" s="47">
        <f t="shared" si="190"/>
        <v>411</v>
      </c>
      <c r="K526" s="48">
        <f t="shared" si="198"/>
        <v>5.8218909062365432E-2</v>
      </c>
      <c r="L526" s="46">
        <v>1.3605442176870748E-2</v>
      </c>
      <c r="M526" s="47">
        <f t="shared" si="184"/>
        <v>397</v>
      </c>
      <c r="N526" s="49">
        <f t="shared" si="199"/>
        <v>0.16018817525814294</v>
      </c>
      <c r="O526" s="50">
        <v>131</v>
      </c>
      <c r="P526" s="51">
        <v>7.0749621948585006E-3</v>
      </c>
      <c r="Q526" s="52">
        <f t="shared" si="191"/>
        <v>313</v>
      </c>
      <c r="R526" s="53">
        <f t="shared" si="200"/>
        <v>0.53661010497913042</v>
      </c>
      <c r="S526" s="51">
        <v>0.29705215419501135</v>
      </c>
      <c r="T526" s="52">
        <f t="shared" si="192"/>
        <v>116</v>
      </c>
      <c r="U526" s="54">
        <f t="shared" si="201"/>
        <v>1.4764720762734773</v>
      </c>
      <c r="V526" s="45">
        <v>93</v>
      </c>
      <c r="W526" s="46">
        <v>5.0226830848995466E-3</v>
      </c>
      <c r="X526" s="47">
        <f t="shared" si="193"/>
        <v>370</v>
      </c>
      <c r="Y526" s="48">
        <f t="shared" si="202"/>
        <v>0.30947507833135957</v>
      </c>
      <c r="Z526" s="46">
        <v>0.21088435374149661</v>
      </c>
      <c r="AA526" s="47">
        <f t="shared" si="194"/>
        <v>278</v>
      </c>
      <c r="AB526" s="49">
        <f t="shared" si="203"/>
        <v>0.85151454886704048</v>
      </c>
      <c r="AC526" s="50">
        <v>211</v>
      </c>
      <c r="AD526" s="51">
        <v>1.139554979477209E-2</v>
      </c>
      <c r="AE526" s="52">
        <f t="shared" si="195"/>
        <v>427</v>
      </c>
      <c r="AF526" s="53">
        <f t="shared" si="204"/>
        <v>0.37298294826853612</v>
      </c>
      <c r="AG526" s="51">
        <v>0.47845804988662133</v>
      </c>
      <c r="AH526" s="52">
        <f t="shared" si="196"/>
        <v>367</v>
      </c>
      <c r="AI526" s="54">
        <f t="shared" si="205"/>
        <v>1.0262551952242234</v>
      </c>
      <c r="AJ526" s="45">
        <v>441</v>
      </c>
      <c r="AK526" s="46">
        <v>2.3817239144523654E-2</v>
      </c>
      <c r="AL526" s="47">
        <f t="shared" si="197"/>
        <v>443</v>
      </c>
      <c r="AM526" s="55">
        <f t="shared" si="206"/>
        <v>0.36344074066981386</v>
      </c>
      <c r="AN526" s="56">
        <v>18516</v>
      </c>
    </row>
    <row r="527" spans="1:40">
      <c r="A527" s="41">
        <f t="shared" si="185"/>
        <v>1</v>
      </c>
      <c r="B527" s="42">
        <f t="shared" si="186"/>
        <v>0</v>
      </c>
      <c r="C527" s="42">
        <f t="shared" si="187"/>
        <v>0</v>
      </c>
      <c r="D527" s="42">
        <f t="shared" si="188"/>
        <v>0</v>
      </c>
      <c r="E527" s="42">
        <f t="shared" si="189"/>
        <v>1</v>
      </c>
      <c r="F527" s="58">
        <v>509</v>
      </c>
      <c r="G527" s="59" t="s">
        <v>479</v>
      </c>
      <c r="H527" s="45">
        <v>80</v>
      </c>
      <c r="I527" s="46">
        <v>1.0719980704034732E-3</v>
      </c>
      <c r="J527" s="47">
        <f t="shared" si="190"/>
        <v>335</v>
      </c>
      <c r="K527" s="48">
        <f t="shared" si="198"/>
        <v>0.19259898253067625</v>
      </c>
      <c r="L527" s="46">
        <v>4.5558086560364468E-2</v>
      </c>
      <c r="M527" s="47">
        <f t="shared" si="184"/>
        <v>259</v>
      </c>
      <c r="N527" s="49">
        <f t="shared" si="199"/>
        <v>0.53639320644526234</v>
      </c>
      <c r="O527" s="50">
        <v>146</v>
      </c>
      <c r="P527" s="51">
        <v>1.9563964784863387E-3</v>
      </c>
      <c r="Q527" s="52">
        <f t="shared" si="191"/>
        <v>456</v>
      </c>
      <c r="R527" s="53">
        <f t="shared" si="200"/>
        <v>0.14838554479687249</v>
      </c>
      <c r="S527" s="51">
        <v>8.3143507972665148E-2</v>
      </c>
      <c r="T527" s="52">
        <f t="shared" si="192"/>
        <v>452</v>
      </c>
      <c r="U527" s="54">
        <f t="shared" si="201"/>
        <v>0.41325762534100791</v>
      </c>
      <c r="V527" s="45">
        <v>254</v>
      </c>
      <c r="W527" s="46">
        <v>3.4035938735310278E-3</v>
      </c>
      <c r="X527" s="47">
        <f t="shared" si="193"/>
        <v>414</v>
      </c>
      <c r="Y527" s="48">
        <f t="shared" si="202"/>
        <v>0.20971410356069017</v>
      </c>
      <c r="Z527" s="46">
        <v>0.14464692482915717</v>
      </c>
      <c r="AA527" s="47">
        <f t="shared" si="194"/>
        <v>395</v>
      </c>
      <c r="AB527" s="49">
        <f t="shared" si="203"/>
        <v>0.58405926639719219</v>
      </c>
      <c r="AC527" s="50">
        <v>1276</v>
      </c>
      <c r="AD527" s="51">
        <v>1.7098369222935398E-2</v>
      </c>
      <c r="AE527" s="52">
        <f t="shared" si="195"/>
        <v>368</v>
      </c>
      <c r="AF527" s="53">
        <f t="shared" si="204"/>
        <v>0.55963953281834533</v>
      </c>
      <c r="AG527" s="51">
        <v>0.72665148063781326</v>
      </c>
      <c r="AH527" s="52">
        <f t="shared" si="196"/>
        <v>135</v>
      </c>
      <c r="AI527" s="54">
        <f t="shared" si="205"/>
        <v>1.5586107440320907</v>
      </c>
      <c r="AJ527" s="45">
        <v>1756</v>
      </c>
      <c r="AK527" s="46">
        <v>2.3530357645356239E-2</v>
      </c>
      <c r="AL527" s="47">
        <f t="shared" si="197"/>
        <v>446</v>
      </c>
      <c r="AM527" s="55">
        <f t="shared" si="206"/>
        <v>0.35906305340265443</v>
      </c>
      <c r="AN527" s="56">
        <v>74627</v>
      </c>
    </row>
    <row r="528" spans="1:40">
      <c r="A528" s="41">
        <f t="shared" si="185"/>
        <v>1</v>
      </c>
      <c r="B528" s="42">
        <f t="shared" si="186"/>
        <v>0</v>
      </c>
      <c r="C528" s="42">
        <f t="shared" si="187"/>
        <v>0</v>
      </c>
      <c r="D528" s="42">
        <f t="shared" si="188"/>
        <v>1</v>
      </c>
      <c r="E528" s="42">
        <f t="shared" si="189"/>
        <v>0</v>
      </c>
      <c r="F528" s="58">
        <v>251</v>
      </c>
      <c r="G528" s="59" t="s">
        <v>219</v>
      </c>
      <c r="H528" s="45">
        <v>32</v>
      </c>
      <c r="I528" s="46">
        <v>1.4855392043080637E-3</v>
      </c>
      <c r="J528" s="47">
        <f t="shared" si="190"/>
        <v>304</v>
      </c>
      <c r="K528" s="48">
        <f t="shared" si="198"/>
        <v>0.26689725211116988</v>
      </c>
      <c r="L528" s="46">
        <v>6.5306122448979598E-2</v>
      </c>
      <c r="M528" s="47">
        <f t="shared" si="184"/>
        <v>173</v>
      </c>
      <c r="N528" s="49">
        <f t="shared" si="199"/>
        <v>0.76890324123908627</v>
      </c>
      <c r="O528" s="50">
        <v>65</v>
      </c>
      <c r="P528" s="51">
        <v>3.0175015087507543E-3</v>
      </c>
      <c r="Q528" s="52">
        <f t="shared" si="191"/>
        <v>418</v>
      </c>
      <c r="R528" s="53">
        <f t="shared" si="200"/>
        <v>0.22886649522482874</v>
      </c>
      <c r="S528" s="51">
        <v>0.1326530612244898</v>
      </c>
      <c r="T528" s="52">
        <f t="shared" si="192"/>
        <v>376</v>
      </c>
      <c r="U528" s="54">
        <f t="shared" si="201"/>
        <v>0.6593405836793772</v>
      </c>
      <c r="V528" s="45">
        <v>188</v>
      </c>
      <c r="W528" s="46">
        <v>8.7275428253098739E-3</v>
      </c>
      <c r="X528" s="47">
        <f t="shared" si="193"/>
        <v>280</v>
      </c>
      <c r="Y528" s="48">
        <f t="shared" si="202"/>
        <v>0.53775182583654635</v>
      </c>
      <c r="Z528" s="46">
        <v>0.3836734693877551</v>
      </c>
      <c r="AA528" s="47">
        <f t="shared" si="194"/>
        <v>79</v>
      </c>
      <c r="AB528" s="49">
        <f t="shared" si="203"/>
        <v>1.549207114712938</v>
      </c>
      <c r="AC528" s="50">
        <v>205</v>
      </c>
      <c r="AD528" s="51">
        <v>9.5167355275985327E-3</v>
      </c>
      <c r="AE528" s="52">
        <f t="shared" si="195"/>
        <v>462</v>
      </c>
      <c r="AF528" s="53">
        <f t="shared" si="204"/>
        <v>0.31148826856989875</v>
      </c>
      <c r="AG528" s="51">
        <v>0.41836734693877553</v>
      </c>
      <c r="AH528" s="52">
        <f t="shared" si="196"/>
        <v>441</v>
      </c>
      <c r="AI528" s="54">
        <f t="shared" si="205"/>
        <v>0.89736532473397734</v>
      </c>
      <c r="AJ528" s="45">
        <v>490</v>
      </c>
      <c r="AK528" s="46">
        <v>2.2747319065967227E-2</v>
      </c>
      <c r="AL528" s="47">
        <f t="shared" si="197"/>
        <v>450</v>
      </c>
      <c r="AM528" s="55">
        <f t="shared" si="206"/>
        <v>0.34711422425670291</v>
      </c>
      <c r="AN528" s="56">
        <v>21541</v>
      </c>
    </row>
    <row r="529" spans="1:40">
      <c r="A529" s="41">
        <f t="shared" si="185"/>
        <v>1</v>
      </c>
      <c r="B529" s="42">
        <f t="shared" si="186"/>
        <v>0</v>
      </c>
      <c r="C529" s="42">
        <f t="shared" si="187"/>
        <v>1</v>
      </c>
      <c r="D529" s="42">
        <f t="shared" si="188"/>
        <v>0</v>
      </c>
      <c r="E529" s="42">
        <f t="shared" si="189"/>
        <v>0</v>
      </c>
      <c r="F529" s="58">
        <v>485</v>
      </c>
      <c r="G529" s="59" t="s">
        <v>455</v>
      </c>
      <c r="H529" s="45">
        <v>0</v>
      </c>
      <c r="I529" s="46">
        <v>0</v>
      </c>
      <c r="J529" s="47">
        <f t="shared" si="190"/>
        <v>467</v>
      </c>
      <c r="K529" s="48">
        <f t="shared" si="198"/>
        <v>0</v>
      </c>
      <c r="L529" s="46">
        <v>0</v>
      </c>
      <c r="M529" s="47">
        <f t="shared" si="184"/>
        <v>467</v>
      </c>
      <c r="N529" s="49">
        <f t="shared" si="199"/>
        <v>0</v>
      </c>
      <c r="O529" s="50">
        <v>43</v>
      </c>
      <c r="P529" s="51">
        <v>1.0894350139346339E-2</v>
      </c>
      <c r="Q529" s="52">
        <f t="shared" si="191"/>
        <v>218</v>
      </c>
      <c r="R529" s="53">
        <f t="shared" si="200"/>
        <v>0.82629676469542801</v>
      </c>
      <c r="S529" s="51">
        <v>0.48314606741573035</v>
      </c>
      <c r="T529" s="52">
        <f t="shared" si="192"/>
        <v>50</v>
      </c>
      <c r="U529" s="54">
        <f t="shared" si="201"/>
        <v>2.4014357991572131</v>
      </c>
      <c r="V529" s="45">
        <v>8</v>
      </c>
      <c r="W529" s="46">
        <v>2.0268558398783888E-3</v>
      </c>
      <c r="X529" s="47">
        <f t="shared" si="193"/>
        <v>451</v>
      </c>
      <c r="Y529" s="48">
        <f t="shared" si="202"/>
        <v>0.12488571530594253</v>
      </c>
      <c r="Z529" s="46">
        <v>8.98876404494382E-2</v>
      </c>
      <c r="AA529" s="47">
        <f t="shared" si="194"/>
        <v>462</v>
      </c>
      <c r="AB529" s="49">
        <f t="shared" si="203"/>
        <v>0.3629507464543818</v>
      </c>
      <c r="AC529" s="50">
        <v>38</v>
      </c>
      <c r="AD529" s="51">
        <v>9.6275652394223459E-3</v>
      </c>
      <c r="AE529" s="52">
        <f t="shared" si="195"/>
        <v>457</v>
      </c>
      <c r="AF529" s="53">
        <f t="shared" si="204"/>
        <v>0.31511578926142014</v>
      </c>
      <c r="AG529" s="51">
        <v>0.42696629213483145</v>
      </c>
      <c r="AH529" s="52">
        <f t="shared" si="196"/>
        <v>430</v>
      </c>
      <c r="AI529" s="54">
        <f t="shared" si="205"/>
        <v>0.91580939142486462</v>
      </c>
      <c r="AJ529" s="45">
        <v>89</v>
      </c>
      <c r="AK529" s="46">
        <v>2.2548771218647075E-2</v>
      </c>
      <c r="AL529" s="47">
        <f t="shared" si="197"/>
        <v>451</v>
      </c>
      <c r="AM529" s="55">
        <f t="shared" si="206"/>
        <v>0.34408447020962124</v>
      </c>
      <c r="AN529" s="56">
        <v>3947</v>
      </c>
    </row>
    <row r="530" spans="1:40">
      <c r="A530" s="41">
        <f t="shared" si="185"/>
        <v>1</v>
      </c>
      <c r="B530" s="42">
        <f t="shared" si="186"/>
        <v>0</v>
      </c>
      <c r="C530" s="42">
        <f t="shared" si="187"/>
        <v>0</v>
      </c>
      <c r="D530" s="42">
        <f t="shared" si="188"/>
        <v>0</v>
      </c>
      <c r="E530" s="42">
        <f t="shared" si="189"/>
        <v>1</v>
      </c>
      <c r="F530" s="58">
        <v>114</v>
      </c>
      <c r="G530" s="59" t="s">
        <v>82</v>
      </c>
      <c r="H530" s="45">
        <v>7</v>
      </c>
      <c r="I530" s="46">
        <v>4.7515612272603855E-4</v>
      </c>
      <c r="J530" s="47">
        <f t="shared" si="190"/>
        <v>387</v>
      </c>
      <c r="K530" s="48">
        <f t="shared" si="198"/>
        <v>8.5368237412789705E-2</v>
      </c>
      <c r="L530" s="46">
        <v>2.1084337349397589E-2</v>
      </c>
      <c r="M530" s="47">
        <f t="shared" si="184"/>
        <v>355</v>
      </c>
      <c r="N530" s="49">
        <f t="shared" si="199"/>
        <v>0.2482434221997426</v>
      </c>
      <c r="O530" s="50">
        <v>12</v>
      </c>
      <c r="P530" s="51">
        <v>8.1455335324463751E-4</v>
      </c>
      <c r="Q530" s="52">
        <f t="shared" si="191"/>
        <v>502</v>
      </c>
      <c r="R530" s="53">
        <f t="shared" si="200"/>
        <v>6.1780904032724605E-2</v>
      </c>
      <c r="S530" s="51">
        <v>3.614457831325301E-2</v>
      </c>
      <c r="T530" s="52">
        <f t="shared" si="192"/>
        <v>514</v>
      </c>
      <c r="U530" s="54">
        <f t="shared" si="201"/>
        <v>0.17965350472820843</v>
      </c>
      <c r="V530" s="45">
        <v>14</v>
      </c>
      <c r="W530" s="46">
        <v>9.503122454520771E-4</v>
      </c>
      <c r="X530" s="47">
        <f t="shared" si="193"/>
        <v>497</v>
      </c>
      <c r="Y530" s="48">
        <f t="shared" si="202"/>
        <v>5.8553954456080061E-2</v>
      </c>
      <c r="Z530" s="46">
        <v>4.2168674698795178E-2</v>
      </c>
      <c r="AA530" s="47">
        <f t="shared" si="194"/>
        <v>513</v>
      </c>
      <c r="AB530" s="49">
        <f t="shared" si="203"/>
        <v>0.17026981554298182</v>
      </c>
      <c r="AC530" s="50">
        <v>299</v>
      </c>
      <c r="AD530" s="51">
        <v>2.0295954385012218E-2</v>
      </c>
      <c r="AE530" s="52">
        <f t="shared" si="195"/>
        <v>332</v>
      </c>
      <c r="AF530" s="53">
        <f t="shared" si="204"/>
        <v>0.66429834810765109</v>
      </c>
      <c r="AG530" s="51">
        <v>0.9006024096385542</v>
      </c>
      <c r="AH530" s="52">
        <f t="shared" si="196"/>
        <v>71</v>
      </c>
      <c r="AI530" s="54">
        <f t="shared" si="205"/>
        <v>1.9317219178192038</v>
      </c>
      <c r="AJ530" s="45">
        <v>332</v>
      </c>
      <c r="AK530" s="46">
        <v>2.2535976106434971E-2</v>
      </c>
      <c r="AL530" s="47">
        <f t="shared" si="197"/>
        <v>452</v>
      </c>
      <c r="AM530" s="55">
        <f t="shared" si="206"/>
        <v>0.34388922234604213</v>
      </c>
      <c r="AN530" s="56">
        <v>14732</v>
      </c>
    </row>
    <row r="531" spans="1:40">
      <c r="A531" s="41">
        <f t="shared" si="185"/>
        <v>1</v>
      </c>
      <c r="B531" s="42">
        <f t="shared" si="186"/>
        <v>0</v>
      </c>
      <c r="C531" s="42">
        <f t="shared" si="187"/>
        <v>1</v>
      </c>
      <c r="D531" s="42">
        <f t="shared" si="188"/>
        <v>0</v>
      </c>
      <c r="E531" s="42">
        <f t="shared" si="189"/>
        <v>0</v>
      </c>
      <c r="F531" s="58">
        <v>639</v>
      </c>
      <c r="G531" s="59" t="s">
        <v>719</v>
      </c>
      <c r="H531" s="45">
        <v>6</v>
      </c>
      <c r="I531" s="46">
        <v>1.2631313024988948E-4</v>
      </c>
      <c r="J531" s="47">
        <f t="shared" si="190"/>
        <v>438</v>
      </c>
      <c r="K531" s="48">
        <f t="shared" si="198"/>
        <v>2.2693865817535595E-2</v>
      </c>
      <c r="L531" s="46">
        <v>5.6657223796033997E-3</v>
      </c>
      <c r="M531" s="47">
        <f t="shared" si="184"/>
        <v>431</v>
      </c>
      <c r="N531" s="49">
        <f t="shared" si="199"/>
        <v>6.6707257118830077E-2</v>
      </c>
      <c r="O531" s="50">
        <v>427</v>
      </c>
      <c r="P531" s="51">
        <v>8.9892844361171339E-3</v>
      </c>
      <c r="Q531" s="52">
        <f t="shared" si="191"/>
        <v>261</v>
      </c>
      <c r="R531" s="53">
        <f t="shared" si="200"/>
        <v>0.68180447217902818</v>
      </c>
      <c r="S531" s="51">
        <v>0.40321057601510857</v>
      </c>
      <c r="T531" s="52">
        <f t="shared" si="192"/>
        <v>67</v>
      </c>
      <c r="U531" s="54">
        <f t="shared" si="201"/>
        <v>2.0041233431137662</v>
      </c>
      <c r="V531" s="45">
        <v>170</v>
      </c>
      <c r="W531" s="46">
        <v>3.5788720237468685E-3</v>
      </c>
      <c r="X531" s="47">
        <f t="shared" si="193"/>
        <v>406</v>
      </c>
      <c r="Y531" s="48">
        <f t="shared" si="202"/>
        <v>0.22051395263556128</v>
      </c>
      <c r="Z531" s="46">
        <v>0.16052880075542966</v>
      </c>
      <c r="AA531" s="47">
        <f t="shared" si="194"/>
        <v>367</v>
      </c>
      <c r="AB531" s="49">
        <f t="shared" si="203"/>
        <v>0.64818753468541046</v>
      </c>
      <c r="AC531" s="50">
        <v>456</v>
      </c>
      <c r="AD531" s="51">
        <v>9.5997978989916001E-3</v>
      </c>
      <c r="AE531" s="52">
        <f t="shared" si="195"/>
        <v>458</v>
      </c>
      <c r="AF531" s="53">
        <f t="shared" si="204"/>
        <v>0.31420694811852179</v>
      </c>
      <c r="AG531" s="51">
        <v>0.43059490084985835</v>
      </c>
      <c r="AH531" s="52">
        <f t="shared" si="196"/>
        <v>426</v>
      </c>
      <c r="AI531" s="54">
        <f t="shared" si="205"/>
        <v>0.92359247407153489</v>
      </c>
      <c r="AJ531" s="45">
        <v>1059</v>
      </c>
      <c r="AK531" s="46">
        <v>2.2294267489105492E-2</v>
      </c>
      <c r="AL531" s="47">
        <f t="shared" si="197"/>
        <v>454</v>
      </c>
      <c r="AM531" s="55">
        <f t="shared" si="206"/>
        <v>0.34020085366588376</v>
      </c>
      <c r="AN531" s="56">
        <v>47501</v>
      </c>
    </row>
    <row r="532" spans="1:40">
      <c r="A532" s="41">
        <f t="shared" si="185"/>
        <v>1</v>
      </c>
      <c r="B532" s="42">
        <f t="shared" si="186"/>
        <v>0</v>
      </c>
      <c r="C532" s="42">
        <f t="shared" si="187"/>
        <v>0</v>
      </c>
      <c r="D532" s="42">
        <f t="shared" si="188"/>
        <v>0</v>
      </c>
      <c r="E532" s="42">
        <f t="shared" si="189"/>
        <v>1</v>
      </c>
      <c r="F532" s="58">
        <v>264</v>
      </c>
      <c r="G532" s="59" t="s">
        <v>232</v>
      </c>
      <c r="H532" s="45">
        <v>0</v>
      </c>
      <c r="I532" s="46">
        <v>0</v>
      </c>
      <c r="J532" s="47">
        <f t="shared" si="190"/>
        <v>467</v>
      </c>
      <c r="K532" s="48">
        <f t="shared" si="198"/>
        <v>0</v>
      </c>
      <c r="L532" s="46">
        <v>0</v>
      </c>
      <c r="M532" s="47">
        <f t="shared" si="184"/>
        <v>467</v>
      </c>
      <c r="N532" s="49">
        <f t="shared" si="199"/>
        <v>0</v>
      </c>
      <c r="O532" s="50">
        <v>0</v>
      </c>
      <c r="P532" s="51">
        <v>0</v>
      </c>
      <c r="Q532" s="52">
        <f t="shared" si="191"/>
        <v>559</v>
      </c>
      <c r="R532" s="53">
        <f t="shared" si="200"/>
        <v>0</v>
      </c>
      <c r="S532" s="51">
        <v>0</v>
      </c>
      <c r="T532" s="52">
        <f t="shared" si="192"/>
        <v>559</v>
      </c>
      <c r="U532" s="54">
        <f t="shared" si="201"/>
        <v>0</v>
      </c>
      <c r="V532" s="45">
        <v>44</v>
      </c>
      <c r="W532" s="46">
        <v>2.3563433834948855E-3</v>
      </c>
      <c r="X532" s="47">
        <f t="shared" si="193"/>
        <v>444</v>
      </c>
      <c r="Y532" s="48">
        <f t="shared" si="202"/>
        <v>0.14518725168527033</v>
      </c>
      <c r="Z532" s="46">
        <v>0.10653753026634383</v>
      </c>
      <c r="AA532" s="47">
        <f t="shared" si="194"/>
        <v>443</v>
      </c>
      <c r="AB532" s="49">
        <f t="shared" si="203"/>
        <v>0.43018012200828065</v>
      </c>
      <c r="AC532" s="50">
        <v>369</v>
      </c>
      <c r="AD532" s="51">
        <v>1.9761152466127564E-2</v>
      </c>
      <c r="AE532" s="52">
        <f t="shared" si="195"/>
        <v>341</v>
      </c>
      <c r="AF532" s="53">
        <f t="shared" si="204"/>
        <v>0.64679397139589467</v>
      </c>
      <c r="AG532" s="51">
        <v>0.89346246973365617</v>
      </c>
      <c r="AH532" s="52">
        <f t="shared" si="196"/>
        <v>72</v>
      </c>
      <c r="AI532" s="54">
        <f t="shared" si="205"/>
        <v>1.9164073036691718</v>
      </c>
      <c r="AJ532" s="45">
        <v>413</v>
      </c>
      <c r="AK532" s="46">
        <v>2.211749584962245E-2</v>
      </c>
      <c r="AL532" s="47">
        <f t="shared" si="197"/>
        <v>455</v>
      </c>
      <c r="AM532" s="55">
        <f t="shared" si="206"/>
        <v>0.33750339510684224</v>
      </c>
      <c r="AN532" s="56">
        <v>18673</v>
      </c>
    </row>
    <row r="533" spans="1:40">
      <c r="A533" s="41">
        <f t="shared" si="185"/>
        <v>1</v>
      </c>
      <c r="B533" s="42">
        <f t="shared" si="186"/>
        <v>0</v>
      </c>
      <c r="C533" s="42">
        <f t="shared" si="187"/>
        <v>1</v>
      </c>
      <c r="D533" s="42">
        <f t="shared" si="188"/>
        <v>0</v>
      </c>
      <c r="E533" s="42">
        <f t="shared" si="189"/>
        <v>0</v>
      </c>
      <c r="F533" s="58">
        <v>551</v>
      </c>
      <c r="G533" s="59" t="s">
        <v>521</v>
      </c>
      <c r="H533" s="45">
        <v>7</v>
      </c>
      <c r="I533" s="46">
        <v>1.0355029585798817E-3</v>
      </c>
      <c r="J533" s="47">
        <f t="shared" si="190"/>
        <v>339</v>
      </c>
      <c r="K533" s="48">
        <f t="shared" si="198"/>
        <v>0.18604214105994349</v>
      </c>
      <c r="L533" s="46">
        <v>4.6979865771812082E-2</v>
      </c>
      <c r="M533" s="47">
        <f t="shared" si="184"/>
        <v>248</v>
      </c>
      <c r="N533" s="49">
        <f t="shared" si="199"/>
        <v>0.55313299443164132</v>
      </c>
      <c r="O533" s="50">
        <v>67</v>
      </c>
      <c r="P533" s="51">
        <v>9.9112426035502955E-3</v>
      </c>
      <c r="Q533" s="52">
        <f t="shared" si="191"/>
        <v>242</v>
      </c>
      <c r="R533" s="53">
        <f t="shared" si="200"/>
        <v>0.75173164004039228</v>
      </c>
      <c r="S533" s="51">
        <v>0.44966442953020136</v>
      </c>
      <c r="T533" s="52">
        <f t="shared" si="192"/>
        <v>57</v>
      </c>
      <c r="U533" s="54">
        <f t="shared" si="201"/>
        <v>2.2350182098290095</v>
      </c>
      <c r="V533" s="45">
        <v>24</v>
      </c>
      <c r="W533" s="46">
        <v>3.5502958579881655E-3</v>
      </c>
      <c r="X533" s="47">
        <f t="shared" si="193"/>
        <v>408</v>
      </c>
      <c r="Y533" s="48">
        <f t="shared" si="202"/>
        <v>0.21875321818604518</v>
      </c>
      <c r="Z533" s="46">
        <v>0.16107382550335569</v>
      </c>
      <c r="AA533" s="47">
        <f t="shared" si="194"/>
        <v>363</v>
      </c>
      <c r="AB533" s="49">
        <f t="shared" si="203"/>
        <v>0.65038825035785197</v>
      </c>
      <c r="AC533" s="50">
        <v>51</v>
      </c>
      <c r="AD533" s="51">
        <v>7.5443786982248521E-3</v>
      </c>
      <c r="AE533" s="52">
        <f t="shared" si="195"/>
        <v>483</v>
      </c>
      <c r="AF533" s="53">
        <f t="shared" si="204"/>
        <v>0.24693188660446938</v>
      </c>
      <c r="AG533" s="51">
        <v>0.34228187919463088</v>
      </c>
      <c r="AH533" s="52">
        <f t="shared" si="196"/>
        <v>513</v>
      </c>
      <c r="AI533" s="54">
        <f t="shared" si="205"/>
        <v>0.73416793141601222</v>
      </c>
      <c r="AJ533" s="45">
        <v>149</v>
      </c>
      <c r="AK533" s="46">
        <v>2.2041420118343195E-2</v>
      </c>
      <c r="AL533" s="47">
        <f t="shared" si="197"/>
        <v>456</v>
      </c>
      <c r="AM533" s="55">
        <f t="shared" si="206"/>
        <v>0.33634251243881536</v>
      </c>
      <c r="AN533" s="56">
        <v>6760</v>
      </c>
    </row>
    <row r="534" spans="1:40">
      <c r="A534" s="41">
        <f t="shared" si="185"/>
        <v>1</v>
      </c>
      <c r="B534" s="42">
        <f t="shared" si="186"/>
        <v>0</v>
      </c>
      <c r="C534" s="42">
        <f t="shared" si="187"/>
        <v>0</v>
      </c>
      <c r="D534" s="42">
        <f t="shared" si="188"/>
        <v>0</v>
      </c>
      <c r="E534" s="42">
        <f t="shared" si="189"/>
        <v>1</v>
      </c>
      <c r="F534" s="58">
        <v>293</v>
      </c>
      <c r="G534" s="59" t="s">
        <v>262</v>
      </c>
      <c r="H534" s="45">
        <v>13</v>
      </c>
      <c r="I534" s="46">
        <v>1.0146737433655948E-3</v>
      </c>
      <c r="J534" s="47">
        <f t="shared" si="190"/>
        <v>341</v>
      </c>
      <c r="K534" s="48">
        <f t="shared" si="198"/>
        <v>0.18229989024071</v>
      </c>
      <c r="L534" s="46">
        <v>4.6931407942238268E-2</v>
      </c>
      <c r="M534" s="47">
        <f t="shared" si="184"/>
        <v>249</v>
      </c>
      <c r="N534" s="49">
        <f t="shared" si="199"/>
        <v>0.5525624601413559</v>
      </c>
      <c r="O534" s="50">
        <v>10</v>
      </c>
      <c r="P534" s="51">
        <v>7.8051826412738057E-4</v>
      </c>
      <c r="Q534" s="52">
        <f t="shared" si="191"/>
        <v>503</v>
      </c>
      <c r="R534" s="53">
        <f t="shared" si="200"/>
        <v>5.919946652943197E-2</v>
      </c>
      <c r="S534" s="51">
        <v>3.6101083032490974E-2</v>
      </c>
      <c r="T534" s="52">
        <f t="shared" si="192"/>
        <v>515</v>
      </c>
      <c r="U534" s="54">
        <f t="shared" si="201"/>
        <v>0.17943731519183273</v>
      </c>
      <c r="V534" s="45">
        <v>19</v>
      </c>
      <c r="W534" s="46">
        <v>1.4829847018420232E-3</v>
      </c>
      <c r="X534" s="47">
        <f t="shared" si="193"/>
        <v>474</v>
      </c>
      <c r="Y534" s="48">
        <f t="shared" si="202"/>
        <v>9.1374828753693293E-2</v>
      </c>
      <c r="Z534" s="46">
        <v>6.8592057761732855E-2</v>
      </c>
      <c r="AA534" s="47">
        <f t="shared" si="194"/>
        <v>482</v>
      </c>
      <c r="AB534" s="49">
        <f t="shared" si="203"/>
        <v>0.27696286654077606</v>
      </c>
      <c r="AC534" s="50">
        <v>235</v>
      </c>
      <c r="AD534" s="51">
        <v>1.8342179206993443E-2</v>
      </c>
      <c r="AE534" s="52">
        <f t="shared" si="195"/>
        <v>353</v>
      </c>
      <c r="AF534" s="53">
        <f t="shared" si="204"/>
        <v>0.60035015435875072</v>
      </c>
      <c r="AG534" s="51">
        <v>0.84837545126353786</v>
      </c>
      <c r="AH534" s="52">
        <f t="shared" si="196"/>
        <v>84</v>
      </c>
      <c r="AI534" s="54">
        <f t="shared" si="205"/>
        <v>1.8196991660318302</v>
      </c>
      <c r="AJ534" s="45">
        <v>277</v>
      </c>
      <c r="AK534" s="46">
        <v>2.1620355916328441E-2</v>
      </c>
      <c r="AL534" s="47">
        <f t="shared" si="197"/>
        <v>462</v>
      </c>
      <c r="AM534" s="55">
        <f t="shared" si="206"/>
        <v>0.32991725531639299</v>
      </c>
      <c r="AN534" s="56">
        <v>12812</v>
      </c>
    </row>
    <row r="535" spans="1:40">
      <c r="A535" s="41">
        <f t="shared" si="185"/>
        <v>1</v>
      </c>
      <c r="B535" s="42">
        <f t="shared" si="186"/>
        <v>0</v>
      </c>
      <c r="C535" s="42">
        <f t="shared" si="187"/>
        <v>0</v>
      </c>
      <c r="D535" s="42">
        <f t="shared" si="188"/>
        <v>0</v>
      </c>
      <c r="E535" s="42">
        <f t="shared" si="189"/>
        <v>1</v>
      </c>
      <c r="F535" s="58">
        <v>92</v>
      </c>
      <c r="G535" s="59" t="s">
        <v>60</v>
      </c>
      <c r="H535" s="45">
        <v>5</v>
      </c>
      <c r="I535" s="46">
        <v>4.6032038298655866E-4</v>
      </c>
      <c r="J535" s="47">
        <f t="shared" si="190"/>
        <v>394</v>
      </c>
      <c r="K535" s="48">
        <f t="shared" si="198"/>
        <v>8.2702795694374762E-2</v>
      </c>
      <c r="L535" s="46">
        <v>2.1459227467811159E-2</v>
      </c>
      <c r="M535" s="47">
        <f t="shared" si="184"/>
        <v>352</v>
      </c>
      <c r="N535" s="49">
        <f t="shared" si="199"/>
        <v>0.25265731505307953</v>
      </c>
      <c r="O535" s="50">
        <v>37</v>
      </c>
      <c r="P535" s="51">
        <v>3.406370834100534E-3</v>
      </c>
      <c r="Q535" s="52">
        <f t="shared" si="191"/>
        <v>404</v>
      </c>
      <c r="R535" s="53">
        <f t="shared" si="200"/>
        <v>0.25836081671403105</v>
      </c>
      <c r="S535" s="51">
        <v>0.15879828326180256</v>
      </c>
      <c r="T535" s="52">
        <f t="shared" si="192"/>
        <v>335</v>
      </c>
      <c r="U535" s="54">
        <f t="shared" si="201"/>
        <v>0.78929315167428904</v>
      </c>
      <c r="V535" s="45">
        <v>43</v>
      </c>
      <c r="W535" s="46">
        <v>3.9587552936844045E-3</v>
      </c>
      <c r="X535" s="47">
        <f t="shared" si="193"/>
        <v>397</v>
      </c>
      <c r="Y535" s="48">
        <f t="shared" si="202"/>
        <v>0.24392064637543584</v>
      </c>
      <c r="Z535" s="46">
        <v>0.18454935622317598</v>
      </c>
      <c r="AA535" s="47">
        <f t="shared" si="194"/>
        <v>323</v>
      </c>
      <c r="AB535" s="49">
        <f t="shared" si="203"/>
        <v>0.74517838341251041</v>
      </c>
      <c r="AC535" s="50">
        <v>148</v>
      </c>
      <c r="AD535" s="51">
        <v>1.3625483336402136E-2</v>
      </c>
      <c r="AE535" s="52">
        <f t="shared" si="195"/>
        <v>405</v>
      </c>
      <c r="AF535" s="53">
        <f t="shared" si="204"/>
        <v>0.44596996528649896</v>
      </c>
      <c r="AG535" s="51">
        <v>0.63519313304721026</v>
      </c>
      <c r="AH535" s="52">
        <f t="shared" si="196"/>
        <v>200</v>
      </c>
      <c r="AI535" s="54">
        <f t="shared" si="205"/>
        <v>1.3624397225941176</v>
      </c>
      <c r="AJ535" s="45">
        <v>233</v>
      </c>
      <c r="AK535" s="46">
        <v>2.1450929847173634E-2</v>
      </c>
      <c r="AL535" s="47">
        <f t="shared" si="197"/>
        <v>465</v>
      </c>
      <c r="AM535" s="55">
        <f t="shared" si="206"/>
        <v>0.32733188697505206</v>
      </c>
      <c r="AN535" s="56">
        <v>10862</v>
      </c>
    </row>
    <row r="536" spans="1:40">
      <c r="A536" s="41">
        <f t="shared" si="185"/>
        <v>1</v>
      </c>
      <c r="B536" s="42">
        <f t="shared" si="186"/>
        <v>0</v>
      </c>
      <c r="C536" s="42">
        <f t="shared" si="187"/>
        <v>0</v>
      </c>
      <c r="D536" s="42">
        <f t="shared" si="188"/>
        <v>0</v>
      </c>
      <c r="E536" s="42">
        <f t="shared" si="189"/>
        <v>1</v>
      </c>
      <c r="F536" s="60">
        <v>11</v>
      </c>
      <c r="G536" s="59" t="s">
        <v>657</v>
      </c>
      <c r="H536" s="45">
        <v>169</v>
      </c>
      <c r="I536" s="46">
        <v>3.2591506923284608E-3</v>
      </c>
      <c r="J536" s="47">
        <f t="shared" si="190"/>
        <v>200</v>
      </c>
      <c r="K536" s="48">
        <f t="shared" si="198"/>
        <v>0.58555059434048851</v>
      </c>
      <c r="L536" s="46">
        <v>5.04778972520908E-2</v>
      </c>
      <c r="M536" s="47">
        <f t="shared" si="184"/>
        <v>225</v>
      </c>
      <c r="N536" s="49">
        <f t="shared" si="199"/>
        <v>0.59431822549851332</v>
      </c>
      <c r="O536" s="50">
        <v>439</v>
      </c>
      <c r="P536" s="51">
        <v>8.4660778339183083E-3</v>
      </c>
      <c r="Q536" s="52">
        <f t="shared" si="191"/>
        <v>276</v>
      </c>
      <c r="R536" s="53">
        <f t="shared" si="200"/>
        <v>0.64212115769634193</v>
      </c>
      <c r="S536" s="51">
        <v>0.13112305854241338</v>
      </c>
      <c r="T536" s="52">
        <f t="shared" si="192"/>
        <v>378</v>
      </c>
      <c r="U536" s="54">
        <f t="shared" si="201"/>
        <v>0.65173583749320296</v>
      </c>
      <c r="V536" s="45">
        <v>210</v>
      </c>
      <c r="W536" s="46">
        <v>4.0498322212365488E-3</v>
      </c>
      <c r="X536" s="47">
        <f t="shared" si="193"/>
        <v>394</v>
      </c>
      <c r="Y536" s="48">
        <f t="shared" si="202"/>
        <v>0.2495323958750448</v>
      </c>
      <c r="Z536" s="46">
        <v>6.2724014336917558E-2</v>
      </c>
      <c r="AA536" s="47">
        <f t="shared" si="194"/>
        <v>490</v>
      </c>
      <c r="AB536" s="49">
        <f t="shared" si="203"/>
        <v>0.2532687220442203</v>
      </c>
      <c r="AC536" s="50">
        <v>2530</v>
      </c>
      <c r="AD536" s="51">
        <v>4.8790835808230799E-2</v>
      </c>
      <c r="AE536" s="52">
        <f t="shared" si="195"/>
        <v>78</v>
      </c>
      <c r="AF536" s="53">
        <f t="shared" si="204"/>
        <v>1.5969523292846048</v>
      </c>
      <c r="AG536" s="51">
        <v>0.75567502986857826</v>
      </c>
      <c r="AH536" s="52">
        <f t="shared" si="196"/>
        <v>121</v>
      </c>
      <c r="AI536" s="54">
        <f t="shared" si="205"/>
        <v>1.6208639931706028</v>
      </c>
      <c r="AJ536" s="45">
        <v>3348</v>
      </c>
      <c r="AK536" s="46">
        <v>6.4565896555714125E-2</v>
      </c>
      <c r="AL536" s="47">
        <f t="shared" si="197"/>
        <v>181</v>
      </c>
      <c r="AM536" s="55">
        <f t="shared" si="206"/>
        <v>0.98524758154493652</v>
      </c>
      <c r="AN536" s="56">
        <v>51854</v>
      </c>
    </row>
    <row r="537" spans="1:40">
      <c r="A537" s="41">
        <f t="shared" si="185"/>
        <v>1</v>
      </c>
      <c r="B537" s="42">
        <f t="shared" si="186"/>
        <v>0</v>
      </c>
      <c r="C537" s="42">
        <f t="shared" si="187"/>
        <v>0</v>
      </c>
      <c r="D537" s="42">
        <f t="shared" si="188"/>
        <v>0</v>
      </c>
      <c r="E537" s="42">
        <f t="shared" si="189"/>
        <v>1</v>
      </c>
      <c r="F537" s="58">
        <v>245</v>
      </c>
      <c r="G537" s="59" t="s">
        <v>213</v>
      </c>
      <c r="H537" s="45">
        <v>10</v>
      </c>
      <c r="I537" s="46">
        <v>8.0560702489325712E-4</v>
      </c>
      <c r="J537" s="47">
        <f t="shared" si="190"/>
        <v>359</v>
      </c>
      <c r="K537" s="48">
        <f t="shared" si="198"/>
        <v>0.14473822070930453</v>
      </c>
      <c r="L537" s="46">
        <v>4.1152263374485597E-2</v>
      </c>
      <c r="M537" s="47">
        <f t="shared" ref="M537:M600" si="207">RANK(L537,$L$7:$L$642)</f>
        <v>275</v>
      </c>
      <c r="N537" s="49">
        <f t="shared" si="199"/>
        <v>0.48451978936104967</v>
      </c>
      <c r="O537" s="50">
        <v>0</v>
      </c>
      <c r="P537" s="51">
        <v>0</v>
      </c>
      <c r="Q537" s="52">
        <f t="shared" si="191"/>
        <v>559</v>
      </c>
      <c r="R537" s="53">
        <f t="shared" si="200"/>
        <v>0</v>
      </c>
      <c r="S537" s="51">
        <v>0</v>
      </c>
      <c r="T537" s="52">
        <f t="shared" si="192"/>
        <v>559</v>
      </c>
      <c r="U537" s="54">
        <f t="shared" si="201"/>
        <v>0</v>
      </c>
      <c r="V537" s="45">
        <v>11</v>
      </c>
      <c r="W537" s="46">
        <v>8.8616772738258276E-4</v>
      </c>
      <c r="X537" s="47">
        <f t="shared" si="193"/>
        <v>499</v>
      </c>
      <c r="Y537" s="48">
        <f t="shared" si="202"/>
        <v>5.4601658557944355E-2</v>
      </c>
      <c r="Z537" s="46">
        <v>4.5267489711934158E-2</v>
      </c>
      <c r="AA537" s="47">
        <f t="shared" si="194"/>
        <v>508</v>
      </c>
      <c r="AB537" s="49">
        <f t="shared" si="203"/>
        <v>0.18278229463932091</v>
      </c>
      <c r="AC537" s="50">
        <v>222</v>
      </c>
      <c r="AD537" s="51">
        <v>1.7884475952630308E-2</v>
      </c>
      <c r="AE537" s="52">
        <f t="shared" si="195"/>
        <v>357</v>
      </c>
      <c r="AF537" s="53">
        <f t="shared" si="204"/>
        <v>0.58536926161386671</v>
      </c>
      <c r="AG537" s="51">
        <v>0.9135802469135802</v>
      </c>
      <c r="AH537" s="52">
        <f t="shared" si="196"/>
        <v>68</v>
      </c>
      <c r="AI537" s="54">
        <f t="shared" si="205"/>
        <v>1.959558366447095</v>
      </c>
      <c r="AJ537" s="45">
        <v>243</v>
      </c>
      <c r="AK537" s="46">
        <v>1.9576250704906147E-2</v>
      </c>
      <c r="AL537" s="47">
        <f t="shared" si="197"/>
        <v>469</v>
      </c>
      <c r="AM537" s="55">
        <f t="shared" si="206"/>
        <v>0.29872509624462401</v>
      </c>
      <c r="AN537" s="56">
        <v>12413</v>
      </c>
    </row>
    <row r="538" spans="1:40">
      <c r="A538" s="41">
        <f t="shared" si="185"/>
        <v>1</v>
      </c>
      <c r="B538" s="42">
        <f t="shared" si="186"/>
        <v>0</v>
      </c>
      <c r="C538" s="42">
        <f t="shared" si="187"/>
        <v>1</v>
      </c>
      <c r="D538" s="42">
        <f t="shared" si="188"/>
        <v>0</v>
      </c>
      <c r="E538" s="42">
        <f t="shared" si="189"/>
        <v>0</v>
      </c>
      <c r="F538" s="58">
        <v>119</v>
      </c>
      <c r="G538" s="59" t="s">
        <v>87</v>
      </c>
      <c r="H538" s="45">
        <v>0</v>
      </c>
      <c r="I538" s="46">
        <v>0</v>
      </c>
      <c r="J538" s="47">
        <f t="shared" si="190"/>
        <v>467</v>
      </c>
      <c r="K538" s="48">
        <f t="shared" si="198"/>
        <v>0</v>
      </c>
      <c r="L538" s="46">
        <v>0</v>
      </c>
      <c r="M538" s="47">
        <f t="shared" si="207"/>
        <v>467</v>
      </c>
      <c r="N538" s="49">
        <f t="shared" si="199"/>
        <v>0</v>
      </c>
      <c r="O538" s="50">
        <v>387</v>
      </c>
      <c r="P538" s="51">
        <v>1.0989947180098825E-2</v>
      </c>
      <c r="Q538" s="52">
        <f t="shared" si="191"/>
        <v>212</v>
      </c>
      <c r="R538" s="53">
        <f t="shared" si="200"/>
        <v>0.83354745193035984</v>
      </c>
      <c r="S538" s="51">
        <v>0.56578947368421051</v>
      </c>
      <c r="T538" s="52">
        <f t="shared" si="192"/>
        <v>38</v>
      </c>
      <c r="U538" s="54">
        <f t="shared" si="201"/>
        <v>2.812207712170947</v>
      </c>
      <c r="V538" s="45">
        <v>10</v>
      </c>
      <c r="W538" s="46">
        <v>2.8397796331004716E-4</v>
      </c>
      <c r="X538" s="47">
        <f t="shared" si="193"/>
        <v>536</v>
      </c>
      <c r="Y538" s="48">
        <f t="shared" si="202"/>
        <v>1.7497441298650933E-2</v>
      </c>
      <c r="Z538" s="46">
        <v>1.4619883040935672E-2</v>
      </c>
      <c r="AA538" s="47">
        <f t="shared" si="194"/>
        <v>538</v>
      </c>
      <c r="AB538" s="49">
        <f t="shared" si="203"/>
        <v>5.9032559273464881E-2</v>
      </c>
      <c r="AC538" s="50">
        <v>287</v>
      </c>
      <c r="AD538" s="51">
        <v>8.1501675469983527E-3</v>
      </c>
      <c r="AE538" s="52">
        <f t="shared" si="195"/>
        <v>475</v>
      </c>
      <c r="AF538" s="53">
        <f t="shared" si="204"/>
        <v>0.26675970666694682</v>
      </c>
      <c r="AG538" s="51">
        <v>0.41959064327485379</v>
      </c>
      <c r="AH538" s="52">
        <f t="shared" si="196"/>
        <v>438</v>
      </c>
      <c r="AI538" s="54">
        <f t="shared" si="205"/>
        <v>0.8999891999524976</v>
      </c>
      <c r="AJ538" s="45">
        <v>684</v>
      </c>
      <c r="AK538" s="46">
        <v>1.9424092690407225E-2</v>
      </c>
      <c r="AL538" s="47">
        <f t="shared" si="197"/>
        <v>471</v>
      </c>
      <c r="AM538" s="55">
        <f t="shared" si="206"/>
        <v>0.29640323092880078</v>
      </c>
      <c r="AN538" s="56">
        <v>35214</v>
      </c>
    </row>
    <row r="539" spans="1:40">
      <c r="A539" s="41">
        <f t="shared" si="185"/>
        <v>1</v>
      </c>
      <c r="B539" s="42">
        <f t="shared" si="186"/>
        <v>0</v>
      </c>
      <c r="C539" s="42">
        <f t="shared" si="187"/>
        <v>0</v>
      </c>
      <c r="D539" s="42">
        <f t="shared" si="188"/>
        <v>0</v>
      </c>
      <c r="E539" s="42">
        <f t="shared" si="189"/>
        <v>1</v>
      </c>
      <c r="F539" s="60">
        <v>12</v>
      </c>
      <c r="G539" s="59" t="s">
        <v>658</v>
      </c>
      <c r="H539" s="45">
        <v>90</v>
      </c>
      <c r="I539" s="46">
        <v>3.2886322943691307E-3</v>
      </c>
      <c r="J539" s="47">
        <f t="shared" si="190"/>
        <v>197</v>
      </c>
      <c r="K539" s="48">
        <f t="shared" si="198"/>
        <v>0.59084736372205116</v>
      </c>
      <c r="L539" s="46">
        <v>5.5487053020961775E-2</v>
      </c>
      <c r="M539" s="47">
        <f t="shared" si="207"/>
        <v>207</v>
      </c>
      <c r="N539" s="49">
        <f t="shared" si="199"/>
        <v>0.6532951783801576</v>
      </c>
      <c r="O539" s="50">
        <v>312</v>
      </c>
      <c r="P539" s="51">
        <v>1.1400591953812987E-2</v>
      </c>
      <c r="Q539" s="52">
        <f t="shared" si="191"/>
        <v>201</v>
      </c>
      <c r="R539" s="53">
        <f t="shared" si="200"/>
        <v>0.86469336183953571</v>
      </c>
      <c r="S539" s="51">
        <v>0.19235511713933415</v>
      </c>
      <c r="T539" s="52">
        <f t="shared" si="192"/>
        <v>271</v>
      </c>
      <c r="U539" s="54">
        <f t="shared" si="201"/>
        <v>0.95608449618612523</v>
      </c>
      <c r="V539" s="45">
        <v>378</v>
      </c>
      <c r="W539" s="46">
        <v>1.3812255636350348E-2</v>
      </c>
      <c r="X539" s="47">
        <f t="shared" si="193"/>
        <v>180</v>
      </c>
      <c r="Y539" s="48">
        <f t="shared" si="202"/>
        <v>0.85104889612556101</v>
      </c>
      <c r="Z539" s="46">
        <v>0.23304562268803947</v>
      </c>
      <c r="AA539" s="47">
        <f t="shared" si="194"/>
        <v>238</v>
      </c>
      <c r="AB539" s="49">
        <f t="shared" si="203"/>
        <v>0.94099792017712036</v>
      </c>
      <c r="AC539" s="50">
        <v>842</v>
      </c>
      <c r="AD539" s="51">
        <v>3.0766982131764535E-2</v>
      </c>
      <c r="AE539" s="52">
        <f t="shared" si="195"/>
        <v>211</v>
      </c>
      <c r="AF539" s="53">
        <f t="shared" si="204"/>
        <v>1.0070211540030762</v>
      </c>
      <c r="AG539" s="51">
        <v>0.51911220715166462</v>
      </c>
      <c r="AH539" s="52">
        <f t="shared" si="196"/>
        <v>318</v>
      </c>
      <c r="AI539" s="54">
        <f t="shared" si="205"/>
        <v>1.1134551913588895</v>
      </c>
      <c r="AJ539" s="45">
        <v>1622</v>
      </c>
      <c r="AK539" s="46">
        <v>5.9268462016296999E-2</v>
      </c>
      <c r="AL539" s="47">
        <f t="shared" si="197"/>
        <v>216</v>
      </c>
      <c r="AM539" s="55">
        <f t="shared" si="206"/>
        <v>0.90441102777928717</v>
      </c>
      <c r="AN539" s="56">
        <v>27367</v>
      </c>
    </row>
    <row r="540" spans="1:40">
      <c r="A540" s="41">
        <f t="shared" si="185"/>
        <v>1</v>
      </c>
      <c r="B540" s="42">
        <f t="shared" si="186"/>
        <v>0</v>
      </c>
      <c r="C540" s="42">
        <f t="shared" si="187"/>
        <v>0</v>
      </c>
      <c r="D540" s="42">
        <f t="shared" si="188"/>
        <v>0</v>
      </c>
      <c r="E540" s="42">
        <f t="shared" si="189"/>
        <v>1</v>
      </c>
      <c r="F540" s="58">
        <v>82</v>
      </c>
      <c r="G540" s="59" t="s">
        <v>50</v>
      </c>
      <c r="H540" s="45">
        <v>21</v>
      </c>
      <c r="I540" s="46">
        <v>4.2451685938384409E-4</v>
      </c>
      <c r="J540" s="47">
        <f t="shared" si="190"/>
        <v>396</v>
      </c>
      <c r="K540" s="48">
        <f t="shared" si="198"/>
        <v>7.627020742087115E-2</v>
      </c>
      <c r="L540" s="46">
        <v>2.2058823529411766E-2</v>
      </c>
      <c r="M540" s="47">
        <f t="shared" si="207"/>
        <v>350</v>
      </c>
      <c r="N540" s="49">
        <f t="shared" si="199"/>
        <v>0.25971685767956271</v>
      </c>
      <c r="O540" s="50">
        <v>96</v>
      </c>
      <c r="P540" s="51">
        <v>1.9406485000404302E-3</v>
      </c>
      <c r="Q540" s="52">
        <f t="shared" si="191"/>
        <v>458</v>
      </c>
      <c r="R540" s="53">
        <f t="shared" si="200"/>
        <v>0.14719111800923407</v>
      </c>
      <c r="S540" s="51">
        <v>0.10084033613445378</v>
      </c>
      <c r="T540" s="52">
        <f t="shared" si="192"/>
        <v>421</v>
      </c>
      <c r="U540" s="54">
        <f t="shared" si="201"/>
        <v>0.50121818125853113</v>
      </c>
      <c r="V540" s="45">
        <v>66</v>
      </c>
      <c r="W540" s="46">
        <v>1.3341958437777957E-3</v>
      </c>
      <c r="X540" s="47">
        <f t="shared" si="193"/>
        <v>480</v>
      </c>
      <c r="Y540" s="48">
        <f t="shared" si="202"/>
        <v>8.2207130388909602E-2</v>
      </c>
      <c r="Z540" s="46">
        <v>6.9327731092436978E-2</v>
      </c>
      <c r="AA540" s="47">
        <f t="shared" si="194"/>
        <v>481</v>
      </c>
      <c r="AB540" s="49">
        <f t="shared" si="203"/>
        <v>0.27993338821862385</v>
      </c>
      <c r="AC540" s="50">
        <v>769</v>
      </c>
      <c r="AD540" s="51">
        <v>1.5545403088865529E-2</v>
      </c>
      <c r="AE540" s="52">
        <f t="shared" si="195"/>
        <v>382</v>
      </c>
      <c r="AF540" s="53">
        <f t="shared" si="204"/>
        <v>0.50881005133845203</v>
      </c>
      <c r="AG540" s="51">
        <v>0.8077731092436975</v>
      </c>
      <c r="AH540" s="52">
        <f t="shared" si="196"/>
        <v>98</v>
      </c>
      <c r="AI540" s="54">
        <f t="shared" si="205"/>
        <v>1.7326103095563126</v>
      </c>
      <c r="AJ540" s="45">
        <v>952</v>
      </c>
      <c r="AK540" s="46">
        <v>1.92447642920676E-2</v>
      </c>
      <c r="AL540" s="47">
        <f t="shared" si="197"/>
        <v>472</v>
      </c>
      <c r="AM540" s="55">
        <f t="shared" si="206"/>
        <v>0.29366675733838171</v>
      </c>
      <c r="AN540" s="56">
        <v>49468</v>
      </c>
    </row>
    <row r="541" spans="1:40">
      <c r="A541" s="41">
        <f t="shared" si="185"/>
        <v>1</v>
      </c>
      <c r="B541" s="42">
        <f t="shared" si="186"/>
        <v>0</v>
      </c>
      <c r="C541" s="42">
        <f t="shared" si="187"/>
        <v>0</v>
      </c>
      <c r="D541" s="42">
        <f t="shared" si="188"/>
        <v>0</v>
      </c>
      <c r="E541" s="42">
        <f t="shared" si="189"/>
        <v>1</v>
      </c>
      <c r="F541" s="60">
        <v>21</v>
      </c>
      <c r="G541" s="59" t="s">
        <v>667</v>
      </c>
      <c r="H541" s="45">
        <v>14</v>
      </c>
      <c r="I541" s="46">
        <v>2.9197080291970801E-3</v>
      </c>
      <c r="J541" s="47">
        <f t="shared" si="190"/>
        <v>215</v>
      </c>
      <c r="K541" s="48">
        <f t="shared" si="198"/>
        <v>0.52456511931813055</v>
      </c>
      <c r="L541" s="46">
        <v>5.0359712230215826E-2</v>
      </c>
      <c r="M541" s="47">
        <f t="shared" si="207"/>
        <v>226</v>
      </c>
      <c r="N541" s="49">
        <f t="shared" si="199"/>
        <v>0.59292673503823423</v>
      </c>
      <c r="O541" s="50">
        <v>15</v>
      </c>
      <c r="P541" s="51">
        <v>3.1282586027111575E-3</v>
      </c>
      <c r="Q541" s="52">
        <f t="shared" si="191"/>
        <v>411</v>
      </c>
      <c r="R541" s="53">
        <f t="shared" si="200"/>
        <v>0.23726701726019264</v>
      </c>
      <c r="S541" s="51">
        <v>5.3956834532374098E-2</v>
      </c>
      <c r="T541" s="52">
        <f t="shared" si="192"/>
        <v>495</v>
      </c>
      <c r="U541" s="54">
        <f t="shared" si="201"/>
        <v>0.26818778583527514</v>
      </c>
      <c r="V541" s="45">
        <v>41</v>
      </c>
      <c r="W541" s="46">
        <v>8.5505735140771633E-3</v>
      </c>
      <c r="X541" s="47">
        <f t="shared" si="193"/>
        <v>288</v>
      </c>
      <c r="Y541" s="48">
        <f t="shared" si="202"/>
        <v>0.52684777504730862</v>
      </c>
      <c r="Z541" s="46">
        <v>0.14748201438848921</v>
      </c>
      <c r="AA541" s="47">
        <f t="shared" si="194"/>
        <v>387</v>
      </c>
      <c r="AB541" s="49">
        <f t="shared" si="203"/>
        <v>0.59550686772124073</v>
      </c>
      <c r="AC541" s="50">
        <v>208</v>
      </c>
      <c r="AD541" s="51">
        <v>4.337851929092805E-2</v>
      </c>
      <c r="AE541" s="52">
        <f t="shared" si="195"/>
        <v>100</v>
      </c>
      <c r="AF541" s="53">
        <f t="shared" si="204"/>
        <v>1.419804073347696</v>
      </c>
      <c r="AG541" s="51">
        <v>0.74820143884892087</v>
      </c>
      <c r="AH541" s="52">
        <f t="shared" si="196"/>
        <v>127</v>
      </c>
      <c r="AI541" s="54">
        <f t="shared" si="205"/>
        <v>1.6048337234056318</v>
      </c>
      <c r="AJ541" s="45">
        <v>278</v>
      </c>
      <c r="AK541" s="46">
        <v>5.7977059436913454E-2</v>
      </c>
      <c r="AL541" s="47">
        <f t="shared" si="197"/>
        <v>231</v>
      </c>
      <c r="AM541" s="55">
        <f t="shared" si="206"/>
        <v>0.88470478445250844</v>
      </c>
      <c r="AN541" s="56">
        <v>4795</v>
      </c>
    </row>
    <row r="542" spans="1:40">
      <c r="A542" s="41">
        <f t="shared" si="185"/>
        <v>1</v>
      </c>
      <c r="B542" s="42">
        <f t="shared" si="186"/>
        <v>0</v>
      </c>
      <c r="C542" s="42">
        <f t="shared" si="187"/>
        <v>0</v>
      </c>
      <c r="D542" s="42">
        <f t="shared" si="188"/>
        <v>1</v>
      </c>
      <c r="E542" s="42">
        <f t="shared" si="189"/>
        <v>0</v>
      </c>
      <c r="F542" s="58">
        <v>234</v>
      </c>
      <c r="G542" s="59" t="s">
        <v>202</v>
      </c>
      <c r="H542" s="45">
        <v>5</v>
      </c>
      <c r="I542" s="46">
        <v>1.2300728203109624E-4</v>
      </c>
      <c r="J542" s="47">
        <f t="shared" si="190"/>
        <v>439</v>
      </c>
      <c r="K542" s="48">
        <f t="shared" si="198"/>
        <v>2.2099925379657021E-2</v>
      </c>
      <c r="L542" s="46">
        <v>6.6844919786096255E-3</v>
      </c>
      <c r="M542" s="47">
        <f t="shared" si="207"/>
        <v>425</v>
      </c>
      <c r="N542" s="49">
        <f t="shared" si="199"/>
        <v>7.8702078084715951E-2</v>
      </c>
      <c r="O542" s="50">
        <v>41</v>
      </c>
      <c r="P542" s="51">
        <v>1.0086597126549891E-3</v>
      </c>
      <c r="Q542" s="52">
        <f t="shared" si="191"/>
        <v>496</v>
      </c>
      <c r="R542" s="53">
        <f t="shared" si="200"/>
        <v>7.6503164170877727E-2</v>
      </c>
      <c r="S542" s="51">
        <v>5.4812834224598928E-2</v>
      </c>
      <c r="T542" s="52">
        <f t="shared" si="192"/>
        <v>492</v>
      </c>
      <c r="U542" s="54">
        <f t="shared" si="201"/>
        <v>0.27244245837348186</v>
      </c>
      <c r="V542" s="45">
        <v>453</v>
      </c>
      <c r="W542" s="46">
        <v>1.1144459752017319E-2</v>
      </c>
      <c r="X542" s="47">
        <f t="shared" si="193"/>
        <v>227</v>
      </c>
      <c r="Y542" s="48">
        <f t="shared" si="202"/>
        <v>0.68667134605511793</v>
      </c>
      <c r="Z542" s="46">
        <v>0.60561497326203206</v>
      </c>
      <c r="AA542" s="47">
        <f t="shared" si="194"/>
        <v>30</v>
      </c>
      <c r="AB542" s="49">
        <f t="shared" si="203"/>
        <v>2.445368523529631</v>
      </c>
      <c r="AC542" s="50">
        <v>249</v>
      </c>
      <c r="AD542" s="51">
        <v>6.1257626451485924E-3</v>
      </c>
      <c r="AE542" s="52">
        <f t="shared" si="195"/>
        <v>496</v>
      </c>
      <c r="AF542" s="53">
        <f t="shared" si="204"/>
        <v>0.20049976112859277</v>
      </c>
      <c r="AG542" s="51">
        <v>0.33288770053475936</v>
      </c>
      <c r="AH542" s="52">
        <f t="shared" si="196"/>
        <v>517</v>
      </c>
      <c r="AI542" s="54">
        <f t="shared" si="205"/>
        <v>0.7140181509768655</v>
      </c>
      <c r="AJ542" s="45">
        <v>748</v>
      </c>
      <c r="AK542" s="46">
        <v>1.8401889391851996E-2</v>
      </c>
      <c r="AL542" s="47">
        <f t="shared" si="197"/>
        <v>477</v>
      </c>
      <c r="AM542" s="55">
        <f t="shared" si="206"/>
        <v>0.28080485188546567</v>
      </c>
      <c r="AN542" s="56">
        <v>40648</v>
      </c>
    </row>
    <row r="543" spans="1:40">
      <c r="A543" s="41">
        <f t="shared" si="185"/>
        <v>1</v>
      </c>
      <c r="B543" s="42">
        <f t="shared" si="186"/>
        <v>0</v>
      </c>
      <c r="C543" s="42">
        <f t="shared" si="187"/>
        <v>0</v>
      </c>
      <c r="D543" s="42">
        <f t="shared" si="188"/>
        <v>0</v>
      </c>
      <c r="E543" s="42">
        <f t="shared" si="189"/>
        <v>1</v>
      </c>
      <c r="F543" s="58">
        <v>165</v>
      </c>
      <c r="G543" s="59" t="s">
        <v>133</v>
      </c>
      <c r="H543" s="45">
        <v>0</v>
      </c>
      <c r="I543" s="46">
        <v>0</v>
      </c>
      <c r="J543" s="47">
        <f t="shared" si="190"/>
        <v>467</v>
      </c>
      <c r="K543" s="48">
        <f t="shared" si="198"/>
        <v>0</v>
      </c>
      <c r="L543" s="46">
        <v>0</v>
      </c>
      <c r="M543" s="47">
        <f t="shared" si="207"/>
        <v>467</v>
      </c>
      <c r="N543" s="49">
        <f t="shared" si="199"/>
        <v>0</v>
      </c>
      <c r="O543" s="50">
        <v>0</v>
      </c>
      <c r="P543" s="51">
        <v>0</v>
      </c>
      <c r="Q543" s="52">
        <f t="shared" si="191"/>
        <v>559</v>
      </c>
      <c r="R543" s="53">
        <f t="shared" si="200"/>
        <v>0</v>
      </c>
      <c r="S543" s="51">
        <v>0</v>
      </c>
      <c r="T543" s="52">
        <f t="shared" si="192"/>
        <v>559</v>
      </c>
      <c r="U543" s="54">
        <f t="shared" si="201"/>
        <v>0</v>
      </c>
      <c r="V543" s="45">
        <v>15</v>
      </c>
      <c r="W543" s="46">
        <v>4.0927694406548429E-3</v>
      </c>
      <c r="X543" s="47">
        <f t="shared" si="193"/>
        <v>392</v>
      </c>
      <c r="Y543" s="48">
        <f t="shared" si="202"/>
        <v>0.25217799367968374</v>
      </c>
      <c r="Z543" s="46">
        <v>0.22388059701492538</v>
      </c>
      <c r="AA543" s="47">
        <f t="shared" si="194"/>
        <v>252</v>
      </c>
      <c r="AB543" s="49">
        <f t="shared" si="203"/>
        <v>0.90399113156082045</v>
      </c>
      <c r="AC543" s="50">
        <v>52</v>
      </c>
      <c r="AD543" s="51">
        <v>1.4188267394270123E-2</v>
      </c>
      <c r="AE543" s="52">
        <f t="shared" si="195"/>
        <v>398</v>
      </c>
      <c r="AF543" s="53">
        <f t="shared" si="204"/>
        <v>0.46439021362225114</v>
      </c>
      <c r="AG543" s="51">
        <v>0.77611940298507465</v>
      </c>
      <c r="AH543" s="52">
        <f t="shared" si="196"/>
        <v>112</v>
      </c>
      <c r="AI543" s="54">
        <f t="shared" si="205"/>
        <v>1.6647155787565884</v>
      </c>
      <c r="AJ543" s="45">
        <v>67</v>
      </c>
      <c r="AK543" s="46">
        <v>1.8281036834924966E-2</v>
      </c>
      <c r="AL543" s="47">
        <f t="shared" si="197"/>
        <v>478</v>
      </c>
      <c r="AM543" s="55">
        <f t="shared" si="206"/>
        <v>0.27896069427614428</v>
      </c>
      <c r="AN543" s="56">
        <v>3665</v>
      </c>
    </row>
    <row r="544" spans="1:40">
      <c r="A544" s="41">
        <f t="shared" si="185"/>
        <v>1</v>
      </c>
      <c r="B544" s="42">
        <f t="shared" si="186"/>
        <v>0</v>
      </c>
      <c r="C544" s="42">
        <f t="shared" si="187"/>
        <v>0</v>
      </c>
      <c r="D544" s="42">
        <f t="shared" si="188"/>
        <v>1</v>
      </c>
      <c r="E544" s="42">
        <f t="shared" si="189"/>
        <v>0</v>
      </c>
      <c r="F544" s="58">
        <v>385</v>
      </c>
      <c r="G544" s="59" t="s">
        <v>354</v>
      </c>
      <c r="H544" s="45">
        <v>22</v>
      </c>
      <c r="I544" s="46">
        <v>8.3336490018561307E-4</v>
      </c>
      <c r="J544" s="47">
        <f t="shared" si="190"/>
        <v>358</v>
      </c>
      <c r="K544" s="48">
        <f t="shared" si="198"/>
        <v>0.14972529921823227</v>
      </c>
      <c r="L544" s="46">
        <v>4.5643153526970952E-2</v>
      </c>
      <c r="M544" s="47">
        <f t="shared" si="207"/>
        <v>257</v>
      </c>
      <c r="N544" s="49">
        <f t="shared" si="199"/>
        <v>0.537394770523687</v>
      </c>
      <c r="O544" s="50">
        <v>19</v>
      </c>
      <c r="P544" s="51">
        <v>7.1972423197848398E-4</v>
      </c>
      <c r="Q544" s="52">
        <f t="shared" si="191"/>
        <v>507</v>
      </c>
      <c r="R544" s="53">
        <f t="shared" si="200"/>
        <v>5.4588460692929906E-2</v>
      </c>
      <c r="S544" s="51">
        <v>3.9419087136929459E-2</v>
      </c>
      <c r="T544" s="52">
        <f t="shared" si="192"/>
        <v>509</v>
      </c>
      <c r="U544" s="54">
        <f t="shared" si="201"/>
        <v>0.19592916801962978</v>
      </c>
      <c r="V544" s="45">
        <v>231</v>
      </c>
      <c r="W544" s="46">
        <v>8.7503314519489367E-3</v>
      </c>
      <c r="X544" s="47">
        <f t="shared" si="193"/>
        <v>278</v>
      </c>
      <c r="Y544" s="48">
        <f t="shared" si="202"/>
        <v>0.53915595822853246</v>
      </c>
      <c r="Z544" s="46">
        <v>0.47925311203319504</v>
      </c>
      <c r="AA544" s="47">
        <f t="shared" si="194"/>
        <v>58</v>
      </c>
      <c r="AB544" s="49">
        <f t="shared" si="203"/>
        <v>1.935141181627499</v>
      </c>
      <c r="AC544" s="50">
        <v>210</v>
      </c>
      <c r="AD544" s="51">
        <v>7.9548467744990341E-3</v>
      </c>
      <c r="AE544" s="52">
        <f t="shared" si="195"/>
        <v>480</v>
      </c>
      <c r="AF544" s="53">
        <f t="shared" si="204"/>
        <v>0.26036674459869225</v>
      </c>
      <c r="AG544" s="51">
        <v>0.43568464730290457</v>
      </c>
      <c r="AH544" s="52">
        <f t="shared" si="196"/>
        <v>417</v>
      </c>
      <c r="AI544" s="54">
        <f t="shared" si="205"/>
        <v>0.93450958319123834</v>
      </c>
      <c r="AJ544" s="45">
        <v>482</v>
      </c>
      <c r="AK544" s="46">
        <v>1.8258267358612069E-2</v>
      </c>
      <c r="AL544" s="47">
        <f t="shared" si="197"/>
        <v>479</v>
      </c>
      <c r="AM544" s="55">
        <f t="shared" si="206"/>
        <v>0.27861324194190823</v>
      </c>
      <c r="AN544" s="56">
        <v>26399</v>
      </c>
    </row>
    <row r="545" spans="1:40">
      <c r="A545" s="41">
        <f t="shared" si="185"/>
        <v>1</v>
      </c>
      <c r="B545" s="42">
        <f t="shared" si="186"/>
        <v>0</v>
      </c>
      <c r="C545" s="42">
        <f t="shared" si="187"/>
        <v>0</v>
      </c>
      <c r="D545" s="42">
        <f t="shared" si="188"/>
        <v>0</v>
      </c>
      <c r="E545" s="42">
        <f t="shared" si="189"/>
        <v>1</v>
      </c>
      <c r="F545" s="58">
        <v>258</v>
      </c>
      <c r="G545" s="59" t="s">
        <v>226</v>
      </c>
      <c r="H545" s="45">
        <v>0</v>
      </c>
      <c r="I545" s="46">
        <v>0</v>
      </c>
      <c r="J545" s="47">
        <f t="shared" si="190"/>
        <v>467</v>
      </c>
      <c r="K545" s="48">
        <f t="shared" si="198"/>
        <v>0</v>
      </c>
      <c r="L545" s="46">
        <v>0</v>
      </c>
      <c r="M545" s="47">
        <f t="shared" si="207"/>
        <v>467</v>
      </c>
      <c r="N545" s="49">
        <f t="shared" si="199"/>
        <v>0</v>
      </c>
      <c r="O545" s="50">
        <v>45</v>
      </c>
      <c r="P545" s="51">
        <v>2.3383911868634379E-3</v>
      </c>
      <c r="Q545" s="52">
        <f t="shared" si="191"/>
        <v>439</v>
      </c>
      <c r="R545" s="53">
        <f t="shared" si="200"/>
        <v>0.17735845163624356</v>
      </c>
      <c r="S545" s="51">
        <v>0.12820512820512819</v>
      </c>
      <c r="T545" s="52">
        <f t="shared" si="192"/>
        <v>384</v>
      </c>
      <c r="U545" s="54">
        <f t="shared" si="201"/>
        <v>0.63723251677099568</v>
      </c>
      <c r="V545" s="45">
        <v>57</v>
      </c>
      <c r="W545" s="46">
        <v>2.9619621700270214E-3</v>
      </c>
      <c r="X545" s="47">
        <f t="shared" si="193"/>
        <v>426</v>
      </c>
      <c r="Y545" s="48">
        <f t="shared" si="202"/>
        <v>0.18250274984290976</v>
      </c>
      <c r="Z545" s="46">
        <v>0.1623931623931624</v>
      </c>
      <c r="AA545" s="47">
        <f t="shared" si="194"/>
        <v>361</v>
      </c>
      <c r="AB545" s="49">
        <f t="shared" si="203"/>
        <v>0.65571550454525607</v>
      </c>
      <c r="AC545" s="50">
        <v>249</v>
      </c>
      <c r="AD545" s="51">
        <v>1.2939097900644356E-2</v>
      </c>
      <c r="AE545" s="52">
        <f t="shared" si="195"/>
        <v>409</v>
      </c>
      <c r="AF545" s="53">
        <f t="shared" si="204"/>
        <v>0.42350417222796921</v>
      </c>
      <c r="AG545" s="51">
        <v>0.70940170940170943</v>
      </c>
      <c r="AH545" s="52">
        <f t="shared" si="196"/>
        <v>149</v>
      </c>
      <c r="AI545" s="54">
        <f t="shared" si="205"/>
        <v>1.5216113302868817</v>
      </c>
      <c r="AJ545" s="45">
        <v>351</v>
      </c>
      <c r="AK545" s="46">
        <v>1.8239451257534817E-2</v>
      </c>
      <c r="AL545" s="47">
        <f t="shared" si="197"/>
        <v>480</v>
      </c>
      <c r="AM545" s="55">
        <f t="shared" si="206"/>
        <v>0.27832611639933219</v>
      </c>
      <c r="AN545" s="56">
        <v>19244</v>
      </c>
    </row>
    <row r="546" spans="1:40">
      <c r="A546" s="41">
        <f t="shared" si="185"/>
        <v>1</v>
      </c>
      <c r="B546" s="42">
        <f t="shared" si="186"/>
        <v>0</v>
      </c>
      <c r="C546" s="42">
        <f t="shared" si="187"/>
        <v>0</v>
      </c>
      <c r="D546" s="42">
        <f t="shared" si="188"/>
        <v>0</v>
      </c>
      <c r="E546" s="42">
        <f t="shared" si="189"/>
        <v>1</v>
      </c>
      <c r="F546" s="58">
        <v>389</v>
      </c>
      <c r="G546" s="59" t="s">
        <v>721</v>
      </c>
      <c r="H546" s="45">
        <v>9</v>
      </c>
      <c r="I546" s="46">
        <v>2.378686964795433E-4</v>
      </c>
      <c r="J546" s="47">
        <f t="shared" si="190"/>
        <v>422</v>
      </c>
      <c r="K546" s="48">
        <f t="shared" si="198"/>
        <v>4.2736335244162635E-2</v>
      </c>
      <c r="L546" s="46">
        <v>1.3235294117647059E-2</v>
      </c>
      <c r="M546" s="47">
        <f t="shared" si="207"/>
        <v>398</v>
      </c>
      <c r="N546" s="49">
        <f t="shared" si="199"/>
        <v>0.1558301146077376</v>
      </c>
      <c r="O546" s="50">
        <v>122</v>
      </c>
      <c r="P546" s="51">
        <v>3.2244423300560312E-3</v>
      </c>
      <c r="Q546" s="52">
        <f t="shared" si="191"/>
        <v>409</v>
      </c>
      <c r="R546" s="53">
        <f t="shared" si="200"/>
        <v>0.24456220253557473</v>
      </c>
      <c r="S546" s="51">
        <v>0.17941176470588235</v>
      </c>
      <c r="T546" s="52">
        <f t="shared" si="192"/>
        <v>293</v>
      </c>
      <c r="U546" s="54">
        <f t="shared" si="201"/>
        <v>0.89175068082246989</v>
      </c>
      <c r="V546" s="45">
        <v>127</v>
      </c>
      <c r="W546" s="46">
        <v>3.3565916058779996E-3</v>
      </c>
      <c r="X546" s="47">
        <f t="shared" si="193"/>
        <v>416</v>
      </c>
      <c r="Y546" s="48">
        <f t="shared" si="202"/>
        <v>0.20681803581805192</v>
      </c>
      <c r="Z546" s="46">
        <v>0.18676470588235294</v>
      </c>
      <c r="AA546" s="47">
        <f t="shared" si="194"/>
        <v>322</v>
      </c>
      <c r="AB546" s="49">
        <f t="shared" si="203"/>
        <v>0.75412358220108056</v>
      </c>
      <c r="AC546" s="50">
        <v>422</v>
      </c>
      <c r="AD546" s="51">
        <v>1.1153398879374141E-2</v>
      </c>
      <c r="AE546" s="52">
        <f t="shared" si="195"/>
        <v>431</v>
      </c>
      <c r="AF546" s="53">
        <f t="shared" si="204"/>
        <v>0.36505720848610923</v>
      </c>
      <c r="AG546" s="51">
        <v>0.62058823529411766</v>
      </c>
      <c r="AH546" s="52">
        <f t="shared" si="196"/>
        <v>209</v>
      </c>
      <c r="AI546" s="54">
        <f t="shared" si="205"/>
        <v>1.3311133561584778</v>
      </c>
      <c r="AJ546" s="45">
        <v>680</v>
      </c>
      <c r="AK546" s="46">
        <v>1.7972301511787716E-2</v>
      </c>
      <c r="AL546" s="47">
        <f t="shared" si="197"/>
        <v>481</v>
      </c>
      <c r="AM546" s="55">
        <f t="shared" si="206"/>
        <v>0.27424952713241862</v>
      </c>
      <c r="AN546" s="56">
        <v>37836</v>
      </c>
    </row>
    <row r="547" spans="1:40">
      <c r="A547" s="41">
        <f t="shared" si="185"/>
        <v>1</v>
      </c>
      <c r="B547" s="42">
        <f t="shared" si="186"/>
        <v>0</v>
      </c>
      <c r="C547" s="42">
        <f t="shared" si="187"/>
        <v>0</v>
      </c>
      <c r="D547" s="42">
        <f t="shared" si="188"/>
        <v>0</v>
      </c>
      <c r="E547" s="42">
        <f t="shared" si="189"/>
        <v>1</v>
      </c>
      <c r="F547" s="58">
        <v>303</v>
      </c>
      <c r="G547" s="59" t="s">
        <v>272</v>
      </c>
      <c r="H547" s="45">
        <v>4</v>
      </c>
      <c r="I547" s="46">
        <v>3.7771482530689327E-4</v>
      </c>
      <c r="J547" s="47">
        <f t="shared" si="190"/>
        <v>408</v>
      </c>
      <c r="K547" s="48">
        <f t="shared" si="198"/>
        <v>6.7861587673828022E-2</v>
      </c>
      <c r="L547" s="46">
        <v>2.1390374331550801E-2</v>
      </c>
      <c r="M547" s="47">
        <f t="shared" si="207"/>
        <v>353</v>
      </c>
      <c r="N547" s="49">
        <f t="shared" si="199"/>
        <v>0.25184664987109107</v>
      </c>
      <c r="O547" s="50">
        <v>16</v>
      </c>
      <c r="P547" s="51">
        <v>1.5108593012275731E-3</v>
      </c>
      <c r="Q547" s="52">
        <f t="shared" si="191"/>
        <v>474</v>
      </c>
      <c r="R547" s="53">
        <f t="shared" si="200"/>
        <v>0.11459317320869988</v>
      </c>
      <c r="S547" s="51">
        <v>8.5561497326203204E-2</v>
      </c>
      <c r="T547" s="52">
        <f t="shared" si="192"/>
        <v>448</v>
      </c>
      <c r="U547" s="54">
        <f t="shared" si="201"/>
        <v>0.42527603258299607</v>
      </c>
      <c r="V547" s="45">
        <v>44</v>
      </c>
      <c r="W547" s="46">
        <v>4.1548630783758266E-3</v>
      </c>
      <c r="X547" s="47">
        <f t="shared" si="193"/>
        <v>390</v>
      </c>
      <c r="Y547" s="48">
        <f t="shared" si="202"/>
        <v>0.25600392358064716</v>
      </c>
      <c r="Z547" s="46">
        <v>0.23529411764705882</v>
      </c>
      <c r="AA547" s="47">
        <f t="shared" si="194"/>
        <v>236</v>
      </c>
      <c r="AB547" s="49">
        <f t="shared" si="203"/>
        <v>0.95007695395411718</v>
      </c>
      <c r="AC547" s="50">
        <v>123</v>
      </c>
      <c r="AD547" s="51">
        <v>1.161473087818697E-2</v>
      </c>
      <c r="AE547" s="52">
        <f t="shared" si="195"/>
        <v>425</v>
      </c>
      <c r="AF547" s="53">
        <f t="shared" si="204"/>
        <v>0.38015687213961419</v>
      </c>
      <c r="AG547" s="51">
        <v>0.65775401069518713</v>
      </c>
      <c r="AH547" s="52">
        <f t="shared" si="196"/>
        <v>182</v>
      </c>
      <c r="AI547" s="54">
        <f t="shared" si="205"/>
        <v>1.4108310453036861</v>
      </c>
      <c r="AJ547" s="45">
        <v>187</v>
      </c>
      <c r="AK547" s="46">
        <v>1.765816808309726E-2</v>
      </c>
      <c r="AL547" s="47">
        <f t="shared" si="197"/>
        <v>482</v>
      </c>
      <c r="AM547" s="55">
        <f t="shared" si="206"/>
        <v>0.26945598723891429</v>
      </c>
      <c r="AN547" s="56">
        <v>10590</v>
      </c>
    </row>
    <row r="548" spans="1:40">
      <c r="A548" s="41">
        <f t="shared" si="185"/>
        <v>1</v>
      </c>
      <c r="B548" s="42">
        <f t="shared" si="186"/>
        <v>0</v>
      </c>
      <c r="C548" s="42">
        <f t="shared" si="187"/>
        <v>0</v>
      </c>
      <c r="D548" s="42">
        <f t="shared" si="188"/>
        <v>0</v>
      </c>
      <c r="E548" s="42">
        <f t="shared" si="189"/>
        <v>1</v>
      </c>
      <c r="F548" s="58">
        <v>300</v>
      </c>
      <c r="G548" s="59" t="s">
        <v>269</v>
      </c>
      <c r="H548" s="45">
        <v>0</v>
      </c>
      <c r="I548" s="46">
        <v>0</v>
      </c>
      <c r="J548" s="47">
        <f t="shared" si="190"/>
        <v>467</v>
      </c>
      <c r="K548" s="48">
        <f t="shared" si="198"/>
        <v>0</v>
      </c>
      <c r="L548" s="46">
        <v>0</v>
      </c>
      <c r="M548" s="47">
        <f t="shared" si="207"/>
        <v>467</v>
      </c>
      <c r="N548" s="49">
        <f t="shared" si="199"/>
        <v>0</v>
      </c>
      <c r="O548" s="50">
        <v>4</v>
      </c>
      <c r="P548" s="51">
        <v>2.9857430768082409E-4</v>
      </c>
      <c r="Q548" s="52">
        <f t="shared" si="191"/>
        <v>529</v>
      </c>
      <c r="R548" s="53">
        <f t="shared" si="200"/>
        <v>2.2645773387327983E-2</v>
      </c>
      <c r="S548" s="51">
        <v>1.6949152542372881E-2</v>
      </c>
      <c r="T548" s="52">
        <f t="shared" si="192"/>
        <v>534</v>
      </c>
      <c r="U548" s="54">
        <f t="shared" si="201"/>
        <v>8.4244298827351974E-2</v>
      </c>
      <c r="V548" s="45">
        <v>15</v>
      </c>
      <c r="W548" s="46">
        <v>1.1196536538030902E-3</v>
      </c>
      <c r="X548" s="47">
        <f t="shared" si="193"/>
        <v>487</v>
      </c>
      <c r="Y548" s="48">
        <f t="shared" si="202"/>
        <v>6.8988008273198537E-2</v>
      </c>
      <c r="Z548" s="46">
        <v>6.3559322033898302E-2</v>
      </c>
      <c r="AA548" s="47">
        <f t="shared" si="194"/>
        <v>488</v>
      </c>
      <c r="AB548" s="49">
        <f t="shared" si="203"/>
        <v>0.25664155006175832</v>
      </c>
      <c r="AC548" s="50">
        <v>217</v>
      </c>
      <c r="AD548" s="51">
        <v>1.6197656191684704E-2</v>
      </c>
      <c r="AE548" s="52">
        <f t="shared" si="195"/>
        <v>377</v>
      </c>
      <c r="AF548" s="53">
        <f t="shared" si="204"/>
        <v>0.53015867336091949</v>
      </c>
      <c r="AG548" s="51">
        <v>0.91949152542372881</v>
      </c>
      <c r="AH548" s="52">
        <f t="shared" si="196"/>
        <v>61</v>
      </c>
      <c r="AI548" s="54">
        <f t="shared" si="205"/>
        <v>1.9722375977462547</v>
      </c>
      <c r="AJ548" s="45">
        <v>236</v>
      </c>
      <c r="AK548" s="46">
        <v>1.7615884153168618E-2</v>
      </c>
      <c r="AL548" s="47">
        <f t="shared" si="197"/>
        <v>483</v>
      </c>
      <c r="AM548" s="55">
        <f t="shared" si="206"/>
        <v>0.26881075280521505</v>
      </c>
      <c r="AN548" s="56">
        <v>13397</v>
      </c>
    </row>
    <row r="549" spans="1:40">
      <c r="A549" s="41">
        <f t="shared" si="185"/>
        <v>1</v>
      </c>
      <c r="B549" s="42">
        <f t="shared" si="186"/>
        <v>0</v>
      </c>
      <c r="C549" s="42">
        <f t="shared" si="187"/>
        <v>0</v>
      </c>
      <c r="D549" s="42">
        <f t="shared" si="188"/>
        <v>0</v>
      </c>
      <c r="E549" s="42">
        <f t="shared" si="189"/>
        <v>1</v>
      </c>
      <c r="F549" s="58">
        <v>262</v>
      </c>
      <c r="G549" s="59" t="s">
        <v>230</v>
      </c>
      <c r="H549" s="45">
        <v>10</v>
      </c>
      <c r="I549" s="46">
        <v>1.2159533073929961E-3</v>
      </c>
      <c r="J549" s="47">
        <f t="shared" si="190"/>
        <v>323</v>
      </c>
      <c r="K549" s="48">
        <f t="shared" si="198"/>
        <v>0.21846249193392475</v>
      </c>
      <c r="L549" s="46">
        <v>6.9930069930069935E-2</v>
      </c>
      <c r="M549" s="47">
        <f t="shared" si="207"/>
        <v>158</v>
      </c>
      <c r="N549" s="49">
        <f t="shared" si="199"/>
        <v>0.82334481688625927</v>
      </c>
      <c r="O549" s="50">
        <v>0</v>
      </c>
      <c r="P549" s="51">
        <v>0</v>
      </c>
      <c r="Q549" s="52">
        <f t="shared" si="191"/>
        <v>559</v>
      </c>
      <c r="R549" s="53">
        <f t="shared" si="200"/>
        <v>0</v>
      </c>
      <c r="S549" s="51">
        <v>0</v>
      </c>
      <c r="T549" s="52">
        <f t="shared" si="192"/>
        <v>559</v>
      </c>
      <c r="U549" s="54">
        <f t="shared" si="201"/>
        <v>0</v>
      </c>
      <c r="V549" s="45">
        <v>2</v>
      </c>
      <c r="W549" s="46">
        <v>2.4319066147859923E-4</v>
      </c>
      <c r="X549" s="47">
        <f t="shared" si="193"/>
        <v>537</v>
      </c>
      <c r="Y549" s="48">
        <f t="shared" si="202"/>
        <v>1.4984311719131662E-2</v>
      </c>
      <c r="Z549" s="46">
        <v>1.3986013986013986E-2</v>
      </c>
      <c r="AA549" s="47">
        <f t="shared" si="194"/>
        <v>542</v>
      </c>
      <c r="AB549" s="49">
        <f t="shared" si="203"/>
        <v>5.6473105654615358E-2</v>
      </c>
      <c r="AC549" s="50">
        <v>131</v>
      </c>
      <c r="AD549" s="51">
        <v>1.5928988326848248E-2</v>
      </c>
      <c r="AE549" s="52">
        <f t="shared" si="195"/>
        <v>380</v>
      </c>
      <c r="AF549" s="53">
        <f t="shared" si="204"/>
        <v>0.52136501845734595</v>
      </c>
      <c r="AG549" s="51">
        <v>0.91608391608391604</v>
      </c>
      <c r="AH549" s="52">
        <f t="shared" si="196"/>
        <v>64</v>
      </c>
      <c r="AI549" s="54">
        <f t="shared" si="205"/>
        <v>1.9649285415205184</v>
      </c>
      <c r="AJ549" s="45">
        <v>143</v>
      </c>
      <c r="AK549" s="46">
        <v>1.7388132295719845E-2</v>
      </c>
      <c r="AL549" s="47">
        <f t="shared" si="197"/>
        <v>485</v>
      </c>
      <c r="AM549" s="55">
        <f t="shared" si="206"/>
        <v>0.26533535822829402</v>
      </c>
      <c r="AN549" s="56">
        <v>8224</v>
      </c>
    </row>
    <row r="550" spans="1:40">
      <c r="A550" s="41">
        <f t="shared" si="185"/>
        <v>1</v>
      </c>
      <c r="B550" s="42">
        <f t="shared" si="186"/>
        <v>0</v>
      </c>
      <c r="C550" s="42">
        <f t="shared" si="187"/>
        <v>0</v>
      </c>
      <c r="D550" s="42">
        <f t="shared" si="188"/>
        <v>0</v>
      </c>
      <c r="E550" s="42">
        <f t="shared" si="189"/>
        <v>1</v>
      </c>
      <c r="F550" s="58">
        <v>543</v>
      </c>
      <c r="G550" s="59" t="s">
        <v>513</v>
      </c>
      <c r="H550" s="45">
        <v>2</v>
      </c>
      <c r="I550" s="46">
        <v>7.722007722007722E-4</v>
      </c>
      <c r="J550" s="47">
        <f t="shared" si="190"/>
        <v>366</v>
      </c>
      <c r="K550" s="48">
        <f t="shared" si="198"/>
        <v>0.13873633464591484</v>
      </c>
      <c r="L550" s="46">
        <v>4.4444444444444446E-2</v>
      </c>
      <c r="M550" s="47">
        <f t="shared" si="207"/>
        <v>265</v>
      </c>
      <c r="N550" s="49">
        <f t="shared" si="199"/>
        <v>0.52328137250993367</v>
      </c>
      <c r="O550" s="50">
        <v>7</v>
      </c>
      <c r="P550" s="51">
        <v>2.7027027027027029E-3</v>
      </c>
      <c r="Q550" s="52">
        <f t="shared" si="191"/>
        <v>429</v>
      </c>
      <c r="R550" s="53">
        <f t="shared" si="200"/>
        <v>0.2049901527500223</v>
      </c>
      <c r="S550" s="51">
        <v>0.15555555555555556</v>
      </c>
      <c r="T550" s="52">
        <f t="shared" si="192"/>
        <v>344</v>
      </c>
      <c r="U550" s="54">
        <f t="shared" si="201"/>
        <v>0.77317545368214147</v>
      </c>
      <c r="V550" s="45">
        <v>6</v>
      </c>
      <c r="W550" s="46">
        <v>2.3166023166023165E-3</v>
      </c>
      <c r="X550" s="47">
        <f t="shared" si="193"/>
        <v>445</v>
      </c>
      <c r="Y550" s="48">
        <f t="shared" si="202"/>
        <v>0.14273858638394454</v>
      </c>
      <c r="Z550" s="46">
        <v>0.13333333333333333</v>
      </c>
      <c r="AA550" s="47">
        <f t="shared" si="194"/>
        <v>414</v>
      </c>
      <c r="AB550" s="49">
        <f t="shared" si="203"/>
        <v>0.53837694057399976</v>
      </c>
      <c r="AC550" s="50">
        <v>30</v>
      </c>
      <c r="AD550" s="51">
        <v>1.1583011583011582E-2</v>
      </c>
      <c r="AE550" s="52">
        <f t="shared" si="195"/>
        <v>426</v>
      </c>
      <c r="AF550" s="53">
        <f t="shared" si="204"/>
        <v>0.37911868122784759</v>
      </c>
      <c r="AG550" s="51">
        <v>0.66666666666666663</v>
      </c>
      <c r="AH550" s="52">
        <f t="shared" si="196"/>
        <v>174</v>
      </c>
      <c r="AI550" s="54">
        <f t="shared" si="205"/>
        <v>1.4299479971370694</v>
      </c>
      <c r="AJ550" s="45">
        <v>45</v>
      </c>
      <c r="AK550" s="46">
        <v>1.7374517374517374E-2</v>
      </c>
      <c r="AL550" s="47">
        <f t="shared" si="197"/>
        <v>486</v>
      </c>
      <c r="AM550" s="55">
        <f t="shared" si="206"/>
        <v>0.26512760043504346</v>
      </c>
      <c r="AN550" s="56">
        <v>2590</v>
      </c>
    </row>
    <row r="551" spans="1:40">
      <c r="A551" s="41">
        <f t="shared" si="185"/>
        <v>1</v>
      </c>
      <c r="B551" s="42">
        <f t="shared" si="186"/>
        <v>0</v>
      </c>
      <c r="C551" s="42">
        <f t="shared" si="187"/>
        <v>0</v>
      </c>
      <c r="D551" s="42">
        <f t="shared" si="188"/>
        <v>0</v>
      </c>
      <c r="E551" s="42">
        <f t="shared" si="189"/>
        <v>1</v>
      </c>
      <c r="F551" s="58">
        <v>504</v>
      </c>
      <c r="G551" s="59" t="s">
        <v>474</v>
      </c>
      <c r="H551" s="45">
        <v>1</v>
      </c>
      <c r="I551" s="46">
        <v>4.224757076468103E-4</v>
      </c>
      <c r="J551" s="47">
        <f t="shared" si="190"/>
        <v>398</v>
      </c>
      <c r="K551" s="48">
        <f t="shared" si="198"/>
        <v>7.5903486846835538E-2</v>
      </c>
      <c r="L551" s="46">
        <v>2.4390243902439025E-2</v>
      </c>
      <c r="M551" s="47">
        <f t="shared" si="207"/>
        <v>346</v>
      </c>
      <c r="N551" s="49">
        <f t="shared" si="199"/>
        <v>0.28716660686520751</v>
      </c>
      <c r="O551" s="50">
        <v>0</v>
      </c>
      <c r="P551" s="51">
        <v>0</v>
      </c>
      <c r="Q551" s="52">
        <f t="shared" si="191"/>
        <v>559</v>
      </c>
      <c r="R551" s="53">
        <f t="shared" si="200"/>
        <v>0</v>
      </c>
      <c r="S551" s="51">
        <v>0</v>
      </c>
      <c r="T551" s="52">
        <f t="shared" si="192"/>
        <v>559</v>
      </c>
      <c r="U551" s="54">
        <f t="shared" si="201"/>
        <v>0</v>
      </c>
      <c r="V551" s="45">
        <v>0</v>
      </c>
      <c r="W551" s="46">
        <v>0</v>
      </c>
      <c r="X551" s="47">
        <f t="shared" si="193"/>
        <v>563</v>
      </c>
      <c r="Y551" s="48">
        <f t="shared" si="202"/>
        <v>0</v>
      </c>
      <c r="Z551" s="46">
        <v>0</v>
      </c>
      <c r="AA551" s="47">
        <f t="shared" si="194"/>
        <v>563</v>
      </c>
      <c r="AB551" s="49">
        <f t="shared" si="203"/>
        <v>0</v>
      </c>
      <c r="AC551" s="50">
        <v>40</v>
      </c>
      <c r="AD551" s="51">
        <v>1.6899028305872411E-2</v>
      </c>
      <c r="AE551" s="52">
        <f t="shared" si="195"/>
        <v>370</v>
      </c>
      <c r="AF551" s="53">
        <f t="shared" si="204"/>
        <v>0.5531149890889312</v>
      </c>
      <c r="AG551" s="51">
        <v>0.97560975609756095</v>
      </c>
      <c r="AH551" s="52">
        <f t="shared" si="196"/>
        <v>44</v>
      </c>
      <c r="AI551" s="54">
        <f t="shared" si="205"/>
        <v>2.0926068250786383</v>
      </c>
      <c r="AJ551" s="45">
        <v>41</v>
      </c>
      <c r="AK551" s="46">
        <v>1.7321504013519222E-2</v>
      </c>
      <c r="AL551" s="47">
        <f t="shared" si="197"/>
        <v>487</v>
      </c>
      <c r="AM551" s="55">
        <f t="shared" si="206"/>
        <v>0.26431863953618989</v>
      </c>
      <c r="AN551" s="56">
        <v>2367</v>
      </c>
    </row>
    <row r="552" spans="1:40">
      <c r="A552" s="41">
        <f t="shared" si="185"/>
        <v>1</v>
      </c>
      <c r="B552" s="42">
        <f t="shared" si="186"/>
        <v>0</v>
      </c>
      <c r="C552" s="42">
        <f t="shared" si="187"/>
        <v>0</v>
      </c>
      <c r="D552" s="42">
        <f t="shared" si="188"/>
        <v>1</v>
      </c>
      <c r="E552" s="42">
        <f t="shared" si="189"/>
        <v>0</v>
      </c>
      <c r="F552" s="58">
        <v>201</v>
      </c>
      <c r="G552" s="59" t="s">
        <v>169</v>
      </c>
      <c r="H552" s="45">
        <v>0</v>
      </c>
      <c r="I552" s="46">
        <v>0</v>
      </c>
      <c r="J552" s="47">
        <f t="shared" si="190"/>
        <v>467</v>
      </c>
      <c r="K552" s="48">
        <f t="shared" si="198"/>
        <v>0</v>
      </c>
      <c r="L552" s="46">
        <v>0</v>
      </c>
      <c r="M552" s="47">
        <f t="shared" si="207"/>
        <v>467</v>
      </c>
      <c r="N552" s="49">
        <f t="shared" si="199"/>
        <v>0</v>
      </c>
      <c r="O552" s="50">
        <v>28</v>
      </c>
      <c r="P552" s="51">
        <v>1.0705819377533074E-3</v>
      </c>
      <c r="Q552" s="52">
        <f t="shared" si="191"/>
        <v>492</v>
      </c>
      <c r="R552" s="53">
        <f t="shared" si="200"/>
        <v>8.1199739332042178E-2</v>
      </c>
      <c r="S552" s="51">
        <v>6.3348416289592757E-2</v>
      </c>
      <c r="T552" s="52">
        <f t="shared" si="192"/>
        <v>478</v>
      </c>
      <c r="U552" s="54">
        <f t="shared" si="201"/>
        <v>0.31486783181625672</v>
      </c>
      <c r="V552" s="45">
        <v>225</v>
      </c>
      <c r="W552" s="46">
        <v>8.6028905712319335E-3</v>
      </c>
      <c r="X552" s="47">
        <f t="shared" si="193"/>
        <v>287</v>
      </c>
      <c r="Y552" s="48">
        <f t="shared" si="202"/>
        <v>0.53007131614822256</v>
      </c>
      <c r="Z552" s="46">
        <v>0.50904977375565608</v>
      </c>
      <c r="AA552" s="47">
        <f t="shared" si="194"/>
        <v>47</v>
      </c>
      <c r="AB552" s="49">
        <f t="shared" si="203"/>
        <v>2.0554549484584266</v>
      </c>
      <c r="AC552" s="50">
        <v>189</v>
      </c>
      <c r="AD552" s="51">
        <v>7.2264280798348245E-3</v>
      </c>
      <c r="AE552" s="52">
        <f t="shared" si="195"/>
        <v>487</v>
      </c>
      <c r="AF552" s="53">
        <f t="shared" si="204"/>
        <v>0.23652517861875008</v>
      </c>
      <c r="AG552" s="51">
        <v>0.42760180995475111</v>
      </c>
      <c r="AH552" s="52">
        <f t="shared" si="196"/>
        <v>428</v>
      </c>
      <c r="AI552" s="54">
        <f t="shared" si="205"/>
        <v>0.91717252757547318</v>
      </c>
      <c r="AJ552" s="45">
        <v>442</v>
      </c>
      <c r="AK552" s="46">
        <v>1.6899900588820065E-2</v>
      </c>
      <c r="AL552" s="47">
        <f t="shared" si="197"/>
        <v>489</v>
      </c>
      <c r="AM552" s="55">
        <f t="shared" si="206"/>
        <v>0.25788515410944496</v>
      </c>
      <c r="AN552" s="56">
        <v>26154</v>
      </c>
    </row>
    <row r="553" spans="1:40">
      <c r="A553" s="41">
        <f t="shared" si="185"/>
        <v>1</v>
      </c>
      <c r="B553" s="42">
        <f t="shared" si="186"/>
        <v>0</v>
      </c>
      <c r="C553" s="42">
        <f t="shared" si="187"/>
        <v>0</v>
      </c>
      <c r="D553" s="42">
        <f t="shared" si="188"/>
        <v>0</v>
      </c>
      <c r="E553" s="42">
        <f t="shared" si="189"/>
        <v>1</v>
      </c>
      <c r="F553" s="58">
        <v>204</v>
      </c>
      <c r="G553" s="59" t="s">
        <v>172</v>
      </c>
      <c r="H553" s="45">
        <v>0</v>
      </c>
      <c r="I553" s="46">
        <v>0</v>
      </c>
      <c r="J553" s="47">
        <f t="shared" si="190"/>
        <v>467</v>
      </c>
      <c r="K553" s="48">
        <f t="shared" si="198"/>
        <v>0</v>
      </c>
      <c r="L553" s="46">
        <v>0</v>
      </c>
      <c r="M553" s="47">
        <f t="shared" si="207"/>
        <v>467</v>
      </c>
      <c r="N553" s="49">
        <f t="shared" si="199"/>
        <v>0</v>
      </c>
      <c r="O553" s="50">
        <v>8</v>
      </c>
      <c r="P553" s="51">
        <v>5.2137643378519292E-4</v>
      </c>
      <c r="Q553" s="52">
        <f t="shared" si="191"/>
        <v>517</v>
      </c>
      <c r="R553" s="53">
        <f t="shared" si="200"/>
        <v>3.9544502876698771E-2</v>
      </c>
      <c r="S553" s="51">
        <v>3.1007751937984496E-2</v>
      </c>
      <c r="T553" s="52">
        <f t="shared" si="192"/>
        <v>516</v>
      </c>
      <c r="U553" s="54">
        <f t="shared" si="201"/>
        <v>0.15412135289345014</v>
      </c>
      <c r="V553" s="45">
        <v>35</v>
      </c>
      <c r="W553" s="46">
        <v>2.2810218978102188E-3</v>
      </c>
      <c r="X553" s="47">
        <f t="shared" si="193"/>
        <v>447</v>
      </c>
      <c r="Y553" s="48">
        <f t="shared" si="202"/>
        <v>0.14054628145316922</v>
      </c>
      <c r="Z553" s="46">
        <v>0.13565891472868216</v>
      </c>
      <c r="AA553" s="47">
        <f t="shared" si="194"/>
        <v>410</v>
      </c>
      <c r="AB553" s="49">
        <f t="shared" si="203"/>
        <v>0.54776723604912758</v>
      </c>
      <c r="AC553" s="50">
        <v>215</v>
      </c>
      <c r="AD553" s="51">
        <v>1.401199165797706E-2</v>
      </c>
      <c r="AE553" s="52">
        <f t="shared" si="195"/>
        <v>400</v>
      </c>
      <c r="AF553" s="53">
        <f t="shared" si="204"/>
        <v>0.4586206066252323</v>
      </c>
      <c r="AG553" s="51">
        <v>0.83333333333333337</v>
      </c>
      <c r="AH553" s="52">
        <f t="shared" si="196"/>
        <v>85</v>
      </c>
      <c r="AI553" s="54">
        <f t="shared" si="205"/>
        <v>1.787434996421337</v>
      </c>
      <c r="AJ553" s="45">
        <v>258</v>
      </c>
      <c r="AK553" s="46">
        <v>1.6814389989572472E-2</v>
      </c>
      <c r="AL553" s="47">
        <f t="shared" si="197"/>
        <v>491</v>
      </c>
      <c r="AM553" s="55">
        <f t="shared" si="206"/>
        <v>0.25658029944778232</v>
      </c>
      <c r="AN553" s="56">
        <v>15344</v>
      </c>
    </row>
    <row r="554" spans="1:40">
      <c r="A554" s="41">
        <f t="shared" si="185"/>
        <v>1</v>
      </c>
      <c r="B554" s="42">
        <f t="shared" si="186"/>
        <v>0</v>
      </c>
      <c r="C554" s="42">
        <f t="shared" si="187"/>
        <v>0</v>
      </c>
      <c r="D554" s="42">
        <f t="shared" si="188"/>
        <v>0</v>
      </c>
      <c r="E554" s="42">
        <f t="shared" si="189"/>
        <v>1</v>
      </c>
      <c r="F554" s="58">
        <v>157</v>
      </c>
      <c r="G554" s="59" t="s">
        <v>125</v>
      </c>
      <c r="H554" s="45">
        <v>0</v>
      </c>
      <c r="I554" s="46">
        <v>0</v>
      </c>
      <c r="J554" s="47">
        <f t="shared" si="190"/>
        <v>467</v>
      </c>
      <c r="K554" s="48">
        <f t="shared" si="198"/>
        <v>0</v>
      </c>
      <c r="L554" s="46">
        <v>0</v>
      </c>
      <c r="M554" s="47">
        <f t="shared" si="207"/>
        <v>467</v>
      </c>
      <c r="N554" s="49">
        <f t="shared" si="199"/>
        <v>0</v>
      </c>
      <c r="O554" s="50">
        <v>0</v>
      </c>
      <c r="P554" s="51">
        <v>0</v>
      </c>
      <c r="Q554" s="52">
        <f t="shared" si="191"/>
        <v>559</v>
      </c>
      <c r="R554" s="53">
        <f t="shared" si="200"/>
        <v>0</v>
      </c>
      <c r="S554" s="51">
        <v>0</v>
      </c>
      <c r="T554" s="52">
        <f t="shared" si="192"/>
        <v>559</v>
      </c>
      <c r="U554" s="54">
        <f t="shared" si="201"/>
        <v>0</v>
      </c>
      <c r="V554" s="45">
        <v>1</v>
      </c>
      <c r="W554" s="46">
        <v>1.9554165037152912E-4</v>
      </c>
      <c r="X554" s="47">
        <f t="shared" si="193"/>
        <v>540</v>
      </c>
      <c r="Y554" s="48">
        <f t="shared" si="202"/>
        <v>1.204839456180473E-2</v>
      </c>
      <c r="Z554" s="46">
        <v>1.2048192771084338E-2</v>
      </c>
      <c r="AA554" s="47">
        <f t="shared" si="194"/>
        <v>544</v>
      </c>
      <c r="AB554" s="49">
        <f t="shared" si="203"/>
        <v>4.8648518726566239E-2</v>
      </c>
      <c r="AC554" s="50">
        <v>82</v>
      </c>
      <c r="AD554" s="51">
        <v>1.6034415330465387E-2</v>
      </c>
      <c r="AE554" s="52">
        <f t="shared" si="195"/>
        <v>378</v>
      </c>
      <c r="AF554" s="53">
        <f t="shared" si="204"/>
        <v>0.52481570537850519</v>
      </c>
      <c r="AG554" s="51">
        <v>0.98795180722891562</v>
      </c>
      <c r="AH554" s="52">
        <f t="shared" si="196"/>
        <v>37</v>
      </c>
      <c r="AI554" s="54">
        <f t="shared" si="205"/>
        <v>2.1190795620224039</v>
      </c>
      <c r="AJ554" s="45">
        <v>83</v>
      </c>
      <c r="AK554" s="46">
        <v>1.6229956980836919E-2</v>
      </c>
      <c r="AL554" s="47">
        <f t="shared" si="197"/>
        <v>493</v>
      </c>
      <c r="AM554" s="55">
        <f t="shared" si="206"/>
        <v>0.24766210518194628</v>
      </c>
      <c r="AN554" s="56">
        <v>5114</v>
      </c>
    </row>
    <row r="555" spans="1:40">
      <c r="A555" s="41">
        <f t="shared" si="185"/>
        <v>1</v>
      </c>
      <c r="B555" s="42">
        <f t="shared" si="186"/>
        <v>0</v>
      </c>
      <c r="C555" s="42">
        <f t="shared" si="187"/>
        <v>0</v>
      </c>
      <c r="D555" s="42">
        <f t="shared" si="188"/>
        <v>1</v>
      </c>
      <c r="E555" s="42">
        <f t="shared" si="189"/>
        <v>0</v>
      </c>
      <c r="F555" s="58">
        <v>632</v>
      </c>
      <c r="G555" s="59" t="s">
        <v>604</v>
      </c>
      <c r="H555" s="45">
        <v>6</v>
      </c>
      <c r="I555" s="46">
        <v>9.1491308325709062E-4</v>
      </c>
      <c r="J555" s="47">
        <f t="shared" si="190"/>
        <v>348</v>
      </c>
      <c r="K555" s="48">
        <f t="shared" si="198"/>
        <v>0.16437653555943249</v>
      </c>
      <c r="L555" s="46">
        <v>5.8823529411764705E-2</v>
      </c>
      <c r="M555" s="47">
        <f t="shared" si="207"/>
        <v>195</v>
      </c>
      <c r="N555" s="49">
        <f t="shared" si="199"/>
        <v>0.6925782871455004</v>
      </c>
      <c r="O555" s="50">
        <v>3</v>
      </c>
      <c r="P555" s="51">
        <v>4.5745654162854531E-4</v>
      </c>
      <c r="Q555" s="52">
        <f t="shared" si="191"/>
        <v>519</v>
      </c>
      <c r="R555" s="53">
        <f t="shared" si="200"/>
        <v>3.4696411947624996E-2</v>
      </c>
      <c r="S555" s="51">
        <v>2.9411764705882353E-2</v>
      </c>
      <c r="T555" s="52">
        <f t="shared" si="192"/>
        <v>518</v>
      </c>
      <c r="U555" s="54">
        <f t="shared" si="201"/>
        <v>0.1461886362004049</v>
      </c>
      <c r="V555" s="45">
        <v>56</v>
      </c>
      <c r="W555" s="46">
        <v>8.5391887770661784E-3</v>
      </c>
      <c r="X555" s="47">
        <f t="shared" si="193"/>
        <v>289</v>
      </c>
      <c r="Y555" s="48">
        <f t="shared" si="202"/>
        <v>0.5261462989002571</v>
      </c>
      <c r="Z555" s="46">
        <v>0.5490196078431373</v>
      </c>
      <c r="AA555" s="47">
        <f t="shared" si="194"/>
        <v>39</v>
      </c>
      <c r="AB555" s="49">
        <f t="shared" si="203"/>
        <v>2.2168462258929402</v>
      </c>
      <c r="AC555" s="50">
        <v>37</v>
      </c>
      <c r="AD555" s="51">
        <v>5.6419640134187255E-3</v>
      </c>
      <c r="AE555" s="52">
        <f t="shared" si="195"/>
        <v>507</v>
      </c>
      <c r="AF555" s="53">
        <f t="shared" si="204"/>
        <v>0.18466475156076365</v>
      </c>
      <c r="AG555" s="51">
        <v>0.36274509803921567</v>
      </c>
      <c r="AH555" s="52">
        <f t="shared" si="196"/>
        <v>500</v>
      </c>
      <c r="AI555" s="54">
        <f t="shared" si="205"/>
        <v>0.77805993961869957</v>
      </c>
      <c r="AJ555" s="45">
        <v>102</v>
      </c>
      <c r="AK555" s="46">
        <v>1.555352241537054E-2</v>
      </c>
      <c r="AL555" s="47">
        <f t="shared" si="197"/>
        <v>495</v>
      </c>
      <c r="AM555" s="55">
        <f t="shared" si="206"/>
        <v>0.23734000705814709</v>
      </c>
      <c r="AN555" s="56">
        <v>6558</v>
      </c>
    </row>
    <row r="556" spans="1:40">
      <c r="A556" s="41">
        <f t="shared" si="185"/>
        <v>1</v>
      </c>
      <c r="B556" s="42">
        <f t="shared" si="186"/>
        <v>0</v>
      </c>
      <c r="C556" s="42">
        <f t="shared" si="187"/>
        <v>1</v>
      </c>
      <c r="D556" s="42">
        <f t="shared" si="188"/>
        <v>0</v>
      </c>
      <c r="E556" s="42">
        <f t="shared" si="189"/>
        <v>0</v>
      </c>
      <c r="F556" s="58">
        <v>493</v>
      </c>
      <c r="G556" s="59" t="s">
        <v>463</v>
      </c>
      <c r="H556" s="45">
        <v>0</v>
      </c>
      <c r="I556" s="46">
        <v>0</v>
      </c>
      <c r="J556" s="47">
        <f t="shared" si="190"/>
        <v>467</v>
      </c>
      <c r="K556" s="48">
        <f t="shared" si="198"/>
        <v>0</v>
      </c>
      <c r="L556" s="46">
        <v>0</v>
      </c>
      <c r="M556" s="47">
        <f t="shared" si="207"/>
        <v>467</v>
      </c>
      <c r="N556" s="49">
        <f t="shared" si="199"/>
        <v>0</v>
      </c>
      <c r="O556" s="50">
        <v>6</v>
      </c>
      <c r="P556" s="51">
        <v>6.615214994487321E-3</v>
      </c>
      <c r="Q556" s="52">
        <f t="shared" si="191"/>
        <v>323</v>
      </c>
      <c r="R556" s="53">
        <f t="shared" si="200"/>
        <v>0.50173995491185164</v>
      </c>
      <c r="S556" s="51">
        <v>0.42857142857142855</v>
      </c>
      <c r="T556" s="52">
        <f t="shared" si="192"/>
        <v>60</v>
      </c>
      <c r="U556" s="54">
        <f t="shared" si="201"/>
        <v>2.1301772703487569</v>
      </c>
      <c r="V556" s="45">
        <v>3</v>
      </c>
      <c r="W556" s="46">
        <v>3.3076074972436605E-3</v>
      </c>
      <c r="X556" s="47">
        <f t="shared" si="193"/>
        <v>418</v>
      </c>
      <c r="Y556" s="48">
        <f t="shared" si="202"/>
        <v>0.20379985597266614</v>
      </c>
      <c r="Z556" s="46">
        <v>0.21428571428571427</v>
      </c>
      <c r="AA556" s="47">
        <f t="shared" si="194"/>
        <v>270</v>
      </c>
      <c r="AB556" s="49">
        <f t="shared" si="203"/>
        <v>0.86524865449392807</v>
      </c>
      <c r="AC556" s="50">
        <v>5</v>
      </c>
      <c r="AD556" s="51">
        <v>5.512679162072767E-3</v>
      </c>
      <c r="AE556" s="52">
        <f t="shared" si="195"/>
        <v>510</v>
      </c>
      <c r="AF556" s="53">
        <f t="shared" si="204"/>
        <v>0.18043318345831041</v>
      </c>
      <c r="AG556" s="51">
        <v>0.35714285714285715</v>
      </c>
      <c r="AH556" s="52">
        <f t="shared" si="196"/>
        <v>502</v>
      </c>
      <c r="AI556" s="54">
        <f t="shared" si="205"/>
        <v>0.76604356989485867</v>
      </c>
      <c r="AJ556" s="45">
        <v>14</v>
      </c>
      <c r="AK556" s="46">
        <v>1.5435501653803748E-2</v>
      </c>
      <c r="AL556" s="47">
        <f t="shared" si="197"/>
        <v>496</v>
      </c>
      <c r="AM556" s="55">
        <f t="shared" si="206"/>
        <v>0.23553906141797565</v>
      </c>
      <c r="AN556" s="56">
        <v>907</v>
      </c>
    </row>
    <row r="557" spans="1:40">
      <c r="A557" s="41">
        <f t="shared" si="185"/>
        <v>1</v>
      </c>
      <c r="B557" s="42">
        <f t="shared" si="186"/>
        <v>0</v>
      </c>
      <c r="C557" s="42">
        <f t="shared" si="187"/>
        <v>0</v>
      </c>
      <c r="D557" s="42">
        <f t="shared" si="188"/>
        <v>0</v>
      </c>
      <c r="E557" s="42">
        <f t="shared" si="189"/>
        <v>1</v>
      </c>
      <c r="F557" s="58">
        <v>61</v>
      </c>
      <c r="G557" s="59" t="s">
        <v>29</v>
      </c>
      <c r="H557" s="45">
        <v>8</v>
      </c>
      <c r="I557" s="46">
        <v>4.141858659073259E-4</v>
      </c>
      <c r="J557" s="47">
        <f t="shared" si="190"/>
        <v>401</v>
      </c>
      <c r="K557" s="48">
        <f t="shared" si="198"/>
        <v>7.4414104423074168E-2</v>
      </c>
      <c r="L557" s="46">
        <v>2.7118644067796609E-2</v>
      </c>
      <c r="M557" s="47">
        <f t="shared" si="207"/>
        <v>336</v>
      </c>
      <c r="N557" s="49">
        <f t="shared" si="199"/>
        <v>0.31929032898911208</v>
      </c>
      <c r="O557" s="50">
        <v>14</v>
      </c>
      <c r="P557" s="51">
        <v>7.2482526533782031E-4</v>
      </c>
      <c r="Q557" s="52">
        <f t="shared" si="191"/>
        <v>506</v>
      </c>
      <c r="R557" s="53">
        <f t="shared" si="200"/>
        <v>5.4975355487709827E-2</v>
      </c>
      <c r="S557" s="51">
        <v>4.7457627118644069E-2</v>
      </c>
      <c r="T557" s="52">
        <f t="shared" si="192"/>
        <v>505</v>
      </c>
      <c r="U557" s="54">
        <f t="shared" si="201"/>
        <v>0.23588403671658553</v>
      </c>
      <c r="V557" s="45">
        <v>34</v>
      </c>
      <c r="W557" s="46">
        <v>1.7602899301061351E-3</v>
      </c>
      <c r="X557" s="47">
        <f t="shared" si="193"/>
        <v>462</v>
      </c>
      <c r="Y557" s="48">
        <f t="shared" si="202"/>
        <v>0.10846112621425624</v>
      </c>
      <c r="Z557" s="46">
        <v>0.11525423728813559</v>
      </c>
      <c r="AA557" s="47">
        <f t="shared" si="194"/>
        <v>434</v>
      </c>
      <c r="AB557" s="49">
        <f t="shared" si="203"/>
        <v>0.4653766774453218</v>
      </c>
      <c r="AC557" s="50">
        <v>239</v>
      </c>
      <c r="AD557" s="51">
        <v>1.2373802743981362E-2</v>
      </c>
      <c r="AE557" s="52">
        <f t="shared" si="195"/>
        <v>414</v>
      </c>
      <c r="AF557" s="53">
        <f t="shared" si="204"/>
        <v>0.40500173417352653</v>
      </c>
      <c r="AG557" s="51">
        <v>0.81016949152542372</v>
      </c>
      <c r="AH557" s="52">
        <f t="shared" si="196"/>
        <v>96</v>
      </c>
      <c r="AI557" s="54">
        <f t="shared" si="205"/>
        <v>1.7377503626225064</v>
      </c>
      <c r="AJ557" s="45">
        <v>295</v>
      </c>
      <c r="AK557" s="46">
        <v>1.5273103805332642E-2</v>
      </c>
      <c r="AL557" s="47">
        <f t="shared" si="197"/>
        <v>500</v>
      </c>
      <c r="AM557" s="55">
        <f t="shared" si="206"/>
        <v>0.23306094067638272</v>
      </c>
      <c r="AN557" s="56">
        <v>19315</v>
      </c>
    </row>
    <row r="558" spans="1:40">
      <c r="A558" s="41">
        <f t="shared" si="185"/>
        <v>1</v>
      </c>
      <c r="B558" s="42">
        <f t="shared" si="186"/>
        <v>0</v>
      </c>
      <c r="C558" s="42">
        <f t="shared" si="187"/>
        <v>0</v>
      </c>
      <c r="D558" s="42">
        <f t="shared" si="188"/>
        <v>0</v>
      </c>
      <c r="E558" s="42">
        <f t="shared" si="189"/>
        <v>1</v>
      </c>
      <c r="F558" s="58">
        <v>101</v>
      </c>
      <c r="G558" s="59" t="s">
        <v>69</v>
      </c>
      <c r="H558" s="45">
        <v>9</v>
      </c>
      <c r="I558" s="46">
        <v>2.0542317173377156E-4</v>
      </c>
      <c r="J558" s="47">
        <f t="shared" si="190"/>
        <v>429</v>
      </c>
      <c r="K558" s="48">
        <f t="shared" si="198"/>
        <v>3.6907056977497889E-2</v>
      </c>
      <c r="L558" s="46">
        <v>1.3636363636363636E-2</v>
      </c>
      <c r="M558" s="47">
        <f t="shared" si="207"/>
        <v>396</v>
      </c>
      <c r="N558" s="49">
        <f t="shared" si="199"/>
        <v>0.16055223929282056</v>
      </c>
      <c r="O558" s="50">
        <v>41</v>
      </c>
      <c r="P558" s="51">
        <v>9.3581667123162607E-4</v>
      </c>
      <c r="Q558" s="52">
        <f t="shared" si="191"/>
        <v>499</v>
      </c>
      <c r="R558" s="53">
        <f t="shared" si="200"/>
        <v>7.0978284881261705E-2</v>
      </c>
      <c r="S558" s="51">
        <v>6.2121212121212119E-2</v>
      </c>
      <c r="T558" s="52">
        <f t="shared" si="192"/>
        <v>481</v>
      </c>
      <c r="U558" s="54">
        <f t="shared" si="201"/>
        <v>0.30876811948994609</v>
      </c>
      <c r="V558" s="45">
        <v>34</v>
      </c>
      <c r="W558" s="46">
        <v>7.7604309321647037E-4</v>
      </c>
      <c r="X558" s="47">
        <f t="shared" si="193"/>
        <v>504</v>
      </c>
      <c r="Y558" s="48">
        <f t="shared" si="202"/>
        <v>4.7816275285957256E-2</v>
      </c>
      <c r="Z558" s="46">
        <v>5.1515151515151514E-2</v>
      </c>
      <c r="AA558" s="47">
        <f t="shared" si="194"/>
        <v>502</v>
      </c>
      <c r="AB558" s="49">
        <f t="shared" si="203"/>
        <v>0.20800927249449988</v>
      </c>
      <c r="AC558" s="50">
        <v>576</v>
      </c>
      <c r="AD558" s="51">
        <v>1.314708299096138E-2</v>
      </c>
      <c r="AE558" s="52">
        <f t="shared" si="195"/>
        <v>406</v>
      </c>
      <c r="AF558" s="53">
        <f t="shared" si="204"/>
        <v>0.43031164475710776</v>
      </c>
      <c r="AG558" s="51">
        <v>0.87272727272727268</v>
      </c>
      <c r="AH558" s="52">
        <f t="shared" si="196"/>
        <v>79</v>
      </c>
      <c r="AI558" s="54">
        <f t="shared" si="205"/>
        <v>1.8719319235248908</v>
      </c>
      <c r="AJ558" s="45">
        <v>660</v>
      </c>
      <c r="AK558" s="46">
        <v>1.5064365927143249E-2</v>
      </c>
      <c r="AL558" s="47">
        <f t="shared" si="197"/>
        <v>501</v>
      </c>
      <c r="AM558" s="55">
        <f t="shared" si="206"/>
        <v>0.2298756911772844</v>
      </c>
      <c r="AN558" s="56">
        <v>43812</v>
      </c>
    </row>
    <row r="559" spans="1:40">
      <c r="A559" s="41">
        <f t="shared" si="185"/>
        <v>1</v>
      </c>
      <c r="B559" s="42">
        <f t="shared" si="186"/>
        <v>0</v>
      </c>
      <c r="C559" s="42">
        <f t="shared" si="187"/>
        <v>1</v>
      </c>
      <c r="D559" s="42">
        <f t="shared" si="188"/>
        <v>0</v>
      </c>
      <c r="E559" s="42">
        <f t="shared" si="189"/>
        <v>0</v>
      </c>
      <c r="F559" s="58">
        <v>150</v>
      </c>
      <c r="G559" s="59" t="s">
        <v>118</v>
      </c>
      <c r="H559" s="45">
        <v>0</v>
      </c>
      <c r="I559" s="46">
        <v>0</v>
      </c>
      <c r="J559" s="47">
        <f t="shared" si="190"/>
        <v>467</v>
      </c>
      <c r="K559" s="48">
        <f t="shared" si="198"/>
        <v>0</v>
      </c>
      <c r="L559" s="46">
        <v>0</v>
      </c>
      <c r="M559" s="47">
        <f t="shared" si="207"/>
        <v>467</v>
      </c>
      <c r="N559" s="49">
        <f t="shared" si="199"/>
        <v>0</v>
      </c>
      <c r="O559" s="50">
        <v>85</v>
      </c>
      <c r="P559" s="51">
        <v>1.0933882171340366E-2</v>
      </c>
      <c r="Q559" s="52">
        <f t="shared" si="191"/>
        <v>213</v>
      </c>
      <c r="R559" s="53">
        <f t="shared" si="200"/>
        <v>0.82929512528790861</v>
      </c>
      <c r="S559" s="51">
        <v>0.73275862068965514</v>
      </c>
      <c r="T559" s="52">
        <f t="shared" si="192"/>
        <v>20</v>
      </c>
      <c r="U559" s="54">
        <f t="shared" si="201"/>
        <v>3.6421134363721563</v>
      </c>
      <c r="V559" s="45">
        <v>0</v>
      </c>
      <c r="W559" s="46">
        <v>0</v>
      </c>
      <c r="X559" s="47">
        <f t="shared" si="193"/>
        <v>563</v>
      </c>
      <c r="Y559" s="48">
        <f t="shared" si="202"/>
        <v>0</v>
      </c>
      <c r="Z559" s="46">
        <v>0</v>
      </c>
      <c r="AA559" s="47">
        <f t="shared" si="194"/>
        <v>563</v>
      </c>
      <c r="AB559" s="49">
        <f t="shared" si="203"/>
        <v>0</v>
      </c>
      <c r="AC559" s="50">
        <v>31</v>
      </c>
      <c r="AD559" s="51">
        <v>3.9876511448417801E-3</v>
      </c>
      <c r="AE559" s="52">
        <f t="shared" si="195"/>
        <v>524</v>
      </c>
      <c r="AF559" s="53">
        <f t="shared" si="204"/>
        <v>0.1305181327321151</v>
      </c>
      <c r="AG559" s="51">
        <v>0.26724137931034481</v>
      </c>
      <c r="AH559" s="52">
        <f t="shared" si="196"/>
        <v>547</v>
      </c>
      <c r="AI559" s="54">
        <f t="shared" si="205"/>
        <v>0.57321191264546312</v>
      </c>
      <c r="AJ559" s="45">
        <v>116</v>
      </c>
      <c r="AK559" s="46">
        <v>1.4921533316182145E-2</v>
      </c>
      <c r="AL559" s="47">
        <f t="shared" si="197"/>
        <v>503</v>
      </c>
      <c r="AM559" s="55">
        <f t="shared" si="206"/>
        <v>0.22769612747535792</v>
      </c>
      <c r="AN559" s="56">
        <v>7774</v>
      </c>
    </row>
    <row r="560" spans="1:40">
      <c r="A560" s="41">
        <f t="shared" si="185"/>
        <v>1</v>
      </c>
      <c r="B560" s="42">
        <f t="shared" si="186"/>
        <v>0</v>
      </c>
      <c r="C560" s="42">
        <f t="shared" si="187"/>
        <v>0</v>
      </c>
      <c r="D560" s="42">
        <f t="shared" si="188"/>
        <v>0</v>
      </c>
      <c r="E560" s="42">
        <f t="shared" si="189"/>
        <v>1</v>
      </c>
      <c r="F560" s="58">
        <v>483</v>
      </c>
      <c r="G560" s="59" t="s">
        <v>453</v>
      </c>
      <c r="H560" s="45">
        <v>5</v>
      </c>
      <c r="I560" s="46">
        <v>4.3557801202195314E-4</v>
      </c>
      <c r="J560" s="47">
        <f t="shared" si="190"/>
        <v>395</v>
      </c>
      <c r="K560" s="48">
        <f t="shared" si="198"/>
        <v>7.8257493408162612E-2</v>
      </c>
      <c r="L560" s="46">
        <v>3.0120481927710843E-2</v>
      </c>
      <c r="M560" s="47">
        <f t="shared" si="207"/>
        <v>328</v>
      </c>
      <c r="N560" s="49">
        <f t="shared" si="199"/>
        <v>0.35463346028534659</v>
      </c>
      <c r="O560" s="50">
        <v>16</v>
      </c>
      <c r="P560" s="51">
        <v>1.3938496384702499E-3</v>
      </c>
      <c r="Q560" s="52">
        <f t="shared" si="191"/>
        <v>483</v>
      </c>
      <c r="R560" s="53">
        <f t="shared" si="200"/>
        <v>0.10571841661121455</v>
      </c>
      <c r="S560" s="51">
        <v>9.6385542168674704E-2</v>
      </c>
      <c r="T560" s="52">
        <f t="shared" si="192"/>
        <v>429</v>
      </c>
      <c r="U560" s="54">
        <f t="shared" si="201"/>
        <v>0.47907601260855587</v>
      </c>
      <c r="V560" s="45">
        <v>30</v>
      </c>
      <c r="W560" s="46">
        <v>2.6134680721317189E-3</v>
      </c>
      <c r="X560" s="47">
        <f t="shared" si="193"/>
        <v>437</v>
      </c>
      <c r="Y560" s="48">
        <f t="shared" si="202"/>
        <v>0.16103011531249078</v>
      </c>
      <c r="Z560" s="46">
        <v>0.18072289156626506</v>
      </c>
      <c r="AA560" s="47">
        <f t="shared" si="194"/>
        <v>330</v>
      </c>
      <c r="AB560" s="49">
        <f t="shared" si="203"/>
        <v>0.72972778089849355</v>
      </c>
      <c r="AC560" s="50">
        <v>115</v>
      </c>
      <c r="AD560" s="51">
        <v>1.0018294276504922E-2</v>
      </c>
      <c r="AE560" s="52">
        <f t="shared" si="195"/>
        <v>450</v>
      </c>
      <c r="AF560" s="53">
        <f t="shared" si="204"/>
        <v>0.32790457706453641</v>
      </c>
      <c r="AG560" s="51">
        <v>0.69277108433734935</v>
      </c>
      <c r="AH560" s="52">
        <f t="shared" si="196"/>
        <v>156</v>
      </c>
      <c r="AI560" s="54">
        <f t="shared" si="205"/>
        <v>1.4859399367840027</v>
      </c>
      <c r="AJ560" s="45">
        <v>166</v>
      </c>
      <c r="AK560" s="46">
        <v>1.4461189999128843E-2</v>
      </c>
      <c r="AL560" s="47">
        <f t="shared" si="197"/>
        <v>507</v>
      </c>
      <c r="AM560" s="55">
        <f t="shared" si="206"/>
        <v>0.22067148809137957</v>
      </c>
      <c r="AN560" s="56">
        <v>11479</v>
      </c>
    </row>
    <row r="561" spans="1:40">
      <c r="A561" s="41">
        <f t="shared" si="185"/>
        <v>1</v>
      </c>
      <c r="B561" s="42">
        <f t="shared" si="186"/>
        <v>0</v>
      </c>
      <c r="C561" s="42">
        <f t="shared" si="187"/>
        <v>0</v>
      </c>
      <c r="D561" s="42">
        <f t="shared" si="188"/>
        <v>0</v>
      </c>
      <c r="E561" s="42">
        <f t="shared" si="189"/>
        <v>1</v>
      </c>
      <c r="F561" s="58">
        <v>206</v>
      </c>
      <c r="G561" s="59" t="s">
        <v>174</v>
      </c>
      <c r="H561" s="45">
        <v>1</v>
      </c>
      <c r="I561" s="46">
        <v>6.250781347668459E-5</v>
      </c>
      <c r="J561" s="47">
        <f t="shared" si="190"/>
        <v>450</v>
      </c>
      <c r="K561" s="48">
        <f t="shared" si="198"/>
        <v>1.1230375882389032E-2</v>
      </c>
      <c r="L561" s="46">
        <v>4.7393364928909956E-3</v>
      </c>
      <c r="M561" s="47">
        <f t="shared" si="207"/>
        <v>439</v>
      </c>
      <c r="N561" s="49">
        <f t="shared" si="199"/>
        <v>5.5800146357694355E-2</v>
      </c>
      <c r="O561" s="50">
        <v>1</v>
      </c>
      <c r="P561" s="51">
        <v>6.250781347668459E-5</v>
      </c>
      <c r="Q561" s="52">
        <f t="shared" si="191"/>
        <v>554</v>
      </c>
      <c r="R561" s="53">
        <f t="shared" si="200"/>
        <v>4.740989906082526E-3</v>
      </c>
      <c r="S561" s="51">
        <v>4.7393364928909956E-3</v>
      </c>
      <c r="T561" s="52">
        <f t="shared" si="192"/>
        <v>549</v>
      </c>
      <c r="U561" s="54">
        <f t="shared" si="201"/>
        <v>2.3556462705278516E-2</v>
      </c>
      <c r="V561" s="45">
        <v>1</v>
      </c>
      <c r="W561" s="46">
        <v>6.250781347668459E-5</v>
      </c>
      <c r="X561" s="47">
        <f t="shared" si="193"/>
        <v>553</v>
      </c>
      <c r="Y561" s="48">
        <f t="shared" si="202"/>
        <v>3.8514495430097134E-3</v>
      </c>
      <c r="Z561" s="46">
        <v>4.7393364928909956E-3</v>
      </c>
      <c r="AA561" s="47">
        <f t="shared" si="194"/>
        <v>555</v>
      </c>
      <c r="AB561" s="49">
        <f t="shared" si="203"/>
        <v>1.9136621110450228E-2</v>
      </c>
      <c r="AC561" s="50">
        <v>208</v>
      </c>
      <c r="AD561" s="51">
        <v>1.3001625203150393E-2</v>
      </c>
      <c r="AE561" s="52">
        <f t="shared" si="195"/>
        <v>408</v>
      </c>
      <c r="AF561" s="53">
        <f t="shared" si="204"/>
        <v>0.42555072707227165</v>
      </c>
      <c r="AG561" s="51">
        <v>0.98578199052132698</v>
      </c>
      <c r="AH561" s="52">
        <f t="shared" si="196"/>
        <v>38</v>
      </c>
      <c r="AI561" s="54">
        <f t="shared" si="205"/>
        <v>2.1144254744396478</v>
      </c>
      <c r="AJ561" s="45">
        <v>211</v>
      </c>
      <c r="AK561" s="46">
        <v>1.3189148643580447E-2</v>
      </c>
      <c r="AL561" s="47">
        <f t="shared" si="197"/>
        <v>513</v>
      </c>
      <c r="AM561" s="55">
        <f t="shared" si="206"/>
        <v>0.2012606886440623</v>
      </c>
      <c r="AN561" s="56">
        <v>15998</v>
      </c>
    </row>
    <row r="562" spans="1:40">
      <c r="A562" s="41">
        <f t="shared" si="185"/>
        <v>1</v>
      </c>
      <c r="B562" s="42">
        <f t="shared" si="186"/>
        <v>0</v>
      </c>
      <c r="C562" s="42">
        <f t="shared" si="187"/>
        <v>1</v>
      </c>
      <c r="D562" s="42">
        <f t="shared" si="188"/>
        <v>0</v>
      </c>
      <c r="E562" s="42">
        <f t="shared" si="189"/>
        <v>0</v>
      </c>
      <c r="F562" s="58">
        <v>585</v>
      </c>
      <c r="G562" s="59" t="s">
        <v>556</v>
      </c>
      <c r="H562" s="45">
        <v>0</v>
      </c>
      <c r="I562" s="46">
        <v>0</v>
      </c>
      <c r="J562" s="47">
        <f t="shared" si="190"/>
        <v>467</v>
      </c>
      <c r="K562" s="48">
        <f t="shared" si="198"/>
        <v>0</v>
      </c>
      <c r="L562" s="46">
        <v>0</v>
      </c>
      <c r="M562" s="47">
        <f t="shared" si="207"/>
        <v>467</v>
      </c>
      <c r="N562" s="49">
        <f t="shared" si="199"/>
        <v>0</v>
      </c>
      <c r="O562" s="50">
        <v>1095</v>
      </c>
      <c r="P562" s="51">
        <v>8.370983647914134E-3</v>
      </c>
      <c r="Q562" s="52">
        <f t="shared" si="191"/>
        <v>278</v>
      </c>
      <c r="R562" s="53">
        <f t="shared" si="200"/>
        <v>0.63490861016192712</v>
      </c>
      <c r="S562" s="51">
        <v>0.6693154034229829</v>
      </c>
      <c r="T562" s="52">
        <f t="shared" si="192"/>
        <v>27</v>
      </c>
      <c r="U562" s="54">
        <f t="shared" si="201"/>
        <v>3.3267744044872094</v>
      </c>
      <c r="V562" s="45">
        <v>8</v>
      </c>
      <c r="W562" s="46">
        <v>6.1157871400285911E-5</v>
      </c>
      <c r="X562" s="47">
        <f t="shared" si="193"/>
        <v>554</v>
      </c>
      <c r="Y562" s="48">
        <f t="shared" si="202"/>
        <v>3.7682722007855358E-3</v>
      </c>
      <c r="Z562" s="46">
        <v>4.8899755501222494E-3</v>
      </c>
      <c r="AA562" s="47">
        <f t="shared" si="194"/>
        <v>554</v>
      </c>
      <c r="AB562" s="49">
        <f t="shared" si="203"/>
        <v>1.9744875571173583E-2</v>
      </c>
      <c r="AC562" s="50">
        <v>533</v>
      </c>
      <c r="AD562" s="51">
        <v>4.0746431820440493E-3</v>
      </c>
      <c r="AE562" s="52">
        <f t="shared" si="195"/>
        <v>523</v>
      </c>
      <c r="AF562" s="53">
        <f t="shared" si="204"/>
        <v>0.13336543251983346</v>
      </c>
      <c r="AG562" s="51">
        <v>0.32579462102689488</v>
      </c>
      <c r="AH562" s="52">
        <f t="shared" si="196"/>
        <v>519</v>
      </c>
      <c r="AI562" s="54">
        <f t="shared" si="205"/>
        <v>0.69880404872315838</v>
      </c>
      <c r="AJ562" s="45">
        <v>1636</v>
      </c>
      <c r="AK562" s="46">
        <v>1.250678470135847E-2</v>
      </c>
      <c r="AL562" s="47">
        <f t="shared" si="197"/>
        <v>518</v>
      </c>
      <c r="AM562" s="55">
        <f t="shared" si="206"/>
        <v>0.19084811080232902</v>
      </c>
      <c r="AN562" s="56">
        <v>130809</v>
      </c>
    </row>
    <row r="563" spans="1:40">
      <c r="A563" s="41">
        <f t="shared" si="185"/>
        <v>1</v>
      </c>
      <c r="B563" s="42">
        <f t="shared" si="186"/>
        <v>0</v>
      </c>
      <c r="C563" s="42">
        <f t="shared" si="187"/>
        <v>0</v>
      </c>
      <c r="D563" s="42">
        <f t="shared" si="188"/>
        <v>1</v>
      </c>
      <c r="E563" s="42">
        <f t="shared" si="189"/>
        <v>0</v>
      </c>
      <c r="F563" s="58">
        <v>196</v>
      </c>
      <c r="G563" s="59" t="s">
        <v>164</v>
      </c>
      <c r="H563" s="45">
        <v>3</v>
      </c>
      <c r="I563" s="46">
        <v>8.4631008801624912E-5</v>
      </c>
      <c r="J563" s="47">
        <f t="shared" si="190"/>
        <v>444</v>
      </c>
      <c r="K563" s="48">
        <f t="shared" si="198"/>
        <v>1.520510776628806E-2</v>
      </c>
      <c r="L563" s="46">
        <v>6.8337129840546698E-3</v>
      </c>
      <c r="M563" s="47">
        <f t="shared" si="207"/>
        <v>424</v>
      </c>
      <c r="N563" s="49">
        <f t="shared" si="199"/>
        <v>8.0458980966789342E-2</v>
      </c>
      <c r="O563" s="50">
        <v>3</v>
      </c>
      <c r="P563" s="51">
        <v>8.4631008801624912E-5</v>
      </c>
      <c r="Q563" s="52">
        <f t="shared" si="191"/>
        <v>549</v>
      </c>
      <c r="R563" s="53">
        <f t="shared" si="200"/>
        <v>6.4189536660044216E-3</v>
      </c>
      <c r="S563" s="51">
        <v>6.8337129840546698E-3</v>
      </c>
      <c r="T563" s="52">
        <f t="shared" si="192"/>
        <v>544</v>
      </c>
      <c r="U563" s="54">
        <f t="shared" si="201"/>
        <v>3.3966380165014354E-2</v>
      </c>
      <c r="V563" s="45">
        <v>433</v>
      </c>
      <c r="W563" s="46">
        <v>1.2215075603701196E-2</v>
      </c>
      <c r="X563" s="47">
        <f t="shared" si="193"/>
        <v>205</v>
      </c>
      <c r="Y563" s="48">
        <f t="shared" si="202"/>
        <v>0.75263786613256167</v>
      </c>
      <c r="Z563" s="46">
        <v>0.98633257403189067</v>
      </c>
      <c r="AA563" s="47">
        <f t="shared" si="194"/>
        <v>6</v>
      </c>
      <c r="AB563" s="49">
        <f t="shared" si="203"/>
        <v>3.9826403519682554</v>
      </c>
      <c r="AC563" s="50">
        <v>0</v>
      </c>
      <c r="AD563" s="51">
        <v>0</v>
      </c>
      <c r="AE563" s="52">
        <f t="shared" si="195"/>
        <v>620</v>
      </c>
      <c r="AF563" s="53">
        <f t="shared" si="204"/>
        <v>0</v>
      </c>
      <c r="AG563" s="51">
        <v>0</v>
      </c>
      <c r="AH563" s="52">
        <f t="shared" si="196"/>
        <v>620</v>
      </c>
      <c r="AI563" s="54">
        <f t="shared" si="205"/>
        <v>0</v>
      </c>
      <c r="AJ563" s="45">
        <v>439</v>
      </c>
      <c r="AK563" s="46">
        <v>1.2384337621304446E-2</v>
      </c>
      <c r="AL563" s="47">
        <f t="shared" si="197"/>
        <v>520</v>
      </c>
      <c r="AM563" s="55">
        <f t="shared" si="206"/>
        <v>0.18897962146157674</v>
      </c>
      <c r="AN563" s="56">
        <v>35448</v>
      </c>
    </row>
    <row r="564" spans="1:40">
      <c r="A564" s="41">
        <f t="shared" si="185"/>
        <v>1</v>
      </c>
      <c r="B564" s="42">
        <f t="shared" si="186"/>
        <v>0</v>
      </c>
      <c r="C564" s="42">
        <f t="shared" si="187"/>
        <v>0</v>
      </c>
      <c r="D564" s="42">
        <f t="shared" si="188"/>
        <v>1</v>
      </c>
      <c r="E564" s="42">
        <f t="shared" si="189"/>
        <v>0</v>
      </c>
      <c r="F564" s="58">
        <v>202</v>
      </c>
      <c r="G564" s="59" t="s">
        <v>170</v>
      </c>
      <c r="H564" s="45">
        <v>0</v>
      </c>
      <c r="I564" s="46">
        <v>0</v>
      </c>
      <c r="J564" s="47">
        <f t="shared" si="190"/>
        <v>467</v>
      </c>
      <c r="K564" s="48">
        <f t="shared" si="198"/>
        <v>0</v>
      </c>
      <c r="L564" s="46">
        <v>0</v>
      </c>
      <c r="M564" s="47">
        <f t="shared" si="207"/>
        <v>467</v>
      </c>
      <c r="N564" s="49">
        <f t="shared" si="199"/>
        <v>0</v>
      </c>
      <c r="O564" s="50">
        <v>0</v>
      </c>
      <c r="P564" s="51">
        <v>0</v>
      </c>
      <c r="Q564" s="52">
        <f t="shared" si="191"/>
        <v>559</v>
      </c>
      <c r="R564" s="53">
        <f t="shared" si="200"/>
        <v>0</v>
      </c>
      <c r="S564" s="51">
        <v>0</v>
      </c>
      <c r="T564" s="52">
        <f t="shared" si="192"/>
        <v>559</v>
      </c>
      <c r="U564" s="54">
        <f t="shared" si="201"/>
        <v>0</v>
      </c>
      <c r="V564" s="45">
        <v>7</v>
      </c>
      <c r="W564" s="46">
        <v>7.3917634635691657E-3</v>
      </c>
      <c r="X564" s="47">
        <f t="shared" si="193"/>
        <v>313</v>
      </c>
      <c r="Y564" s="48">
        <f t="shared" si="202"/>
        <v>0.45544712621276212</v>
      </c>
      <c r="Z564" s="46">
        <v>0.63636363636363635</v>
      </c>
      <c r="AA564" s="47">
        <f t="shared" si="194"/>
        <v>28</v>
      </c>
      <c r="AB564" s="49">
        <f t="shared" si="203"/>
        <v>2.5695263072849985</v>
      </c>
      <c r="AC564" s="50">
        <v>4</v>
      </c>
      <c r="AD564" s="51">
        <v>4.2238648363252373E-3</v>
      </c>
      <c r="AE564" s="52">
        <f t="shared" si="195"/>
        <v>520</v>
      </c>
      <c r="AF564" s="53">
        <f t="shared" si="204"/>
        <v>0.13824954373532211</v>
      </c>
      <c r="AG564" s="51">
        <v>0.36363636363636365</v>
      </c>
      <c r="AH564" s="52">
        <f t="shared" si="196"/>
        <v>499</v>
      </c>
      <c r="AI564" s="54">
        <f t="shared" si="205"/>
        <v>0.77997163480203791</v>
      </c>
      <c r="AJ564" s="45">
        <v>11</v>
      </c>
      <c r="AK564" s="46">
        <v>1.1615628299894404E-2</v>
      </c>
      <c r="AL564" s="47">
        <f t="shared" si="197"/>
        <v>523</v>
      </c>
      <c r="AM564" s="55">
        <f t="shared" si="206"/>
        <v>0.17724945057830316</v>
      </c>
      <c r="AN564" s="56">
        <v>947</v>
      </c>
    </row>
    <row r="565" spans="1:40">
      <c r="A565" s="41">
        <f t="shared" si="185"/>
        <v>1</v>
      </c>
      <c r="B565" s="42">
        <f t="shared" si="186"/>
        <v>0</v>
      </c>
      <c r="C565" s="42">
        <f t="shared" si="187"/>
        <v>1</v>
      </c>
      <c r="D565" s="42">
        <f t="shared" si="188"/>
        <v>0</v>
      </c>
      <c r="E565" s="42">
        <f t="shared" si="189"/>
        <v>0</v>
      </c>
      <c r="F565" s="58">
        <v>612</v>
      </c>
      <c r="G565" s="59" t="s">
        <v>584</v>
      </c>
      <c r="H565" s="45">
        <v>0</v>
      </c>
      <c r="I565" s="46">
        <v>0</v>
      </c>
      <c r="J565" s="47">
        <f t="shared" si="190"/>
        <v>467</v>
      </c>
      <c r="K565" s="48">
        <f t="shared" si="198"/>
        <v>0</v>
      </c>
      <c r="L565" s="46">
        <v>0</v>
      </c>
      <c r="M565" s="47">
        <f t="shared" si="207"/>
        <v>467</v>
      </c>
      <c r="N565" s="49">
        <f t="shared" si="199"/>
        <v>0</v>
      </c>
      <c r="O565" s="50">
        <v>2531</v>
      </c>
      <c r="P565" s="51">
        <v>7.2262256889325397E-3</v>
      </c>
      <c r="Q565" s="52">
        <f t="shared" si="191"/>
        <v>310</v>
      </c>
      <c r="R565" s="53">
        <f t="shared" si="200"/>
        <v>0.54808288987875398</v>
      </c>
      <c r="S565" s="51">
        <v>0.6383354350567465</v>
      </c>
      <c r="T565" s="52">
        <f t="shared" si="192"/>
        <v>30</v>
      </c>
      <c r="U565" s="54">
        <f t="shared" si="201"/>
        <v>3.1727911474374886</v>
      </c>
      <c r="V565" s="45">
        <v>204</v>
      </c>
      <c r="W565" s="46">
        <v>5.8243778765003482E-4</v>
      </c>
      <c r="X565" s="47">
        <f t="shared" si="193"/>
        <v>513</v>
      </c>
      <c r="Y565" s="48">
        <f t="shared" si="202"/>
        <v>3.5887189557718885E-2</v>
      </c>
      <c r="Z565" s="46">
        <v>5.1450189155107191E-2</v>
      </c>
      <c r="AA565" s="47">
        <f t="shared" si="194"/>
        <v>503</v>
      </c>
      <c r="AB565" s="49">
        <f t="shared" si="203"/>
        <v>0.20774696571960141</v>
      </c>
      <c r="AC565" s="50">
        <v>1230</v>
      </c>
      <c r="AD565" s="51">
        <v>3.5117572490663863E-3</v>
      </c>
      <c r="AE565" s="52">
        <f t="shared" si="195"/>
        <v>533</v>
      </c>
      <c r="AF565" s="53">
        <f t="shared" si="204"/>
        <v>0.11494184975270701</v>
      </c>
      <c r="AG565" s="51">
        <v>0.31021437578814626</v>
      </c>
      <c r="AH565" s="52">
        <f t="shared" si="196"/>
        <v>532</v>
      </c>
      <c r="AI565" s="54">
        <f t="shared" si="205"/>
        <v>0.66538563801207895</v>
      </c>
      <c r="AJ565" s="45">
        <v>3965</v>
      </c>
      <c r="AK565" s="46">
        <v>1.132042072564896E-2</v>
      </c>
      <c r="AL565" s="47">
        <f t="shared" si="197"/>
        <v>524</v>
      </c>
      <c r="AM565" s="55">
        <f t="shared" si="206"/>
        <v>0.17274471101617078</v>
      </c>
      <c r="AN565" s="56">
        <v>350252</v>
      </c>
    </row>
    <row r="566" spans="1:40">
      <c r="A566" s="41">
        <f t="shared" si="185"/>
        <v>1</v>
      </c>
      <c r="B566" s="42">
        <f t="shared" si="186"/>
        <v>0</v>
      </c>
      <c r="C566" s="42">
        <f t="shared" si="187"/>
        <v>0</v>
      </c>
      <c r="D566" s="42">
        <f t="shared" si="188"/>
        <v>0</v>
      </c>
      <c r="E566" s="42">
        <f t="shared" si="189"/>
        <v>1</v>
      </c>
      <c r="F566" s="58">
        <v>323</v>
      </c>
      <c r="G566" s="59" t="s">
        <v>292</v>
      </c>
      <c r="H566" s="45">
        <v>1</v>
      </c>
      <c r="I566" s="46">
        <v>3.6515007668151608E-5</v>
      </c>
      <c r="J566" s="47">
        <f t="shared" si="190"/>
        <v>459</v>
      </c>
      <c r="K566" s="48">
        <f t="shared" si="198"/>
        <v>6.5604160288636418E-3</v>
      </c>
      <c r="L566" s="46">
        <v>3.246753246753247E-3</v>
      </c>
      <c r="M566" s="47">
        <f t="shared" si="207"/>
        <v>452</v>
      </c>
      <c r="N566" s="49">
        <f t="shared" si="199"/>
        <v>3.8226723641147757E-2</v>
      </c>
      <c r="O566" s="50">
        <v>18</v>
      </c>
      <c r="P566" s="51">
        <v>6.5727013802672899E-4</v>
      </c>
      <c r="Q566" s="52">
        <f t="shared" si="191"/>
        <v>512</v>
      </c>
      <c r="R566" s="53">
        <f t="shared" si="200"/>
        <v>4.9851545217087137E-2</v>
      </c>
      <c r="S566" s="51">
        <v>5.844155844155844E-2</v>
      </c>
      <c r="T566" s="52">
        <f t="shared" si="192"/>
        <v>487</v>
      </c>
      <c r="U566" s="54">
        <f t="shared" si="201"/>
        <v>0.29047871868392144</v>
      </c>
      <c r="V566" s="45">
        <v>0</v>
      </c>
      <c r="W566" s="46">
        <v>0</v>
      </c>
      <c r="X566" s="47">
        <f t="shared" si="193"/>
        <v>563</v>
      </c>
      <c r="Y566" s="48">
        <f t="shared" si="202"/>
        <v>0</v>
      </c>
      <c r="Z566" s="46">
        <v>0</v>
      </c>
      <c r="AA566" s="47">
        <f t="shared" si="194"/>
        <v>563</v>
      </c>
      <c r="AB566" s="49">
        <f t="shared" si="203"/>
        <v>0</v>
      </c>
      <c r="AC566" s="50">
        <v>289</v>
      </c>
      <c r="AD566" s="51">
        <v>1.0552837216095816E-2</v>
      </c>
      <c r="AE566" s="52">
        <f t="shared" si="195"/>
        <v>442</v>
      </c>
      <c r="AF566" s="53">
        <f t="shared" si="204"/>
        <v>0.34540047723393486</v>
      </c>
      <c r="AG566" s="51">
        <v>0.93831168831168832</v>
      </c>
      <c r="AH566" s="52">
        <f t="shared" si="196"/>
        <v>56</v>
      </c>
      <c r="AI566" s="54">
        <f t="shared" si="205"/>
        <v>2.0126053790874012</v>
      </c>
      <c r="AJ566" s="45">
        <v>308</v>
      </c>
      <c r="AK566" s="46">
        <v>1.1246622361790696E-2</v>
      </c>
      <c r="AL566" s="47">
        <f t="shared" si="197"/>
        <v>525</v>
      </c>
      <c r="AM566" s="55">
        <f t="shared" si="206"/>
        <v>0.17161857998737626</v>
      </c>
      <c r="AN566" s="56">
        <v>27386</v>
      </c>
    </row>
    <row r="567" spans="1:40">
      <c r="A567" s="41">
        <f t="shared" si="185"/>
        <v>1</v>
      </c>
      <c r="B567" s="42">
        <f t="shared" si="186"/>
        <v>0</v>
      </c>
      <c r="C567" s="42">
        <f t="shared" si="187"/>
        <v>0</v>
      </c>
      <c r="D567" s="42">
        <f t="shared" si="188"/>
        <v>1</v>
      </c>
      <c r="E567" s="42">
        <f t="shared" si="189"/>
        <v>0</v>
      </c>
      <c r="F567" s="58">
        <v>136</v>
      </c>
      <c r="G567" s="59" t="s">
        <v>104</v>
      </c>
      <c r="H567" s="45">
        <v>5</v>
      </c>
      <c r="I567" s="46">
        <v>5.9815767436296205E-4</v>
      </c>
      <c r="J567" s="47">
        <f t="shared" si="190"/>
        <v>378</v>
      </c>
      <c r="K567" s="48">
        <f t="shared" si="198"/>
        <v>0.10746713324946747</v>
      </c>
      <c r="L567" s="46">
        <v>5.3763440860215055E-2</v>
      </c>
      <c r="M567" s="47">
        <f t="shared" si="207"/>
        <v>211</v>
      </c>
      <c r="N567" s="49">
        <f t="shared" si="199"/>
        <v>0.63300166029427463</v>
      </c>
      <c r="O567" s="50">
        <v>0</v>
      </c>
      <c r="P567" s="51">
        <v>0</v>
      </c>
      <c r="Q567" s="52">
        <f t="shared" si="191"/>
        <v>559</v>
      </c>
      <c r="R567" s="53">
        <f t="shared" si="200"/>
        <v>0</v>
      </c>
      <c r="S567" s="51">
        <v>0</v>
      </c>
      <c r="T567" s="52">
        <f t="shared" si="192"/>
        <v>559</v>
      </c>
      <c r="U567" s="54">
        <f t="shared" si="201"/>
        <v>0</v>
      </c>
      <c r="V567" s="45">
        <v>55</v>
      </c>
      <c r="W567" s="46">
        <v>6.5797344179925827E-3</v>
      </c>
      <c r="X567" s="47">
        <f t="shared" si="193"/>
        <v>335</v>
      </c>
      <c r="Y567" s="48">
        <f t="shared" si="202"/>
        <v>0.4054135588466104</v>
      </c>
      <c r="Z567" s="46">
        <v>0.59139784946236562</v>
      </c>
      <c r="AA567" s="47">
        <f t="shared" si="194"/>
        <v>33</v>
      </c>
      <c r="AB567" s="49">
        <f t="shared" si="203"/>
        <v>2.3879622364169344</v>
      </c>
      <c r="AC567" s="50">
        <v>33</v>
      </c>
      <c r="AD567" s="51">
        <v>3.9478406507955496E-3</v>
      </c>
      <c r="AE567" s="52">
        <f t="shared" si="195"/>
        <v>526</v>
      </c>
      <c r="AF567" s="53">
        <f t="shared" si="204"/>
        <v>0.12921511219262324</v>
      </c>
      <c r="AG567" s="51">
        <v>0.35483870967741937</v>
      </c>
      <c r="AH567" s="52">
        <f t="shared" si="196"/>
        <v>504</v>
      </c>
      <c r="AI567" s="54">
        <f t="shared" si="205"/>
        <v>0.76110135331489182</v>
      </c>
      <c r="AJ567" s="45">
        <v>93</v>
      </c>
      <c r="AK567" s="46">
        <v>1.1125732743151094E-2</v>
      </c>
      <c r="AL567" s="47">
        <f t="shared" si="197"/>
        <v>526</v>
      </c>
      <c r="AM567" s="55">
        <f t="shared" si="206"/>
        <v>0.16977385683239332</v>
      </c>
      <c r="AN567" s="56">
        <v>8359</v>
      </c>
    </row>
    <row r="568" spans="1:40">
      <c r="A568" s="41">
        <f t="shared" si="185"/>
        <v>1</v>
      </c>
      <c r="B568" s="42">
        <f t="shared" si="186"/>
        <v>0</v>
      </c>
      <c r="C568" s="42">
        <f t="shared" si="187"/>
        <v>0</v>
      </c>
      <c r="D568" s="42">
        <f t="shared" si="188"/>
        <v>0</v>
      </c>
      <c r="E568" s="42">
        <f t="shared" si="189"/>
        <v>1</v>
      </c>
      <c r="F568" s="58">
        <v>265</v>
      </c>
      <c r="G568" s="59" t="s">
        <v>233</v>
      </c>
      <c r="H568" s="45">
        <v>0</v>
      </c>
      <c r="I568" s="46">
        <v>0</v>
      </c>
      <c r="J568" s="47">
        <f t="shared" si="190"/>
        <v>467</v>
      </c>
      <c r="K568" s="48">
        <f t="shared" si="198"/>
        <v>0</v>
      </c>
      <c r="L568" s="46">
        <v>0</v>
      </c>
      <c r="M568" s="47">
        <f t="shared" si="207"/>
        <v>467</v>
      </c>
      <c r="N568" s="49">
        <f t="shared" si="199"/>
        <v>0</v>
      </c>
      <c r="O568" s="50">
        <v>0</v>
      </c>
      <c r="P568" s="51">
        <v>0</v>
      </c>
      <c r="Q568" s="52">
        <f t="shared" si="191"/>
        <v>559</v>
      </c>
      <c r="R568" s="53">
        <f t="shared" si="200"/>
        <v>0</v>
      </c>
      <c r="S568" s="51">
        <v>0</v>
      </c>
      <c r="T568" s="52">
        <f t="shared" si="192"/>
        <v>559</v>
      </c>
      <c r="U568" s="54">
        <f t="shared" si="201"/>
        <v>0</v>
      </c>
      <c r="V568" s="45">
        <v>0</v>
      </c>
      <c r="W568" s="46">
        <v>0</v>
      </c>
      <c r="X568" s="47">
        <f t="shared" si="193"/>
        <v>563</v>
      </c>
      <c r="Y568" s="48">
        <f t="shared" si="202"/>
        <v>0</v>
      </c>
      <c r="Z568" s="46">
        <v>0</v>
      </c>
      <c r="AA568" s="47">
        <f t="shared" si="194"/>
        <v>563</v>
      </c>
      <c r="AB568" s="49">
        <f t="shared" si="203"/>
        <v>0</v>
      </c>
      <c r="AC568" s="50">
        <v>25</v>
      </c>
      <c r="AD568" s="51">
        <v>1.0611205432937181E-2</v>
      </c>
      <c r="AE568" s="52">
        <f t="shared" si="195"/>
        <v>441</v>
      </c>
      <c r="AF568" s="53">
        <f t="shared" si="204"/>
        <v>0.34731090279432841</v>
      </c>
      <c r="AG568" s="51">
        <v>1</v>
      </c>
      <c r="AH568" s="52">
        <f t="shared" si="196"/>
        <v>1</v>
      </c>
      <c r="AI568" s="54">
        <f t="shared" si="205"/>
        <v>2.1449219957056043</v>
      </c>
      <c r="AJ568" s="45">
        <v>25</v>
      </c>
      <c r="AK568" s="46">
        <v>1.0611205432937181E-2</v>
      </c>
      <c r="AL568" s="47">
        <f t="shared" si="197"/>
        <v>528</v>
      </c>
      <c r="AM568" s="55">
        <f t="shared" si="206"/>
        <v>0.16192239321042315</v>
      </c>
      <c r="AN568" s="56">
        <v>2356</v>
      </c>
    </row>
    <row r="569" spans="1:40">
      <c r="A569" s="41">
        <f t="shared" si="185"/>
        <v>1</v>
      </c>
      <c r="B569" s="42">
        <f t="shared" si="186"/>
        <v>0</v>
      </c>
      <c r="C569" s="42">
        <f t="shared" si="187"/>
        <v>1</v>
      </c>
      <c r="D569" s="42">
        <f t="shared" si="188"/>
        <v>0</v>
      </c>
      <c r="E569" s="42">
        <f t="shared" si="189"/>
        <v>0</v>
      </c>
      <c r="F569" s="58">
        <v>587</v>
      </c>
      <c r="G569" s="59" t="s">
        <v>558</v>
      </c>
      <c r="H569" s="45">
        <v>1</v>
      </c>
      <c r="I569" s="46">
        <v>8.8113490175345837E-6</v>
      </c>
      <c r="J569" s="47">
        <f t="shared" si="190"/>
        <v>464</v>
      </c>
      <c r="K569" s="48">
        <f t="shared" si="198"/>
        <v>1.5830782744423271E-3</v>
      </c>
      <c r="L569" s="46">
        <v>8.3472454090150253E-4</v>
      </c>
      <c r="M569" s="47">
        <f t="shared" si="207"/>
        <v>462</v>
      </c>
      <c r="N569" s="49">
        <f t="shared" si="199"/>
        <v>9.8279055771899066E-3</v>
      </c>
      <c r="O569" s="50">
        <v>880</v>
      </c>
      <c r="P569" s="51">
        <v>7.7539871354304346E-3</v>
      </c>
      <c r="Q569" s="52">
        <f t="shared" si="191"/>
        <v>293</v>
      </c>
      <c r="R569" s="53">
        <f t="shared" si="200"/>
        <v>0.58811167270602926</v>
      </c>
      <c r="S569" s="51">
        <v>0.73455759599332215</v>
      </c>
      <c r="T569" s="52">
        <f t="shared" si="192"/>
        <v>19</v>
      </c>
      <c r="U569" s="54">
        <f t="shared" si="201"/>
        <v>3.6510550877430004</v>
      </c>
      <c r="V569" s="45">
        <v>13</v>
      </c>
      <c r="W569" s="46">
        <v>1.145475372279496E-4</v>
      </c>
      <c r="X569" s="47">
        <f t="shared" si="193"/>
        <v>546</v>
      </c>
      <c r="Y569" s="48">
        <f t="shared" si="202"/>
        <v>7.057902610431775E-3</v>
      </c>
      <c r="Z569" s="46">
        <v>1.0851419031719533E-2</v>
      </c>
      <c r="AA569" s="47">
        <f t="shared" si="194"/>
        <v>546</v>
      </c>
      <c r="AB569" s="49">
        <f t="shared" si="203"/>
        <v>4.381615334387727E-2</v>
      </c>
      <c r="AC569" s="50">
        <v>304</v>
      </c>
      <c r="AD569" s="51">
        <v>2.6786501013305137E-3</v>
      </c>
      <c r="AE569" s="52">
        <f t="shared" si="195"/>
        <v>550</v>
      </c>
      <c r="AF569" s="53">
        <f t="shared" si="204"/>
        <v>8.7673770038933854E-2</v>
      </c>
      <c r="AG569" s="51">
        <v>0.25375626043405675</v>
      </c>
      <c r="AH569" s="52">
        <f t="shared" si="196"/>
        <v>554</v>
      </c>
      <c r="AI569" s="54">
        <f t="shared" si="205"/>
        <v>0.54428738455300807</v>
      </c>
      <c r="AJ569" s="45">
        <v>1198</v>
      </c>
      <c r="AK569" s="46">
        <v>1.0555996123006433E-2</v>
      </c>
      <c r="AL569" s="47">
        <f t="shared" si="197"/>
        <v>529</v>
      </c>
      <c r="AM569" s="55">
        <f t="shared" si="206"/>
        <v>0.16107992308316182</v>
      </c>
      <c r="AN569" s="56">
        <v>113490</v>
      </c>
    </row>
    <row r="570" spans="1:40">
      <c r="A570" s="41">
        <f t="shared" si="185"/>
        <v>1</v>
      </c>
      <c r="B570" s="42">
        <f t="shared" si="186"/>
        <v>0</v>
      </c>
      <c r="C570" s="42">
        <f t="shared" si="187"/>
        <v>0</v>
      </c>
      <c r="D570" s="42">
        <f t="shared" si="188"/>
        <v>0</v>
      </c>
      <c r="E570" s="42">
        <f t="shared" si="189"/>
        <v>1</v>
      </c>
      <c r="F570" s="58">
        <v>250</v>
      </c>
      <c r="G570" s="59" t="s">
        <v>218</v>
      </c>
      <c r="H570" s="45">
        <v>5</v>
      </c>
      <c r="I570" s="46">
        <v>1.905560425321087E-4</v>
      </c>
      <c r="J570" s="47">
        <f t="shared" si="190"/>
        <v>433</v>
      </c>
      <c r="K570" s="48">
        <f t="shared" si="198"/>
        <v>3.4235975716768882E-2</v>
      </c>
      <c r="L570" s="46">
        <v>1.824817518248175E-2</v>
      </c>
      <c r="M570" s="47">
        <f t="shared" si="207"/>
        <v>377</v>
      </c>
      <c r="N570" s="49">
        <f t="shared" si="199"/>
        <v>0.21485092849404208</v>
      </c>
      <c r="O570" s="50">
        <v>33</v>
      </c>
      <c r="P570" s="51">
        <v>1.2576698807119173E-3</v>
      </c>
      <c r="Q570" s="52">
        <f t="shared" si="191"/>
        <v>487</v>
      </c>
      <c r="R570" s="53">
        <f t="shared" si="200"/>
        <v>9.5389678153808152E-2</v>
      </c>
      <c r="S570" s="51">
        <v>0.12043795620437957</v>
      </c>
      <c r="T570" s="52">
        <f t="shared" si="192"/>
        <v>397</v>
      </c>
      <c r="U570" s="54">
        <f t="shared" si="201"/>
        <v>0.59862645918559965</v>
      </c>
      <c r="V570" s="45">
        <v>19</v>
      </c>
      <c r="W570" s="46">
        <v>7.2411296162201298E-4</v>
      </c>
      <c r="X570" s="47">
        <f t="shared" si="193"/>
        <v>505</v>
      </c>
      <c r="Y570" s="48">
        <f t="shared" si="202"/>
        <v>4.4616574792953938E-2</v>
      </c>
      <c r="Z570" s="46">
        <v>6.9343065693430656E-2</v>
      </c>
      <c r="AA570" s="47">
        <f t="shared" si="194"/>
        <v>480</v>
      </c>
      <c r="AB570" s="49">
        <f t="shared" si="203"/>
        <v>0.27999530668538308</v>
      </c>
      <c r="AC570" s="50">
        <v>217</v>
      </c>
      <c r="AD570" s="51">
        <v>8.2701322458935168E-3</v>
      </c>
      <c r="AE570" s="52">
        <f t="shared" si="195"/>
        <v>474</v>
      </c>
      <c r="AF570" s="53">
        <f t="shared" si="204"/>
        <v>0.2706862207788498</v>
      </c>
      <c r="AG570" s="51">
        <v>0.79197080291970801</v>
      </c>
      <c r="AH570" s="52">
        <f t="shared" si="196"/>
        <v>105</v>
      </c>
      <c r="AI570" s="54">
        <f t="shared" si="205"/>
        <v>1.6987155951391097</v>
      </c>
      <c r="AJ570" s="45">
        <v>274</v>
      </c>
      <c r="AK570" s="46">
        <v>1.0442471130759556E-2</v>
      </c>
      <c r="AL570" s="47">
        <f t="shared" si="197"/>
        <v>530</v>
      </c>
      <c r="AM570" s="55">
        <f t="shared" si="206"/>
        <v>0.15934758093315965</v>
      </c>
      <c r="AN570" s="56">
        <v>26239</v>
      </c>
    </row>
    <row r="571" spans="1:40">
      <c r="A571" s="41">
        <f t="shared" si="185"/>
        <v>1</v>
      </c>
      <c r="B571" s="42">
        <f t="shared" si="186"/>
        <v>0</v>
      </c>
      <c r="C571" s="42">
        <f t="shared" si="187"/>
        <v>0</v>
      </c>
      <c r="D571" s="42">
        <f t="shared" si="188"/>
        <v>0</v>
      </c>
      <c r="E571" s="42">
        <f t="shared" si="189"/>
        <v>1</v>
      </c>
      <c r="F571" s="58">
        <v>288</v>
      </c>
      <c r="G571" s="59" t="s">
        <v>257</v>
      </c>
      <c r="H571" s="45">
        <v>0</v>
      </c>
      <c r="I571" s="46">
        <v>0</v>
      </c>
      <c r="J571" s="47">
        <f t="shared" si="190"/>
        <v>467</v>
      </c>
      <c r="K571" s="48">
        <f t="shared" si="198"/>
        <v>0</v>
      </c>
      <c r="L571" s="46">
        <v>0</v>
      </c>
      <c r="M571" s="47">
        <f t="shared" si="207"/>
        <v>467</v>
      </c>
      <c r="N571" s="49">
        <f t="shared" si="199"/>
        <v>0</v>
      </c>
      <c r="O571" s="50">
        <v>0</v>
      </c>
      <c r="P571" s="51">
        <v>0</v>
      </c>
      <c r="Q571" s="52">
        <f t="shared" si="191"/>
        <v>559</v>
      </c>
      <c r="R571" s="53">
        <f t="shared" si="200"/>
        <v>0</v>
      </c>
      <c r="S571" s="51">
        <v>0</v>
      </c>
      <c r="T571" s="52">
        <f t="shared" si="192"/>
        <v>559</v>
      </c>
      <c r="U571" s="54">
        <f t="shared" si="201"/>
        <v>0</v>
      </c>
      <c r="V571" s="45">
        <v>3</v>
      </c>
      <c r="W571" s="46">
        <v>5.9868289762522449E-4</v>
      </c>
      <c r="X571" s="47">
        <f t="shared" si="193"/>
        <v>512</v>
      </c>
      <c r="Y571" s="48">
        <f t="shared" si="202"/>
        <v>3.68881399655175E-2</v>
      </c>
      <c r="Z571" s="46">
        <v>5.8823529411764705E-2</v>
      </c>
      <c r="AA571" s="47">
        <f t="shared" si="194"/>
        <v>493</v>
      </c>
      <c r="AB571" s="49">
        <f t="shared" si="203"/>
        <v>0.23751923848852929</v>
      </c>
      <c r="AC571" s="50">
        <v>48</v>
      </c>
      <c r="AD571" s="51">
        <v>9.5789263620035918E-3</v>
      </c>
      <c r="AE571" s="52">
        <f t="shared" si="195"/>
        <v>460</v>
      </c>
      <c r="AF571" s="53">
        <f t="shared" si="204"/>
        <v>0.31352381061827989</v>
      </c>
      <c r="AG571" s="51">
        <v>0.94117647058823528</v>
      </c>
      <c r="AH571" s="52">
        <f t="shared" si="196"/>
        <v>54</v>
      </c>
      <c r="AI571" s="54">
        <f t="shared" si="205"/>
        <v>2.0187501136052743</v>
      </c>
      <c r="AJ571" s="45">
        <v>51</v>
      </c>
      <c r="AK571" s="46">
        <v>1.0177609259628817E-2</v>
      </c>
      <c r="AL571" s="47">
        <f t="shared" si="197"/>
        <v>532</v>
      </c>
      <c r="AM571" s="55">
        <f t="shared" si="206"/>
        <v>0.15530590364072328</v>
      </c>
      <c r="AN571" s="56">
        <v>5011</v>
      </c>
    </row>
    <row r="572" spans="1:40">
      <c r="A572" s="41">
        <f t="shared" si="185"/>
        <v>1</v>
      </c>
      <c r="B572" s="42">
        <f t="shared" si="186"/>
        <v>0</v>
      </c>
      <c r="C572" s="42">
        <f t="shared" si="187"/>
        <v>0</v>
      </c>
      <c r="D572" s="42">
        <f t="shared" si="188"/>
        <v>0</v>
      </c>
      <c r="E572" s="42">
        <f t="shared" si="189"/>
        <v>1</v>
      </c>
      <c r="F572" s="58">
        <v>120</v>
      </c>
      <c r="G572" s="59" t="s">
        <v>88</v>
      </c>
      <c r="H572" s="45">
        <v>0</v>
      </c>
      <c r="I572" s="46">
        <v>0</v>
      </c>
      <c r="J572" s="47">
        <f t="shared" si="190"/>
        <v>467</v>
      </c>
      <c r="K572" s="48">
        <f t="shared" si="198"/>
        <v>0</v>
      </c>
      <c r="L572" s="46">
        <v>0</v>
      </c>
      <c r="M572" s="47">
        <f t="shared" si="207"/>
        <v>467</v>
      </c>
      <c r="N572" s="49">
        <f t="shared" si="199"/>
        <v>0</v>
      </c>
      <c r="O572" s="50">
        <v>0</v>
      </c>
      <c r="P572" s="51">
        <v>0</v>
      </c>
      <c r="Q572" s="52">
        <f t="shared" si="191"/>
        <v>559</v>
      </c>
      <c r="R572" s="53">
        <f t="shared" si="200"/>
        <v>0</v>
      </c>
      <c r="S572" s="51">
        <v>0</v>
      </c>
      <c r="T572" s="52">
        <f t="shared" si="192"/>
        <v>559</v>
      </c>
      <c r="U572" s="54">
        <f t="shared" si="201"/>
        <v>0</v>
      </c>
      <c r="V572" s="45">
        <v>0</v>
      </c>
      <c r="W572" s="46">
        <v>0</v>
      </c>
      <c r="X572" s="47">
        <f t="shared" si="193"/>
        <v>563</v>
      </c>
      <c r="Y572" s="48">
        <f t="shared" si="202"/>
        <v>0</v>
      </c>
      <c r="Z572" s="46">
        <v>0</v>
      </c>
      <c r="AA572" s="47">
        <f t="shared" si="194"/>
        <v>563</v>
      </c>
      <c r="AB572" s="49">
        <f t="shared" si="203"/>
        <v>0</v>
      </c>
      <c r="AC572" s="50">
        <v>220</v>
      </c>
      <c r="AD572" s="51">
        <v>1.0160724182523555E-2</v>
      </c>
      <c r="AE572" s="52">
        <f t="shared" si="195"/>
        <v>447</v>
      </c>
      <c r="AF572" s="53">
        <f t="shared" si="204"/>
        <v>0.33256639042371383</v>
      </c>
      <c r="AG572" s="51">
        <v>1</v>
      </c>
      <c r="AH572" s="52">
        <f t="shared" si="196"/>
        <v>1</v>
      </c>
      <c r="AI572" s="54">
        <f t="shared" si="205"/>
        <v>2.1449219957056043</v>
      </c>
      <c r="AJ572" s="45">
        <v>220</v>
      </c>
      <c r="AK572" s="46">
        <v>1.0160724182523555E-2</v>
      </c>
      <c r="AL572" s="47">
        <f t="shared" si="197"/>
        <v>533</v>
      </c>
      <c r="AM572" s="55">
        <f t="shared" si="206"/>
        <v>0.15504824468654449</v>
      </c>
      <c r="AN572" s="56">
        <v>21652</v>
      </c>
    </row>
    <row r="573" spans="1:40">
      <c r="A573" s="41">
        <f t="shared" si="185"/>
        <v>1</v>
      </c>
      <c r="B573" s="42">
        <f t="shared" si="186"/>
        <v>0</v>
      </c>
      <c r="C573" s="42">
        <f t="shared" si="187"/>
        <v>0</v>
      </c>
      <c r="D573" s="42">
        <f t="shared" si="188"/>
        <v>1</v>
      </c>
      <c r="E573" s="42">
        <f t="shared" si="189"/>
        <v>0</v>
      </c>
      <c r="F573" s="58">
        <v>253</v>
      </c>
      <c r="G573" s="59" t="s">
        <v>221</v>
      </c>
      <c r="H573" s="45">
        <v>0</v>
      </c>
      <c r="I573" s="46">
        <v>0</v>
      </c>
      <c r="J573" s="47">
        <f t="shared" si="190"/>
        <v>467</v>
      </c>
      <c r="K573" s="48">
        <f t="shared" si="198"/>
        <v>0</v>
      </c>
      <c r="L573" s="46">
        <v>0</v>
      </c>
      <c r="M573" s="47">
        <f t="shared" si="207"/>
        <v>467</v>
      </c>
      <c r="N573" s="49">
        <f t="shared" si="199"/>
        <v>0</v>
      </c>
      <c r="O573" s="50">
        <v>0</v>
      </c>
      <c r="P573" s="51">
        <v>0</v>
      </c>
      <c r="Q573" s="52">
        <f t="shared" si="191"/>
        <v>559</v>
      </c>
      <c r="R573" s="53">
        <f t="shared" si="200"/>
        <v>0</v>
      </c>
      <c r="S573" s="51">
        <v>0</v>
      </c>
      <c r="T573" s="52">
        <f t="shared" si="192"/>
        <v>559</v>
      </c>
      <c r="U573" s="54">
        <f t="shared" si="201"/>
        <v>0</v>
      </c>
      <c r="V573" s="45">
        <v>23</v>
      </c>
      <c r="W573" s="46">
        <v>6.1072756240042481E-3</v>
      </c>
      <c r="X573" s="47">
        <f t="shared" si="193"/>
        <v>344</v>
      </c>
      <c r="Y573" s="48">
        <f t="shared" si="202"/>
        <v>0.37630277884986618</v>
      </c>
      <c r="Z573" s="46">
        <v>0.60526315789473684</v>
      </c>
      <c r="AA573" s="47">
        <f t="shared" si="194"/>
        <v>31</v>
      </c>
      <c r="AB573" s="49">
        <f t="shared" si="203"/>
        <v>2.4439479539214459</v>
      </c>
      <c r="AC573" s="50">
        <v>15</v>
      </c>
      <c r="AD573" s="51">
        <v>3.9830058417419014E-3</v>
      </c>
      <c r="AE573" s="52">
        <f t="shared" si="195"/>
        <v>525</v>
      </c>
      <c r="AF573" s="53">
        <f t="shared" si="204"/>
        <v>0.1303660892697989</v>
      </c>
      <c r="AG573" s="51">
        <v>0.39473684210526316</v>
      </c>
      <c r="AH573" s="52">
        <f t="shared" si="196"/>
        <v>468</v>
      </c>
      <c r="AI573" s="54">
        <f t="shared" si="205"/>
        <v>0.84667973514694905</v>
      </c>
      <c r="AJ573" s="45">
        <v>38</v>
      </c>
      <c r="AK573" s="46">
        <v>1.009028146574615E-2</v>
      </c>
      <c r="AL573" s="47">
        <f t="shared" si="197"/>
        <v>534</v>
      </c>
      <c r="AM573" s="55">
        <f t="shared" si="206"/>
        <v>0.15397331937698105</v>
      </c>
      <c r="AN573" s="56">
        <v>3766</v>
      </c>
    </row>
    <row r="574" spans="1:40">
      <c r="A574" s="41">
        <f t="shared" si="185"/>
        <v>1</v>
      </c>
      <c r="B574" s="42">
        <f t="shared" si="186"/>
        <v>0</v>
      </c>
      <c r="C574" s="42">
        <f t="shared" si="187"/>
        <v>0</v>
      </c>
      <c r="D574" s="42">
        <f t="shared" si="188"/>
        <v>0</v>
      </c>
      <c r="E574" s="42">
        <f t="shared" si="189"/>
        <v>1</v>
      </c>
      <c r="F574" s="58">
        <v>268</v>
      </c>
      <c r="G574" s="59" t="s">
        <v>236</v>
      </c>
      <c r="H574" s="45">
        <v>0</v>
      </c>
      <c r="I574" s="46">
        <v>0</v>
      </c>
      <c r="J574" s="47">
        <f t="shared" si="190"/>
        <v>467</v>
      </c>
      <c r="K574" s="48">
        <f t="shared" si="198"/>
        <v>0</v>
      </c>
      <c r="L574" s="46">
        <v>0</v>
      </c>
      <c r="M574" s="47">
        <f t="shared" si="207"/>
        <v>467</v>
      </c>
      <c r="N574" s="49">
        <f t="shared" si="199"/>
        <v>0</v>
      </c>
      <c r="O574" s="50">
        <v>0</v>
      </c>
      <c r="P574" s="51">
        <v>0</v>
      </c>
      <c r="Q574" s="52">
        <f t="shared" si="191"/>
        <v>559</v>
      </c>
      <c r="R574" s="53">
        <f t="shared" si="200"/>
        <v>0</v>
      </c>
      <c r="S574" s="51">
        <v>0</v>
      </c>
      <c r="T574" s="52">
        <f t="shared" si="192"/>
        <v>559</v>
      </c>
      <c r="U574" s="54">
        <f t="shared" si="201"/>
        <v>0</v>
      </c>
      <c r="V574" s="45">
        <v>0</v>
      </c>
      <c r="W574" s="46">
        <v>0</v>
      </c>
      <c r="X574" s="47">
        <f t="shared" si="193"/>
        <v>563</v>
      </c>
      <c r="Y574" s="48">
        <f t="shared" si="202"/>
        <v>0</v>
      </c>
      <c r="Z574" s="46">
        <v>0</v>
      </c>
      <c r="AA574" s="47">
        <f t="shared" si="194"/>
        <v>563</v>
      </c>
      <c r="AB574" s="49">
        <f t="shared" si="203"/>
        <v>0</v>
      </c>
      <c r="AC574" s="50">
        <v>20</v>
      </c>
      <c r="AD574" s="51">
        <v>1.0030090270812437E-2</v>
      </c>
      <c r="AE574" s="52">
        <f t="shared" si="195"/>
        <v>449</v>
      </c>
      <c r="AF574" s="53">
        <f t="shared" si="204"/>
        <v>0.32829066679375635</v>
      </c>
      <c r="AG574" s="51">
        <v>1</v>
      </c>
      <c r="AH574" s="52">
        <f t="shared" si="196"/>
        <v>1</v>
      </c>
      <c r="AI574" s="54">
        <f t="shared" si="205"/>
        <v>2.1449219957056043</v>
      </c>
      <c r="AJ574" s="45">
        <v>20</v>
      </c>
      <c r="AK574" s="46">
        <v>1.0030090270812437E-2</v>
      </c>
      <c r="AL574" s="47">
        <f t="shared" si="197"/>
        <v>535</v>
      </c>
      <c r="AM574" s="55">
        <f t="shared" si="206"/>
        <v>0.15305482784503791</v>
      </c>
      <c r="AN574" s="56">
        <v>1994</v>
      </c>
    </row>
    <row r="575" spans="1:40">
      <c r="A575" s="41">
        <f t="shared" si="185"/>
        <v>1</v>
      </c>
      <c r="B575" s="42">
        <f t="shared" si="186"/>
        <v>0</v>
      </c>
      <c r="C575" s="42">
        <f t="shared" si="187"/>
        <v>0</v>
      </c>
      <c r="D575" s="42">
        <f t="shared" si="188"/>
        <v>0</v>
      </c>
      <c r="E575" s="42">
        <f t="shared" si="189"/>
        <v>1</v>
      </c>
      <c r="F575" s="58">
        <v>228</v>
      </c>
      <c r="G575" s="59" t="s">
        <v>196</v>
      </c>
      <c r="H575" s="45">
        <v>0</v>
      </c>
      <c r="I575" s="46">
        <v>0</v>
      </c>
      <c r="J575" s="47">
        <f t="shared" si="190"/>
        <v>467</v>
      </c>
      <c r="K575" s="48">
        <f t="shared" si="198"/>
        <v>0</v>
      </c>
      <c r="L575" s="46">
        <v>0</v>
      </c>
      <c r="M575" s="47">
        <f t="shared" si="207"/>
        <v>467</v>
      </c>
      <c r="N575" s="49">
        <f t="shared" si="199"/>
        <v>0</v>
      </c>
      <c r="O575" s="50">
        <v>1</v>
      </c>
      <c r="P575" s="51">
        <v>5.7100439673385487E-5</v>
      </c>
      <c r="Q575" s="52">
        <f t="shared" si="191"/>
        <v>557</v>
      </c>
      <c r="R575" s="53">
        <f t="shared" si="200"/>
        <v>4.3308603047740677E-3</v>
      </c>
      <c r="S575" s="51">
        <v>5.7142857142857143E-3</v>
      </c>
      <c r="T575" s="52">
        <f t="shared" si="192"/>
        <v>545</v>
      </c>
      <c r="U575" s="54">
        <f t="shared" si="201"/>
        <v>2.8402363604650094E-2</v>
      </c>
      <c r="V575" s="45">
        <v>5</v>
      </c>
      <c r="W575" s="46">
        <v>2.8550219836692741E-4</v>
      </c>
      <c r="X575" s="47">
        <f t="shared" si="193"/>
        <v>535</v>
      </c>
      <c r="Y575" s="48">
        <f t="shared" si="202"/>
        <v>1.7591357788234282E-2</v>
      </c>
      <c r="Z575" s="46">
        <v>2.8571428571428571E-2</v>
      </c>
      <c r="AA575" s="47">
        <f t="shared" si="194"/>
        <v>527</v>
      </c>
      <c r="AB575" s="49">
        <f t="shared" si="203"/>
        <v>0.11536648726585708</v>
      </c>
      <c r="AC575" s="50">
        <v>169</v>
      </c>
      <c r="AD575" s="51">
        <v>9.6499743048021475E-3</v>
      </c>
      <c r="AE575" s="52">
        <f t="shared" si="195"/>
        <v>455</v>
      </c>
      <c r="AF575" s="53">
        <f t="shared" si="204"/>
        <v>0.31584925095689143</v>
      </c>
      <c r="AG575" s="51">
        <v>0.96571428571428575</v>
      </c>
      <c r="AH575" s="52">
        <f t="shared" si="196"/>
        <v>46</v>
      </c>
      <c r="AI575" s="54">
        <f t="shared" si="205"/>
        <v>2.0713818129956976</v>
      </c>
      <c r="AJ575" s="45">
        <v>175</v>
      </c>
      <c r="AK575" s="46">
        <v>9.9925769428424599E-3</v>
      </c>
      <c r="AL575" s="47">
        <f t="shared" si="197"/>
        <v>536</v>
      </c>
      <c r="AM575" s="55">
        <f t="shared" si="206"/>
        <v>0.15248239072839029</v>
      </c>
      <c r="AN575" s="56">
        <v>17513</v>
      </c>
    </row>
    <row r="576" spans="1:40">
      <c r="A576" s="41">
        <f t="shared" si="185"/>
        <v>1</v>
      </c>
      <c r="B576" s="42">
        <f t="shared" si="186"/>
        <v>0</v>
      </c>
      <c r="C576" s="42">
        <f t="shared" si="187"/>
        <v>0</v>
      </c>
      <c r="D576" s="42">
        <f t="shared" si="188"/>
        <v>0</v>
      </c>
      <c r="E576" s="42">
        <f t="shared" si="189"/>
        <v>1</v>
      </c>
      <c r="F576" s="58">
        <v>233</v>
      </c>
      <c r="G576" s="59" t="s">
        <v>201</v>
      </c>
      <c r="H576" s="45">
        <v>0</v>
      </c>
      <c r="I576" s="46">
        <v>0</v>
      </c>
      <c r="J576" s="47">
        <f t="shared" si="190"/>
        <v>467</v>
      </c>
      <c r="K576" s="48">
        <f t="shared" si="198"/>
        <v>0</v>
      </c>
      <c r="L576" s="46">
        <v>0</v>
      </c>
      <c r="M576" s="47">
        <f t="shared" si="207"/>
        <v>467</v>
      </c>
      <c r="N576" s="49">
        <f t="shared" si="199"/>
        <v>0</v>
      </c>
      <c r="O576" s="50">
        <v>0</v>
      </c>
      <c r="P576" s="51">
        <v>0</v>
      </c>
      <c r="Q576" s="52">
        <f t="shared" si="191"/>
        <v>559</v>
      </c>
      <c r="R576" s="53">
        <f t="shared" si="200"/>
        <v>0</v>
      </c>
      <c r="S576" s="51">
        <v>0</v>
      </c>
      <c r="T576" s="52">
        <f t="shared" si="192"/>
        <v>559</v>
      </c>
      <c r="U576" s="54">
        <f t="shared" si="201"/>
        <v>0</v>
      </c>
      <c r="V576" s="45">
        <v>0</v>
      </c>
      <c r="W576" s="46">
        <v>0</v>
      </c>
      <c r="X576" s="47">
        <f t="shared" si="193"/>
        <v>563</v>
      </c>
      <c r="Y576" s="48">
        <f t="shared" si="202"/>
        <v>0</v>
      </c>
      <c r="Z576" s="46">
        <v>0</v>
      </c>
      <c r="AA576" s="47">
        <f t="shared" si="194"/>
        <v>563</v>
      </c>
      <c r="AB576" s="49">
        <f t="shared" si="203"/>
        <v>0</v>
      </c>
      <c r="AC576" s="50">
        <v>1</v>
      </c>
      <c r="AD576" s="51">
        <v>9.8039215686274508E-3</v>
      </c>
      <c r="AE576" s="52">
        <f t="shared" si="195"/>
        <v>452</v>
      </c>
      <c r="AF576" s="53">
        <f t="shared" si="204"/>
        <v>0.32088803411115208</v>
      </c>
      <c r="AG576" s="51">
        <v>1</v>
      </c>
      <c r="AH576" s="52">
        <f t="shared" si="196"/>
        <v>1</v>
      </c>
      <c r="AI576" s="54">
        <f t="shared" si="205"/>
        <v>2.1449219957056043</v>
      </c>
      <c r="AJ576" s="45">
        <v>1</v>
      </c>
      <c r="AK576" s="46">
        <v>9.8039215686274508E-3</v>
      </c>
      <c r="AL576" s="47">
        <f t="shared" si="197"/>
        <v>538</v>
      </c>
      <c r="AM576" s="55">
        <f t="shared" si="206"/>
        <v>0.14960359153088509</v>
      </c>
      <c r="AN576" s="56">
        <v>102</v>
      </c>
    </row>
    <row r="577" spans="1:40">
      <c r="A577" s="41">
        <f t="shared" si="185"/>
        <v>1</v>
      </c>
      <c r="B577" s="42">
        <f t="shared" si="186"/>
        <v>0</v>
      </c>
      <c r="C577" s="42">
        <f t="shared" si="187"/>
        <v>0</v>
      </c>
      <c r="D577" s="42">
        <f t="shared" si="188"/>
        <v>1</v>
      </c>
      <c r="E577" s="42">
        <f t="shared" si="189"/>
        <v>0</v>
      </c>
      <c r="F577" s="58">
        <v>177</v>
      </c>
      <c r="G577" s="59" t="s">
        <v>145</v>
      </c>
      <c r="H577" s="45">
        <v>2</v>
      </c>
      <c r="I577" s="46">
        <v>3.776862937643993E-5</v>
      </c>
      <c r="J577" s="47">
        <f t="shared" si="190"/>
        <v>458</v>
      </c>
      <c r="K577" s="48">
        <f t="shared" si="198"/>
        <v>6.7856461595520532E-3</v>
      </c>
      <c r="L577" s="46">
        <v>3.8834951456310678E-3</v>
      </c>
      <c r="M577" s="47">
        <f t="shared" si="207"/>
        <v>447</v>
      </c>
      <c r="N577" s="49">
        <f t="shared" si="199"/>
        <v>4.572361507368352E-2</v>
      </c>
      <c r="O577" s="50">
        <v>19</v>
      </c>
      <c r="P577" s="51">
        <v>3.5880197907617935E-4</v>
      </c>
      <c r="Q577" s="52">
        <f t="shared" si="191"/>
        <v>524</v>
      </c>
      <c r="R577" s="53">
        <f t="shared" si="200"/>
        <v>2.7213822824199433E-2</v>
      </c>
      <c r="S577" s="51">
        <v>3.6893203883495145E-2</v>
      </c>
      <c r="T577" s="52">
        <f t="shared" si="192"/>
        <v>513</v>
      </c>
      <c r="U577" s="54">
        <f t="shared" si="201"/>
        <v>0.18337448346691565</v>
      </c>
      <c r="V577" s="45">
        <v>386</v>
      </c>
      <c r="W577" s="46">
        <v>7.289345469652906E-3</v>
      </c>
      <c r="X577" s="47">
        <f t="shared" si="193"/>
        <v>317</v>
      </c>
      <c r="Y577" s="48">
        <f t="shared" si="202"/>
        <v>0.44913659135439787</v>
      </c>
      <c r="Z577" s="46">
        <v>0.74951456310679609</v>
      </c>
      <c r="AA577" s="47">
        <f t="shared" si="194"/>
        <v>18</v>
      </c>
      <c r="AB577" s="49">
        <f t="shared" si="203"/>
        <v>3.0264101805082118</v>
      </c>
      <c r="AC577" s="50">
        <v>108</v>
      </c>
      <c r="AD577" s="51">
        <v>2.0395059863277561E-3</v>
      </c>
      <c r="AE577" s="52">
        <f t="shared" si="195"/>
        <v>560</v>
      </c>
      <c r="AF577" s="53">
        <f t="shared" si="204"/>
        <v>6.6754212784085262E-2</v>
      </c>
      <c r="AG577" s="51">
        <v>0.20970873786407768</v>
      </c>
      <c r="AH577" s="52">
        <f t="shared" si="196"/>
        <v>570</v>
      </c>
      <c r="AI577" s="54">
        <f t="shared" si="205"/>
        <v>0.4498088845363209</v>
      </c>
      <c r="AJ577" s="45">
        <v>515</v>
      </c>
      <c r="AK577" s="46">
        <v>9.7254220644332826E-3</v>
      </c>
      <c r="AL577" s="47">
        <f t="shared" si="197"/>
        <v>539</v>
      </c>
      <c r="AM577" s="55">
        <f t="shared" si="206"/>
        <v>0.14840572313927927</v>
      </c>
      <c r="AN577" s="56">
        <v>52954</v>
      </c>
    </row>
    <row r="578" spans="1:40">
      <c r="A578" s="41">
        <f t="shared" si="185"/>
        <v>1</v>
      </c>
      <c r="B578" s="42">
        <f t="shared" si="186"/>
        <v>0</v>
      </c>
      <c r="C578" s="42">
        <f t="shared" si="187"/>
        <v>1</v>
      </c>
      <c r="D578" s="42">
        <f t="shared" si="188"/>
        <v>0</v>
      </c>
      <c r="E578" s="42">
        <f t="shared" si="189"/>
        <v>0</v>
      </c>
      <c r="F578" s="58">
        <v>489</v>
      </c>
      <c r="G578" s="59" t="s">
        <v>459</v>
      </c>
      <c r="H578" s="45">
        <v>0</v>
      </c>
      <c r="I578" s="46">
        <v>0</v>
      </c>
      <c r="J578" s="47">
        <f t="shared" si="190"/>
        <v>467</v>
      </c>
      <c r="K578" s="48">
        <f t="shared" si="198"/>
        <v>0</v>
      </c>
      <c r="L578" s="46">
        <v>0</v>
      </c>
      <c r="M578" s="47">
        <f t="shared" si="207"/>
        <v>467</v>
      </c>
      <c r="N578" s="49">
        <f t="shared" si="199"/>
        <v>0</v>
      </c>
      <c r="O578" s="50">
        <v>23</v>
      </c>
      <c r="P578" s="51">
        <v>5.5142651642292014E-3</v>
      </c>
      <c r="Q578" s="52">
        <f t="shared" si="191"/>
        <v>357</v>
      </c>
      <c r="R578" s="53">
        <f t="shared" si="200"/>
        <v>0.41823692157820413</v>
      </c>
      <c r="S578" s="51">
        <v>0.57499999999999996</v>
      </c>
      <c r="T578" s="52">
        <f t="shared" si="192"/>
        <v>37</v>
      </c>
      <c r="U578" s="54">
        <f t="shared" si="201"/>
        <v>2.8579878377179155</v>
      </c>
      <c r="V578" s="45">
        <v>5</v>
      </c>
      <c r="W578" s="46">
        <v>1.1987532965715656E-3</v>
      </c>
      <c r="X578" s="47">
        <f t="shared" si="193"/>
        <v>483</v>
      </c>
      <c r="Y578" s="48">
        <f t="shared" si="202"/>
        <v>7.3861771504518572E-2</v>
      </c>
      <c r="Z578" s="46">
        <v>0.125</v>
      </c>
      <c r="AA578" s="47">
        <f t="shared" si="194"/>
        <v>423</v>
      </c>
      <c r="AB578" s="49">
        <f t="shared" si="203"/>
        <v>0.50472838178812474</v>
      </c>
      <c r="AC578" s="50">
        <v>12</v>
      </c>
      <c r="AD578" s="51">
        <v>2.8770079117717575E-3</v>
      </c>
      <c r="AE578" s="52">
        <f t="shared" si="195"/>
        <v>546</v>
      </c>
      <c r="AF578" s="53">
        <f t="shared" si="204"/>
        <v>9.4166136118928351E-2</v>
      </c>
      <c r="AG578" s="51">
        <v>0.3</v>
      </c>
      <c r="AH578" s="52">
        <f t="shared" si="196"/>
        <v>538</v>
      </c>
      <c r="AI578" s="54">
        <f t="shared" si="205"/>
        <v>0.64347659871168117</v>
      </c>
      <c r="AJ578" s="45">
        <v>40</v>
      </c>
      <c r="AK578" s="46">
        <v>9.5900263725725247E-3</v>
      </c>
      <c r="AL578" s="47">
        <f t="shared" si="197"/>
        <v>542</v>
      </c>
      <c r="AM578" s="55">
        <f t="shared" si="206"/>
        <v>0.14633964359770107</v>
      </c>
      <c r="AN578" s="56">
        <v>4171</v>
      </c>
    </row>
    <row r="579" spans="1:40">
      <c r="A579" s="41">
        <f t="shared" si="185"/>
        <v>1</v>
      </c>
      <c r="B579" s="42">
        <f t="shared" si="186"/>
        <v>0</v>
      </c>
      <c r="C579" s="42">
        <f t="shared" si="187"/>
        <v>0</v>
      </c>
      <c r="D579" s="42">
        <f t="shared" si="188"/>
        <v>0</v>
      </c>
      <c r="E579" s="42">
        <f t="shared" si="189"/>
        <v>1</v>
      </c>
      <c r="F579" s="58">
        <v>547</v>
      </c>
      <c r="G579" s="59" t="s">
        <v>517</v>
      </c>
      <c r="H579" s="45">
        <v>0</v>
      </c>
      <c r="I579" s="46">
        <v>0</v>
      </c>
      <c r="J579" s="47">
        <f t="shared" si="190"/>
        <v>467</v>
      </c>
      <c r="K579" s="48">
        <f t="shared" si="198"/>
        <v>0</v>
      </c>
      <c r="L579" s="46">
        <v>0</v>
      </c>
      <c r="M579" s="47">
        <f t="shared" si="207"/>
        <v>467</v>
      </c>
      <c r="N579" s="49">
        <f t="shared" si="199"/>
        <v>0</v>
      </c>
      <c r="O579" s="50">
        <v>3</v>
      </c>
      <c r="P579" s="51">
        <v>3.8694698826260802E-4</v>
      </c>
      <c r="Q579" s="52">
        <f t="shared" si="191"/>
        <v>523</v>
      </c>
      <c r="R579" s="53">
        <f t="shared" si="200"/>
        <v>2.9348519225141846E-2</v>
      </c>
      <c r="S579" s="51">
        <v>4.0540540540540543E-2</v>
      </c>
      <c r="T579" s="52">
        <f t="shared" si="192"/>
        <v>508</v>
      </c>
      <c r="U579" s="54">
        <f t="shared" si="201"/>
        <v>0.20150325530326083</v>
      </c>
      <c r="V579" s="45">
        <v>3</v>
      </c>
      <c r="W579" s="46">
        <v>3.8694698826260802E-4</v>
      </c>
      <c r="X579" s="47">
        <f t="shared" si="193"/>
        <v>525</v>
      </c>
      <c r="Y579" s="48">
        <f t="shared" si="202"/>
        <v>2.384192820420588E-2</v>
      </c>
      <c r="Z579" s="46">
        <v>4.0540540540540543E-2</v>
      </c>
      <c r="AA579" s="47">
        <f t="shared" si="194"/>
        <v>514</v>
      </c>
      <c r="AB579" s="49">
        <f t="shared" si="203"/>
        <v>0.16369569139074316</v>
      </c>
      <c r="AC579" s="50">
        <v>68</v>
      </c>
      <c r="AD579" s="51">
        <v>8.7707984006191158E-3</v>
      </c>
      <c r="AE579" s="52">
        <f t="shared" si="195"/>
        <v>468</v>
      </c>
      <c r="AF579" s="53">
        <f t="shared" si="204"/>
        <v>0.28707331414871029</v>
      </c>
      <c r="AG579" s="51">
        <v>0.91891891891891897</v>
      </c>
      <c r="AH579" s="52">
        <f t="shared" si="196"/>
        <v>62</v>
      </c>
      <c r="AI579" s="54">
        <f t="shared" si="205"/>
        <v>1.9710094014592039</v>
      </c>
      <c r="AJ579" s="45">
        <v>74</v>
      </c>
      <c r="AK579" s="46">
        <v>9.5446923771443318E-3</v>
      </c>
      <c r="AL579" s="47">
        <f t="shared" si="197"/>
        <v>543</v>
      </c>
      <c r="AM579" s="55">
        <f t="shared" si="206"/>
        <v>0.14564786648718184</v>
      </c>
      <c r="AN579" s="56">
        <v>7753</v>
      </c>
    </row>
    <row r="580" spans="1:40">
      <c r="A580" s="41">
        <f t="shared" si="185"/>
        <v>1</v>
      </c>
      <c r="B580" s="42">
        <f t="shared" si="186"/>
        <v>0</v>
      </c>
      <c r="C580" s="42">
        <f t="shared" si="187"/>
        <v>0</v>
      </c>
      <c r="D580" s="42">
        <f t="shared" si="188"/>
        <v>0</v>
      </c>
      <c r="E580" s="42">
        <f t="shared" si="189"/>
        <v>1</v>
      </c>
      <c r="F580" s="58">
        <v>156</v>
      </c>
      <c r="G580" s="59" t="s">
        <v>124</v>
      </c>
      <c r="H580" s="45">
        <v>0</v>
      </c>
      <c r="I580" s="46">
        <v>0</v>
      </c>
      <c r="J580" s="47">
        <f t="shared" si="190"/>
        <v>467</v>
      </c>
      <c r="K580" s="48">
        <f t="shared" si="198"/>
        <v>0</v>
      </c>
      <c r="L580" s="46">
        <v>0</v>
      </c>
      <c r="M580" s="47">
        <f t="shared" si="207"/>
        <v>467</v>
      </c>
      <c r="N580" s="49">
        <f t="shared" si="199"/>
        <v>0</v>
      </c>
      <c r="O580" s="50">
        <v>0</v>
      </c>
      <c r="P580" s="51">
        <v>0</v>
      </c>
      <c r="Q580" s="52">
        <f t="shared" si="191"/>
        <v>559</v>
      </c>
      <c r="R580" s="53">
        <f t="shared" si="200"/>
        <v>0</v>
      </c>
      <c r="S580" s="51">
        <v>0</v>
      </c>
      <c r="T580" s="52">
        <f t="shared" si="192"/>
        <v>559</v>
      </c>
      <c r="U580" s="54">
        <f t="shared" si="201"/>
        <v>0</v>
      </c>
      <c r="V580" s="45">
        <v>0</v>
      </c>
      <c r="W580" s="46">
        <v>0</v>
      </c>
      <c r="X580" s="47">
        <f t="shared" si="193"/>
        <v>563</v>
      </c>
      <c r="Y580" s="48">
        <f t="shared" si="202"/>
        <v>0</v>
      </c>
      <c r="Z580" s="46">
        <v>0</v>
      </c>
      <c r="AA580" s="47">
        <f t="shared" si="194"/>
        <v>563</v>
      </c>
      <c r="AB580" s="49">
        <f t="shared" si="203"/>
        <v>0</v>
      </c>
      <c r="AC580" s="50">
        <v>10</v>
      </c>
      <c r="AD580" s="51">
        <v>9.5328884652049577E-3</v>
      </c>
      <c r="AE580" s="52">
        <f t="shared" si="195"/>
        <v>461</v>
      </c>
      <c r="AF580" s="53">
        <f t="shared" si="204"/>
        <v>0.31201696357805064</v>
      </c>
      <c r="AG580" s="51">
        <v>1</v>
      </c>
      <c r="AH580" s="52">
        <f t="shared" si="196"/>
        <v>1</v>
      </c>
      <c r="AI580" s="54">
        <f t="shared" si="205"/>
        <v>2.1449219957056043</v>
      </c>
      <c r="AJ580" s="45">
        <v>10</v>
      </c>
      <c r="AK580" s="46">
        <v>9.5328884652049577E-3</v>
      </c>
      <c r="AL580" s="47">
        <f t="shared" si="197"/>
        <v>544</v>
      </c>
      <c r="AM580" s="55">
        <f t="shared" si="206"/>
        <v>0.14546774390991687</v>
      </c>
      <c r="AN580" s="56">
        <v>1049</v>
      </c>
    </row>
    <row r="581" spans="1:40">
      <c r="A581" s="41">
        <f t="shared" si="185"/>
        <v>1</v>
      </c>
      <c r="B581" s="42">
        <f t="shared" si="186"/>
        <v>0</v>
      </c>
      <c r="C581" s="42">
        <f t="shared" si="187"/>
        <v>0</v>
      </c>
      <c r="D581" s="42">
        <f t="shared" si="188"/>
        <v>0</v>
      </c>
      <c r="E581" s="42">
        <f t="shared" si="189"/>
        <v>1</v>
      </c>
      <c r="F581" s="58">
        <v>238</v>
      </c>
      <c r="G581" s="59" t="s">
        <v>206</v>
      </c>
      <c r="H581" s="45">
        <v>0</v>
      </c>
      <c r="I581" s="46">
        <v>0</v>
      </c>
      <c r="J581" s="47">
        <f t="shared" si="190"/>
        <v>467</v>
      </c>
      <c r="K581" s="48">
        <f t="shared" si="198"/>
        <v>0</v>
      </c>
      <c r="L581" s="46">
        <v>0</v>
      </c>
      <c r="M581" s="47">
        <f t="shared" si="207"/>
        <v>467</v>
      </c>
      <c r="N581" s="49">
        <f t="shared" si="199"/>
        <v>0</v>
      </c>
      <c r="O581" s="50">
        <v>0</v>
      </c>
      <c r="P581" s="51">
        <v>0</v>
      </c>
      <c r="Q581" s="52">
        <f t="shared" si="191"/>
        <v>559</v>
      </c>
      <c r="R581" s="53">
        <f t="shared" si="200"/>
        <v>0</v>
      </c>
      <c r="S581" s="51">
        <v>0</v>
      </c>
      <c r="T581" s="52">
        <f t="shared" si="192"/>
        <v>559</v>
      </c>
      <c r="U581" s="54">
        <f t="shared" si="201"/>
        <v>0</v>
      </c>
      <c r="V581" s="45">
        <v>0</v>
      </c>
      <c r="W581" s="46">
        <v>0</v>
      </c>
      <c r="X581" s="47">
        <f t="shared" si="193"/>
        <v>563</v>
      </c>
      <c r="Y581" s="48">
        <f t="shared" si="202"/>
        <v>0</v>
      </c>
      <c r="Z581" s="46">
        <v>0</v>
      </c>
      <c r="AA581" s="47">
        <f t="shared" si="194"/>
        <v>563</v>
      </c>
      <c r="AB581" s="49">
        <f t="shared" si="203"/>
        <v>0</v>
      </c>
      <c r="AC581" s="50">
        <v>91</v>
      </c>
      <c r="AD581" s="51">
        <v>9.2526690391459068E-3</v>
      </c>
      <c r="AE581" s="52">
        <f t="shared" si="195"/>
        <v>464</v>
      </c>
      <c r="AF581" s="53">
        <f t="shared" si="204"/>
        <v>0.30284521938177056</v>
      </c>
      <c r="AG581" s="51">
        <v>1</v>
      </c>
      <c r="AH581" s="52">
        <f t="shared" si="196"/>
        <v>1</v>
      </c>
      <c r="AI581" s="54">
        <f t="shared" si="205"/>
        <v>2.1449219957056043</v>
      </c>
      <c r="AJ581" s="45">
        <v>91</v>
      </c>
      <c r="AK581" s="46">
        <v>9.2526690391459068E-3</v>
      </c>
      <c r="AL581" s="47">
        <f t="shared" si="197"/>
        <v>545</v>
      </c>
      <c r="AM581" s="55">
        <f t="shared" si="206"/>
        <v>0.14119171698929084</v>
      </c>
      <c r="AN581" s="56">
        <v>9835</v>
      </c>
    </row>
    <row r="582" spans="1:40">
      <c r="A582" s="41">
        <f t="shared" si="185"/>
        <v>1</v>
      </c>
      <c r="B582" s="42">
        <f t="shared" si="186"/>
        <v>0</v>
      </c>
      <c r="C582" s="42">
        <f t="shared" si="187"/>
        <v>0</v>
      </c>
      <c r="D582" s="42">
        <f t="shared" si="188"/>
        <v>0</v>
      </c>
      <c r="E582" s="42">
        <f t="shared" si="189"/>
        <v>1</v>
      </c>
      <c r="F582" s="58">
        <v>552</v>
      </c>
      <c r="G582" s="59" t="s">
        <v>522</v>
      </c>
      <c r="H582" s="45">
        <v>3</v>
      </c>
      <c r="I582" s="46">
        <v>4.820051413881748E-4</v>
      </c>
      <c r="J582" s="47">
        <f t="shared" si="190"/>
        <v>386</v>
      </c>
      <c r="K582" s="48">
        <f t="shared" si="198"/>
        <v>8.6598756442702304E-2</v>
      </c>
      <c r="L582" s="46">
        <v>5.3571428571428568E-2</v>
      </c>
      <c r="M582" s="47">
        <f t="shared" si="207"/>
        <v>212</v>
      </c>
      <c r="N582" s="49">
        <f t="shared" si="199"/>
        <v>0.63074094007893788</v>
      </c>
      <c r="O582" s="50">
        <v>6</v>
      </c>
      <c r="P582" s="51">
        <v>9.640102827763496E-4</v>
      </c>
      <c r="Q582" s="52">
        <f t="shared" si="191"/>
        <v>498</v>
      </c>
      <c r="R582" s="53">
        <f t="shared" si="200"/>
        <v>7.3116667593998944E-2</v>
      </c>
      <c r="S582" s="51">
        <v>0.10714285714285714</v>
      </c>
      <c r="T582" s="52">
        <f t="shared" si="192"/>
        <v>414</v>
      </c>
      <c r="U582" s="54">
        <f t="shared" si="201"/>
        <v>0.53254431758718923</v>
      </c>
      <c r="V582" s="45">
        <v>9</v>
      </c>
      <c r="W582" s="46">
        <v>1.4460154241645244E-3</v>
      </c>
      <c r="X582" s="47">
        <f t="shared" si="193"/>
        <v>477</v>
      </c>
      <c r="Y582" s="48">
        <f t="shared" si="202"/>
        <v>8.9096948602446102E-2</v>
      </c>
      <c r="Z582" s="46">
        <v>0.16071428571428573</v>
      </c>
      <c r="AA582" s="47">
        <f t="shared" si="194"/>
        <v>364</v>
      </c>
      <c r="AB582" s="49">
        <f t="shared" si="203"/>
        <v>0.64893649087044614</v>
      </c>
      <c r="AC582" s="50">
        <v>38</v>
      </c>
      <c r="AD582" s="51">
        <v>6.1053984575835472E-3</v>
      </c>
      <c r="AE582" s="52">
        <f t="shared" si="195"/>
        <v>497</v>
      </c>
      <c r="AF582" s="53">
        <f t="shared" si="204"/>
        <v>0.19983322946896293</v>
      </c>
      <c r="AG582" s="51">
        <v>0.6785714285714286</v>
      </c>
      <c r="AH582" s="52">
        <f t="shared" si="196"/>
        <v>164</v>
      </c>
      <c r="AI582" s="54">
        <f t="shared" si="205"/>
        <v>1.4554827828002315</v>
      </c>
      <c r="AJ582" s="45">
        <v>56</v>
      </c>
      <c r="AK582" s="46">
        <v>8.9974293059125968E-3</v>
      </c>
      <c r="AL582" s="47">
        <f t="shared" si="197"/>
        <v>546</v>
      </c>
      <c r="AM582" s="55">
        <f t="shared" si="206"/>
        <v>0.13729686934839583</v>
      </c>
      <c r="AN582" s="56">
        <v>6224</v>
      </c>
    </row>
    <row r="583" spans="1:40">
      <c r="A583" s="41">
        <f t="shared" ref="A583:A642" si="208">SUM(B583:E583)</f>
        <v>1</v>
      </c>
      <c r="B583" s="42">
        <f t="shared" ref="B583:B642" si="209">IF(N583&gt;1,1,0)</f>
        <v>0</v>
      </c>
      <c r="C583" s="42">
        <f t="shared" ref="C583:C642" si="210">IF(U583&gt;1,1,0)</f>
        <v>0</v>
      </c>
      <c r="D583" s="42">
        <f t="shared" ref="D583:D642" si="211">IF(AB583&gt;1,1,0)</f>
        <v>0</v>
      </c>
      <c r="E583" s="42">
        <f t="shared" ref="E583:E642" si="212">IF(AI583&gt;1,1,0)</f>
        <v>1</v>
      </c>
      <c r="F583" s="58">
        <v>236</v>
      </c>
      <c r="G583" s="59" t="s">
        <v>204</v>
      </c>
      <c r="H583" s="45">
        <v>0</v>
      </c>
      <c r="I583" s="46">
        <v>0</v>
      </c>
      <c r="J583" s="47">
        <f t="shared" ref="J583:J642" si="213">RANK(I583,$I$7:$I$642)</f>
        <v>467</v>
      </c>
      <c r="K583" s="48">
        <f t="shared" si="198"/>
        <v>0</v>
      </c>
      <c r="L583" s="46">
        <v>0</v>
      </c>
      <c r="M583" s="47">
        <f t="shared" si="207"/>
        <v>467</v>
      </c>
      <c r="N583" s="49">
        <f t="shared" si="199"/>
        <v>0</v>
      </c>
      <c r="O583" s="50">
        <v>1</v>
      </c>
      <c r="P583" s="51">
        <v>1.2022120702091849E-4</v>
      </c>
      <c r="Q583" s="52">
        <f t="shared" ref="Q583:Q642" si="214">RANK(P583,P$7:P$642)</f>
        <v>546</v>
      </c>
      <c r="R583" s="53">
        <f t="shared" si="200"/>
        <v>9.118340528673748E-3</v>
      </c>
      <c r="S583" s="51">
        <v>1.3698630136986301E-2</v>
      </c>
      <c r="T583" s="52">
        <f t="shared" ref="T583:T642" si="215">RANK(S583,S$7:S$642)</f>
        <v>535</v>
      </c>
      <c r="U583" s="54">
        <f t="shared" si="201"/>
        <v>6.8087857956352957E-2</v>
      </c>
      <c r="V583" s="45">
        <v>5</v>
      </c>
      <c r="W583" s="46">
        <v>6.0110603510459242E-4</v>
      </c>
      <c r="X583" s="47">
        <f t="shared" ref="X583:X642" si="216">RANK(W583,W$7:W$642)</f>
        <v>511</v>
      </c>
      <c r="Y583" s="48">
        <f t="shared" si="202"/>
        <v>3.7037442768135004E-2</v>
      </c>
      <c r="Z583" s="46">
        <v>6.8493150684931503E-2</v>
      </c>
      <c r="AA583" s="47">
        <f t="shared" ref="AA583:AA642" si="217">RANK(Z583,Z$7:Z$642)</f>
        <v>483</v>
      </c>
      <c r="AB583" s="49">
        <f t="shared" si="203"/>
        <v>0.27656349687020532</v>
      </c>
      <c r="AC583" s="50">
        <v>67</v>
      </c>
      <c r="AD583" s="51">
        <v>8.054820870401538E-3</v>
      </c>
      <c r="AE583" s="52">
        <f t="shared" ref="AE583:AE642" si="218">RANK(AD583,AD$7:AD$642)</f>
        <v>478</v>
      </c>
      <c r="AF583" s="53">
        <f t="shared" si="204"/>
        <v>0.26363895469050408</v>
      </c>
      <c r="AG583" s="51">
        <v>0.9178082191780822</v>
      </c>
      <c r="AH583" s="52">
        <f t="shared" ref="AH583:AH642" si="219">RANK(AG583,AG$7:AG$642)</f>
        <v>63</v>
      </c>
      <c r="AI583" s="54">
        <f t="shared" si="205"/>
        <v>1.9686270371544585</v>
      </c>
      <c r="AJ583" s="45">
        <v>73</v>
      </c>
      <c r="AK583" s="46">
        <v>8.7761481125270494E-3</v>
      </c>
      <c r="AL583" s="47">
        <f t="shared" ref="AL583:AL642" si="220">RANK(AK583,AK$7:AK$642)</f>
        <v>548</v>
      </c>
      <c r="AM583" s="55">
        <f t="shared" si="206"/>
        <v>0.13392021429898657</v>
      </c>
      <c r="AN583" s="56">
        <v>8318</v>
      </c>
    </row>
    <row r="584" spans="1:40">
      <c r="A584" s="41">
        <f t="shared" si="208"/>
        <v>1</v>
      </c>
      <c r="B584" s="42">
        <f t="shared" si="209"/>
        <v>0</v>
      </c>
      <c r="C584" s="42">
        <f t="shared" si="210"/>
        <v>0</v>
      </c>
      <c r="D584" s="42">
        <f t="shared" si="211"/>
        <v>0</v>
      </c>
      <c r="E584" s="42">
        <f t="shared" si="212"/>
        <v>1</v>
      </c>
      <c r="F584" s="58">
        <v>475</v>
      </c>
      <c r="G584" s="59" t="s">
        <v>445</v>
      </c>
      <c r="H584" s="45">
        <v>5</v>
      </c>
      <c r="I584" s="46">
        <v>6.4709841072630331E-5</v>
      </c>
      <c r="J584" s="47">
        <f t="shared" si="213"/>
        <v>449</v>
      </c>
      <c r="K584" s="48">
        <f t="shared" ref="K584:K642" si="221">I584/I$4</f>
        <v>1.1625999984887647E-2</v>
      </c>
      <c r="L584" s="46">
        <v>7.5301204819277108E-3</v>
      </c>
      <c r="M584" s="47">
        <f t="shared" si="207"/>
        <v>421</v>
      </c>
      <c r="N584" s="49">
        <f t="shared" ref="N584:N642" si="222">L584/L$4</f>
        <v>8.8658365071336648E-2</v>
      </c>
      <c r="O584" s="50">
        <v>126</v>
      </c>
      <c r="P584" s="51">
        <v>1.6306879950302841E-3</v>
      </c>
      <c r="Q584" s="52">
        <f t="shared" si="214"/>
        <v>466</v>
      </c>
      <c r="R584" s="53">
        <f t="shared" ref="R584:R642" si="223">P584/P$4</f>
        <v>0.12368174303988763</v>
      </c>
      <c r="S584" s="51">
        <v>0.18975903614457831</v>
      </c>
      <c r="T584" s="52">
        <f t="shared" si="215"/>
        <v>275</v>
      </c>
      <c r="U584" s="54">
        <f t="shared" ref="U584:U642" si="224">S584/S$4</f>
        <v>0.94318089982309428</v>
      </c>
      <c r="V584" s="45">
        <v>120</v>
      </c>
      <c r="W584" s="46">
        <v>1.5530361857431277E-3</v>
      </c>
      <c r="X584" s="47">
        <f t="shared" si="216"/>
        <v>470</v>
      </c>
      <c r="Y584" s="48">
        <f t="shared" ref="Y584:Y642" si="225">W584/W$4</f>
        <v>9.5691085244710969E-2</v>
      </c>
      <c r="Z584" s="46">
        <v>0.18072289156626506</v>
      </c>
      <c r="AA584" s="47">
        <f t="shared" si="217"/>
        <v>330</v>
      </c>
      <c r="AB584" s="49">
        <f t="shared" ref="AB584:AB642" si="226">Z584/Z$4</f>
        <v>0.72972778089849355</v>
      </c>
      <c r="AC584" s="50">
        <v>413</v>
      </c>
      <c r="AD584" s="51">
        <v>5.345032872599265E-3</v>
      </c>
      <c r="AE584" s="52">
        <f t="shared" si="218"/>
        <v>514</v>
      </c>
      <c r="AF584" s="53">
        <f t="shared" ref="AF584:AF642" si="227">AD584/AD$4</f>
        <v>0.17494602325628192</v>
      </c>
      <c r="AG584" s="51">
        <v>0.62198795180722888</v>
      </c>
      <c r="AH584" s="52">
        <f t="shared" si="219"/>
        <v>206</v>
      </c>
      <c r="AI584" s="54">
        <f t="shared" ref="AI584:AI642" si="228">AG584/AG$4</f>
        <v>1.3341156388952025</v>
      </c>
      <c r="AJ584" s="45">
        <v>664</v>
      </c>
      <c r="AK584" s="46">
        <v>8.593466894445307E-3</v>
      </c>
      <c r="AL584" s="47">
        <f t="shared" si="220"/>
        <v>550</v>
      </c>
      <c r="AM584" s="55">
        <f t="shared" ref="AM584:AM642" si="229">AK584/AK$4</f>
        <v>0.13113257813329948</v>
      </c>
      <c r="AN584" s="56">
        <v>77268</v>
      </c>
    </row>
    <row r="585" spans="1:40">
      <c r="A585" s="41">
        <f t="shared" si="208"/>
        <v>1</v>
      </c>
      <c r="B585" s="42">
        <f t="shared" si="209"/>
        <v>0</v>
      </c>
      <c r="C585" s="42">
        <f t="shared" si="210"/>
        <v>0</v>
      </c>
      <c r="D585" s="42">
        <f t="shared" si="211"/>
        <v>0</v>
      </c>
      <c r="E585" s="42">
        <f t="shared" si="212"/>
        <v>1</v>
      </c>
      <c r="F585" s="58">
        <v>100</v>
      </c>
      <c r="G585" s="59" t="s">
        <v>68</v>
      </c>
      <c r="H585" s="45">
        <v>1</v>
      </c>
      <c r="I585" s="46">
        <v>3.9764593605853349E-5</v>
      </c>
      <c r="J585" s="47">
        <f t="shared" si="213"/>
        <v>455</v>
      </c>
      <c r="K585" s="48">
        <f t="shared" si="221"/>
        <v>7.144248185400816E-3</v>
      </c>
      <c r="L585" s="46">
        <v>4.807692307692308E-3</v>
      </c>
      <c r="M585" s="47">
        <f t="shared" si="207"/>
        <v>436</v>
      </c>
      <c r="N585" s="49">
        <f t="shared" si="222"/>
        <v>5.660495616093033E-2</v>
      </c>
      <c r="O585" s="50">
        <v>41</v>
      </c>
      <c r="P585" s="51">
        <v>1.6303483378399873E-3</v>
      </c>
      <c r="Q585" s="52">
        <f t="shared" si="214"/>
        <v>467</v>
      </c>
      <c r="R585" s="53">
        <f t="shared" si="223"/>
        <v>0.12365598127953865</v>
      </c>
      <c r="S585" s="51">
        <v>0.19711538461538461</v>
      </c>
      <c r="T585" s="52">
        <f t="shared" si="215"/>
        <v>259</v>
      </c>
      <c r="U585" s="54">
        <f t="shared" si="224"/>
        <v>0.97974499453540587</v>
      </c>
      <c r="V585" s="45">
        <v>0</v>
      </c>
      <c r="W585" s="46">
        <v>0</v>
      </c>
      <c r="X585" s="47">
        <f t="shared" si="216"/>
        <v>563</v>
      </c>
      <c r="Y585" s="48">
        <f t="shared" si="225"/>
        <v>0</v>
      </c>
      <c r="Z585" s="46">
        <v>0</v>
      </c>
      <c r="AA585" s="47">
        <f t="shared" si="217"/>
        <v>563</v>
      </c>
      <c r="AB585" s="49">
        <f t="shared" si="226"/>
        <v>0</v>
      </c>
      <c r="AC585" s="50">
        <v>166</v>
      </c>
      <c r="AD585" s="51">
        <v>6.6009225385716555E-3</v>
      </c>
      <c r="AE585" s="52">
        <f t="shared" si="218"/>
        <v>491</v>
      </c>
      <c r="AF585" s="53">
        <f t="shared" si="227"/>
        <v>0.2160520197856699</v>
      </c>
      <c r="AG585" s="51">
        <v>0.79807692307692313</v>
      </c>
      <c r="AH585" s="52">
        <f t="shared" si="219"/>
        <v>101</v>
      </c>
      <c r="AI585" s="54">
        <f t="shared" si="228"/>
        <v>1.711812746572742</v>
      </c>
      <c r="AJ585" s="45">
        <v>208</v>
      </c>
      <c r="AK585" s="46">
        <v>8.2710354700174966E-3</v>
      </c>
      <c r="AL585" s="47">
        <f t="shared" si="220"/>
        <v>552</v>
      </c>
      <c r="AM585" s="55">
        <f t="shared" si="229"/>
        <v>0.12621241442338391</v>
      </c>
      <c r="AN585" s="56">
        <v>25148</v>
      </c>
    </row>
    <row r="586" spans="1:40">
      <c r="A586" s="41">
        <f t="shared" si="208"/>
        <v>1</v>
      </c>
      <c r="B586" s="42">
        <f t="shared" si="209"/>
        <v>0</v>
      </c>
      <c r="C586" s="42">
        <f t="shared" si="210"/>
        <v>0</v>
      </c>
      <c r="D586" s="42">
        <f t="shared" si="211"/>
        <v>0</v>
      </c>
      <c r="E586" s="42">
        <f t="shared" si="212"/>
        <v>1</v>
      </c>
      <c r="F586" s="58">
        <v>104</v>
      </c>
      <c r="G586" s="59" t="s">
        <v>72</v>
      </c>
      <c r="H586" s="45">
        <v>0</v>
      </c>
      <c r="I586" s="46">
        <v>0</v>
      </c>
      <c r="J586" s="47">
        <f t="shared" si="213"/>
        <v>467</v>
      </c>
      <c r="K586" s="48">
        <f t="shared" si="221"/>
        <v>0</v>
      </c>
      <c r="L586" s="46">
        <v>0</v>
      </c>
      <c r="M586" s="47">
        <f t="shared" si="207"/>
        <v>467</v>
      </c>
      <c r="N586" s="49">
        <f t="shared" si="222"/>
        <v>0</v>
      </c>
      <c r="O586" s="50">
        <v>2</v>
      </c>
      <c r="P586" s="51">
        <v>6.0331825037707393E-4</v>
      </c>
      <c r="Q586" s="52">
        <f t="shared" si="214"/>
        <v>513</v>
      </c>
      <c r="R586" s="53">
        <f t="shared" si="223"/>
        <v>4.5759491111618852E-2</v>
      </c>
      <c r="S586" s="51">
        <v>7.407407407407407E-2</v>
      </c>
      <c r="T586" s="52">
        <f t="shared" si="215"/>
        <v>468</v>
      </c>
      <c r="U586" s="54">
        <f t="shared" si="224"/>
        <v>0.3681787874676864</v>
      </c>
      <c r="V586" s="45">
        <v>0</v>
      </c>
      <c r="W586" s="46">
        <v>0</v>
      </c>
      <c r="X586" s="47">
        <f t="shared" si="216"/>
        <v>563</v>
      </c>
      <c r="Y586" s="48">
        <f t="shared" si="225"/>
        <v>0</v>
      </c>
      <c r="Z586" s="46">
        <v>0</v>
      </c>
      <c r="AA586" s="47">
        <f t="shared" si="217"/>
        <v>563</v>
      </c>
      <c r="AB586" s="49">
        <f t="shared" si="226"/>
        <v>0</v>
      </c>
      <c r="AC586" s="50">
        <v>25</v>
      </c>
      <c r="AD586" s="51">
        <v>7.5414781297134239E-3</v>
      </c>
      <c r="AE586" s="52">
        <f t="shared" si="218"/>
        <v>484</v>
      </c>
      <c r="AF586" s="53">
        <f t="shared" si="227"/>
        <v>0.24683694931627082</v>
      </c>
      <c r="AG586" s="51">
        <v>0.92592592592592593</v>
      </c>
      <c r="AH586" s="52">
        <f t="shared" si="219"/>
        <v>58</v>
      </c>
      <c r="AI586" s="54">
        <f t="shared" si="228"/>
        <v>1.9860388849125965</v>
      </c>
      <c r="AJ586" s="45">
        <v>27</v>
      </c>
      <c r="AK586" s="46">
        <v>8.1447963800904983E-3</v>
      </c>
      <c r="AL586" s="47">
        <f t="shared" si="220"/>
        <v>554</v>
      </c>
      <c r="AM586" s="55">
        <f t="shared" si="229"/>
        <v>0.12428606065642762</v>
      </c>
      <c r="AN586" s="56">
        <v>3315</v>
      </c>
    </row>
    <row r="587" spans="1:40">
      <c r="A587" s="41">
        <f t="shared" si="208"/>
        <v>1</v>
      </c>
      <c r="B587" s="42">
        <f t="shared" si="209"/>
        <v>0</v>
      </c>
      <c r="C587" s="42">
        <f t="shared" si="210"/>
        <v>1</v>
      </c>
      <c r="D587" s="42">
        <f t="shared" si="211"/>
        <v>0</v>
      </c>
      <c r="E587" s="42">
        <f t="shared" si="212"/>
        <v>0</v>
      </c>
      <c r="F587" s="58">
        <v>239</v>
      </c>
      <c r="G587" s="59" t="s">
        <v>207</v>
      </c>
      <c r="H587" s="45">
        <v>0</v>
      </c>
      <c r="I587" s="46">
        <v>0</v>
      </c>
      <c r="J587" s="47">
        <f t="shared" si="213"/>
        <v>467</v>
      </c>
      <c r="K587" s="48">
        <f t="shared" si="221"/>
        <v>0</v>
      </c>
      <c r="L587" s="46">
        <v>0</v>
      </c>
      <c r="M587" s="47">
        <f t="shared" si="207"/>
        <v>467</v>
      </c>
      <c r="N587" s="49">
        <f t="shared" si="222"/>
        <v>0</v>
      </c>
      <c r="O587" s="50">
        <v>167</v>
      </c>
      <c r="P587" s="51">
        <v>5.6363697728576733E-3</v>
      </c>
      <c r="Q587" s="52">
        <f t="shared" si="214"/>
        <v>351</v>
      </c>
      <c r="R587" s="53">
        <f t="shared" si="223"/>
        <v>0.42749811125667003</v>
      </c>
      <c r="S587" s="51">
        <v>0.7488789237668162</v>
      </c>
      <c r="T587" s="52">
        <f t="shared" si="215"/>
        <v>18</v>
      </c>
      <c r="U587" s="54">
        <f t="shared" si="224"/>
        <v>3.7222380105197268</v>
      </c>
      <c r="V587" s="45">
        <v>0</v>
      </c>
      <c r="W587" s="46">
        <v>0</v>
      </c>
      <c r="X587" s="47">
        <f t="shared" si="216"/>
        <v>563</v>
      </c>
      <c r="Y587" s="48">
        <f t="shared" si="225"/>
        <v>0</v>
      </c>
      <c r="Z587" s="46">
        <v>0</v>
      </c>
      <c r="AA587" s="47">
        <f t="shared" si="217"/>
        <v>563</v>
      </c>
      <c r="AB587" s="49">
        <f t="shared" si="226"/>
        <v>0</v>
      </c>
      <c r="AC587" s="50">
        <v>56</v>
      </c>
      <c r="AD587" s="51">
        <v>1.8900401633534713E-3</v>
      </c>
      <c r="AE587" s="52">
        <f t="shared" si="218"/>
        <v>563</v>
      </c>
      <c r="AF587" s="53">
        <f t="shared" si="227"/>
        <v>6.1862109785780842E-2</v>
      </c>
      <c r="AG587" s="51">
        <v>0.25112107623318386</v>
      </c>
      <c r="AH587" s="52">
        <f t="shared" si="219"/>
        <v>555</v>
      </c>
      <c r="AI587" s="54">
        <f t="shared" si="228"/>
        <v>0.53863511999781988</v>
      </c>
      <c r="AJ587" s="45">
        <v>223</v>
      </c>
      <c r="AK587" s="46">
        <v>7.5264099362111446E-3</v>
      </c>
      <c r="AL587" s="47">
        <f t="shared" si="220"/>
        <v>558</v>
      </c>
      <c r="AM587" s="55">
        <f t="shared" si="229"/>
        <v>0.11484975169467455</v>
      </c>
      <c r="AN587" s="56">
        <v>29629</v>
      </c>
    </row>
    <row r="588" spans="1:40">
      <c r="A588" s="41">
        <f t="shared" si="208"/>
        <v>1</v>
      </c>
      <c r="B588" s="42">
        <f t="shared" si="209"/>
        <v>0</v>
      </c>
      <c r="C588" s="42">
        <f t="shared" si="210"/>
        <v>1</v>
      </c>
      <c r="D588" s="42">
        <f t="shared" si="211"/>
        <v>0</v>
      </c>
      <c r="E588" s="42">
        <f t="shared" si="212"/>
        <v>0</v>
      </c>
      <c r="F588" s="58">
        <v>168</v>
      </c>
      <c r="G588" s="59" t="s">
        <v>136</v>
      </c>
      <c r="H588" s="45">
        <v>0</v>
      </c>
      <c r="I588" s="46">
        <v>0</v>
      </c>
      <c r="J588" s="47">
        <f t="shared" si="213"/>
        <v>467</v>
      </c>
      <c r="K588" s="48">
        <f t="shared" si="221"/>
        <v>0</v>
      </c>
      <c r="L588" s="46">
        <v>0</v>
      </c>
      <c r="M588" s="47">
        <f t="shared" si="207"/>
        <v>467</v>
      </c>
      <c r="N588" s="49">
        <f t="shared" si="222"/>
        <v>0</v>
      </c>
      <c r="O588" s="50">
        <v>31</v>
      </c>
      <c r="P588" s="51">
        <v>3.5195277020890099E-3</v>
      </c>
      <c r="Q588" s="52">
        <f t="shared" si="214"/>
        <v>403</v>
      </c>
      <c r="R588" s="53">
        <f t="shared" si="223"/>
        <v>0.2669433528658896</v>
      </c>
      <c r="S588" s="51">
        <v>0.49206349206349204</v>
      </c>
      <c r="T588" s="52">
        <f t="shared" si="215"/>
        <v>49</v>
      </c>
      <c r="U588" s="54">
        <f t="shared" si="224"/>
        <v>2.4457590881782023</v>
      </c>
      <c r="V588" s="45">
        <v>6</v>
      </c>
      <c r="W588" s="46">
        <v>6.8119891008174384E-4</v>
      </c>
      <c r="X588" s="47">
        <f t="shared" si="216"/>
        <v>506</v>
      </c>
      <c r="Y588" s="48">
        <f t="shared" si="225"/>
        <v>4.197240448846689E-2</v>
      </c>
      <c r="Z588" s="46">
        <v>9.5238095238095233E-2</v>
      </c>
      <c r="AA588" s="47">
        <f t="shared" si="217"/>
        <v>456</v>
      </c>
      <c r="AB588" s="49">
        <f t="shared" si="226"/>
        <v>0.3845549575528569</v>
      </c>
      <c r="AC588" s="50">
        <v>26</v>
      </c>
      <c r="AD588" s="51">
        <v>2.9518619436875566E-3</v>
      </c>
      <c r="AE588" s="52">
        <f t="shared" si="218"/>
        <v>544</v>
      </c>
      <c r="AF588" s="53">
        <f t="shared" si="227"/>
        <v>9.661615195989727E-2</v>
      </c>
      <c r="AG588" s="51">
        <v>0.41269841269841268</v>
      </c>
      <c r="AH588" s="52">
        <f t="shared" si="219"/>
        <v>455</v>
      </c>
      <c r="AI588" s="54">
        <f t="shared" si="228"/>
        <v>0.88520590298961432</v>
      </c>
      <c r="AJ588" s="45">
        <v>63</v>
      </c>
      <c r="AK588" s="46">
        <v>7.1525885558583104E-3</v>
      </c>
      <c r="AL588" s="47">
        <f t="shared" si="220"/>
        <v>562</v>
      </c>
      <c r="AM588" s="55">
        <f t="shared" si="229"/>
        <v>0.10914539954330922</v>
      </c>
      <c r="AN588" s="56">
        <v>8808</v>
      </c>
    </row>
    <row r="589" spans="1:40">
      <c r="A589" s="41">
        <f t="shared" si="208"/>
        <v>1</v>
      </c>
      <c r="B589" s="42">
        <f t="shared" si="209"/>
        <v>0</v>
      </c>
      <c r="C589" s="42">
        <f t="shared" si="210"/>
        <v>0</v>
      </c>
      <c r="D589" s="42">
        <f t="shared" si="211"/>
        <v>1</v>
      </c>
      <c r="E589" s="42">
        <f t="shared" si="212"/>
        <v>0</v>
      </c>
      <c r="F589" s="58">
        <v>158</v>
      </c>
      <c r="G589" s="59" t="s">
        <v>126</v>
      </c>
      <c r="H589" s="45">
        <v>0</v>
      </c>
      <c r="I589" s="46">
        <v>0</v>
      </c>
      <c r="J589" s="47">
        <f t="shared" si="213"/>
        <v>467</v>
      </c>
      <c r="K589" s="48">
        <f t="shared" si="221"/>
        <v>0</v>
      </c>
      <c r="L589" s="46">
        <v>0</v>
      </c>
      <c r="M589" s="47">
        <f t="shared" si="207"/>
        <v>467</v>
      </c>
      <c r="N589" s="49">
        <f t="shared" si="222"/>
        <v>0</v>
      </c>
      <c r="O589" s="50">
        <v>0</v>
      </c>
      <c r="P589" s="51">
        <v>0</v>
      </c>
      <c r="Q589" s="52">
        <f t="shared" si="214"/>
        <v>559</v>
      </c>
      <c r="R589" s="53">
        <f t="shared" si="223"/>
        <v>0</v>
      </c>
      <c r="S589" s="51">
        <v>0</v>
      </c>
      <c r="T589" s="52">
        <f t="shared" si="215"/>
        <v>559</v>
      </c>
      <c r="U589" s="54">
        <f t="shared" si="224"/>
        <v>0</v>
      </c>
      <c r="V589" s="45">
        <v>40</v>
      </c>
      <c r="W589" s="46">
        <v>5.8479532163742687E-3</v>
      </c>
      <c r="X589" s="47">
        <f t="shared" si="216"/>
        <v>351</v>
      </c>
      <c r="Y589" s="48">
        <f t="shared" si="225"/>
        <v>0.36032450169046426</v>
      </c>
      <c r="Z589" s="46">
        <v>0.83333333333333337</v>
      </c>
      <c r="AA589" s="47">
        <f t="shared" si="217"/>
        <v>12</v>
      </c>
      <c r="AB589" s="49">
        <f t="shared" si="226"/>
        <v>3.3648558785874982</v>
      </c>
      <c r="AC589" s="50">
        <v>8</v>
      </c>
      <c r="AD589" s="51">
        <v>1.1695906432748538E-3</v>
      </c>
      <c r="AE589" s="52">
        <f t="shared" si="218"/>
        <v>580</v>
      </c>
      <c r="AF589" s="53">
        <f t="shared" si="227"/>
        <v>3.8281379507997086E-2</v>
      </c>
      <c r="AG589" s="51">
        <v>0.16666666666666666</v>
      </c>
      <c r="AH589" s="52">
        <f t="shared" si="219"/>
        <v>580</v>
      </c>
      <c r="AI589" s="54">
        <f t="shared" si="228"/>
        <v>0.35748699928426736</v>
      </c>
      <c r="AJ589" s="45">
        <v>48</v>
      </c>
      <c r="AK589" s="46">
        <v>7.0175438596491229E-3</v>
      </c>
      <c r="AL589" s="47">
        <f t="shared" si="220"/>
        <v>563</v>
      </c>
      <c r="AM589" s="55">
        <f t="shared" si="229"/>
        <v>0.10708467604315985</v>
      </c>
      <c r="AN589" s="56">
        <v>6840</v>
      </c>
    </row>
    <row r="590" spans="1:40">
      <c r="A590" s="41">
        <f t="shared" si="208"/>
        <v>1</v>
      </c>
      <c r="B590" s="42">
        <f t="shared" si="209"/>
        <v>0</v>
      </c>
      <c r="C590" s="42">
        <f t="shared" si="210"/>
        <v>0</v>
      </c>
      <c r="D590" s="42">
        <f t="shared" si="211"/>
        <v>0</v>
      </c>
      <c r="E590" s="42">
        <f t="shared" si="212"/>
        <v>1</v>
      </c>
      <c r="F590" s="58">
        <v>487</v>
      </c>
      <c r="G590" s="59" t="s">
        <v>457</v>
      </c>
      <c r="H590" s="45">
        <v>0</v>
      </c>
      <c r="I590" s="46">
        <v>0</v>
      </c>
      <c r="J590" s="47">
        <f t="shared" si="213"/>
        <v>467</v>
      </c>
      <c r="K590" s="48">
        <f t="shared" si="221"/>
        <v>0</v>
      </c>
      <c r="L590" s="46">
        <v>0</v>
      </c>
      <c r="M590" s="47">
        <f t="shared" si="207"/>
        <v>467</v>
      </c>
      <c r="N590" s="49">
        <f t="shared" si="222"/>
        <v>0</v>
      </c>
      <c r="O590" s="50">
        <v>17</v>
      </c>
      <c r="P590" s="51">
        <v>1.2869038607115821E-3</v>
      </c>
      <c r="Q590" s="52">
        <f t="shared" si="214"/>
        <v>486</v>
      </c>
      <c r="R590" s="53">
        <f t="shared" si="223"/>
        <v>9.7606969023288428E-2</v>
      </c>
      <c r="S590" s="51">
        <v>0.19101123595505617</v>
      </c>
      <c r="T590" s="52">
        <f t="shared" si="215"/>
        <v>274</v>
      </c>
      <c r="U590" s="54">
        <f t="shared" si="224"/>
        <v>0.9494048508295958</v>
      </c>
      <c r="V590" s="45">
        <v>14</v>
      </c>
      <c r="W590" s="46">
        <v>1.0598031794095382E-3</v>
      </c>
      <c r="X590" s="47">
        <f t="shared" si="216"/>
        <v>489</v>
      </c>
      <c r="Y590" s="48">
        <f t="shared" si="225"/>
        <v>6.5300291979331682E-2</v>
      </c>
      <c r="Z590" s="46">
        <v>0.15730337078651685</v>
      </c>
      <c r="AA590" s="47">
        <f t="shared" si="217"/>
        <v>371</v>
      </c>
      <c r="AB590" s="49">
        <f t="shared" si="226"/>
        <v>0.63516380629516822</v>
      </c>
      <c r="AC590" s="50">
        <v>58</v>
      </c>
      <c r="AD590" s="51">
        <v>4.3906131718395155E-3</v>
      </c>
      <c r="AE590" s="52">
        <f t="shared" si="218"/>
        <v>518</v>
      </c>
      <c r="AF590" s="53">
        <f t="shared" si="227"/>
        <v>0.14370731338391943</v>
      </c>
      <c r="AG590" s="51">
        <v>0.651685393258427</v>
      </c>
      <c r="AH590" s="52">
        <f t="shared" si="219"/>
        <v>186</v>
      </c>
      <c r="AI590" s="54">
        <f t="shared" si="228"/>
        <v>1.3978143342800566</v>
      </c>
      <c r="AJ590" s="45">
        <v>89</v>
      </c>
      <c r="AK590" s="46">
        <v>6.7373202119606363E-3</v>
      </c>
      <c r="AL590" s="47">
        <f t="shared" si="220"/>
        <v>564</v>
      </c>
      <c r="AM590" s="55">
        <f t="shared" si="229"/>
        <v>0.10280858470229939</v>
      </c>
      <c r="AN590" s="56">
        <v>13210</v>
      </c>
    </row>
    <row r="591" spans="1:40">
      <c r="A591" s="41">
        <f t="shared" si="208"/>
        <v>1</v>
      </c>
      <c r="B591" s="42">
        <f t="shared" si="209"/>
        <v>0</v>
      </c>
      <c r="C591" s="42">
        <f t="shared" si="210"/>
        <v>0</v>
      </c>
      <c r="D591" s="42">
        <f t="shared" si="211"/>
        <v>0</v>
      </c>
      <c r="E591" s="42">
        <f t="shared" si="212"/>
        <v>1</v>
      </c>
      <c r="F591" s="58">
        <v>263</v>
      </c>
      <c r="G591" s="59" t="s">
        <v>231</v>
      </c>
      <c r="H591" s="45">
        <v>0</v>
      </c>
      <c r="I591" s="46">
        <v>0</v>
      </c>
      <c r="J591" s="47">
        <f t="shared" si="213"/>
        <v>467</v>
      </c>
      <c r="K591" s="48">
        <f t="shared" si="221"/>
        <v>0</v>
      </c>
      <c r="L591" s="46">
        <v>0</v>
      </c>
      <c r="M591" s="47">
        <f t="shared" si="207"/>
        <v>467</v>
      </c>
      <c r="N591" s="49">
        <f t="shared" si="222"/>
        <v>0</v>
      </c>
      <c r="O591" s="50">
        <v>6</v>
      </c>
      <c r="P591" s="51">
        <v>7.318858258111735E-4</v>
      </c>
      <c r="Q591" s="52">
        <f t="shared" si="214"/>
        <v>505</v>
      </c>
      <c r="R591" s="53">
        <f t="shared" si="223"/>
        <v>5.5510873274585204E-2</v>
      </c>
      <c r="S591" s="51">
        <v>0.10909090909090909</v>
      </c>
      <c r="T591" s="52">
        <f t="shared" si="215"/>
        <v>412</v>
      </c>
      <c r="U591" s="54">
        <f t="shared" si="224"/>
        <v>0.54222694154331996</v>
      </c>
      <c r="V591" s="45">
        <v>8</v>
      </c>
      <c r="W591" s="46">
        <v>9.7584776774823126E-4</v>
      </c>
      <c r="X591" s="47">
        <f t="shared" si="216"/>
        <v>496</v>
      </c>
      <c r="Y591" s="48">
        <f t="shared" si="225"/>
        <v>6.0127338169377306E-2</v>
      </c>
      <c r="Z591" s="46">
        <v>0.14545454545454545</v>
      </c>
      <c r="AA591" s="47">
        <f t="shared" si="217"/>
        <v>393</v>
      </c>
      <c r="AB591" s="49">
        <f t="shared" si="226"/>
        <v>0.58732029880799963</v>
      </c>
      <c r="AC591" s="50">
        <v>41</v>
      </c>
      <c r="AD591" s="51">
        <v>5.001219809709685E-3</v>
      </c>
      <c r="AE591" s="52">
        <f t="shared" si="218"/>
        <v>517</v>
      </c>
      <c r="AF591" s="53">
        <f t="shared" si="227"/>
        <v>0.16369282247534006</v>
      </c>
      <c r="AG591" s="51">
        <v>0.74545454545454548</v>
      </c>
      <c r="AH591" s="52">
        <f t="shared" si="219"/>
        <v>128</v>
      </c>
      <c r="AI591" s="54">
        <f t="shared" si="228"/>
        <v>1.5989418513441778</v>
      </c>
      <c r="AJ591" s="45">
        <v>55</v>
      </c>
      <c r="AK591" s="46">
        <v>6.7089534032690901E-3</v>
      </c>
      <c r="AL591" s="47">
        <f t="shared" si="220"/>
        <v>565</v>
      </c>
      <c r="AM591" s="55">
        <f t="shared" si="229"/>
        <v>0.10237571950332586</v>
      </c>
      <c r="AN591" s="56">
        <v>8198</v>
      </c>
    </row>
    <row r="592" spans="1:40">
      <c r="A592" s="41">
        <f t="shared" si="208"/>
        <v>1</v>
      </c>
      <c r="B592" s="42">
        <f t="shared" si="209"/>
        <v>0</v>
      </c>
      <c r="C592" s="42">
        <f t="shared" si="210"/>
        <v>0</v>
      </c>
      <c r="D592" s="42">
        <f t="shared" si="211"/>
        <v>0</v>
      </c>
      <c r="E592" s="42">
        <f t="shared" si="212"/>
        <v>1</v>
      </c>
      <c r="F592" s="58">
        <v>98</v>
      </c>
      <c r="G592" s="59" t="s">
        <v>66</v>
      </c>
      <c r="H592" s="45">
        <v>0</v>
      </c>
      <c r="I592" s="46">
        <v>0</v>
      </c>
      <c r="J592" s="47">
        <f t="shared" si="213"/>
        <v>467</v>
      </c>
      <c r="K592" s="48">
        <f t="shared" si="221"/>
        <v>0</v>
      </c>
      <c r="L592" s="46">
        <v>0</v>
      </c>
      <c r="M592" s="47">
        <f t="shared" si="207"/>
        <v>467</v>
      </c>
      <c r="N592" s="49">
        <f t="shared" si="222"/>
        <v>0</v>
      </c>
      <c r="O592" s="50">
        <v>1</v>
      </c>
      <c r="P592" s="51">
        <v>5.0150451354062187E-4</v>
      </c>
      <c r="Q592" s="52">
        <f t="shared" si="214"/>
        <v>518</v>
      </c>
      <c r="R592" s="53">
        <f t="shared" si="223"/>
        <v>3.8037290129141546E-2</v>
      </c>
      <c r="S592" s="51">
        <v>7.6923076923076927E-2</v>
      </c>
      <c r="T592" s="52">
        <f t="shared" si="215"/>
        <v>465</v>
      </c>
      <c r="U592" s="54">
        <f t="shared" si="224"/>
        <v>0.38233951006259748</v>
      </c>
      <c r="V592" s="45">
        <v>0</v>
      </c>
      <c r="W592" s="46">
        <v>0</v>
      </c>
      <c r="X592" s="47">
        <f t="shared" si="216"/>
        <v>563</v>
      </c>
      <c r="Y592" s="48">
        <f t="shared" si="225"/>
        <v>0</v>
      </c>
      <c r="Z592" s="46">
        <v>0</v>
      </c>
      <c r="AA592" s="47">
        <f t="shared" si="217"/>
        <v>563</v>
      </c>
      <c r="AB592" s="49">
        <f t="shared" si="226"/>
        <v>0</v>
      </c>
      <c r="AC592" s="50">
        <v>12</v>
      </c>
      <c r="AD592" s="51">
        <v>6.018054162487462E-3</v>
      </c>
      <c r="AE592" s="52">
        <f t="shared" si="218"/>
        <v>499</v>
      </c>
      <c r="AF592" s="53">
        <f t="shared" si="227"/>
        <v>0.1969744000762538</v>
      </c>
      <c r="AG592" s="51">
        <v>0.92307692307692313</v>
      </c>
      <c r="AH592" s="52">
        <f t="shared" si="219"/>
        <v>59</v>
      </c>
      <c r="AI592" s="54">
        <f t="shared" si="228"/>
        <v>1.9799279960359424</v>
      </c>
      <c r="AJ592" s="45">
        <v>13</v>
      </c>
      <c r="AK592" s="46">
        <v>6.5195586760280842E-3</v>
      </c>
      <c r="AL592" s="47">
        <f t="shared" si="220"/>
        <v>566</v>
      </c>
      <c r="AM592" s="55">
        <f t="shared" si="229"/>
        <v>9.9485638099274631E-2</v>
      </c>
      <c r="AN592" s="56">
        <v>1994</v>
      </c>
    </row>
    <row r="593" spans="1:40">
      <c r="A593" s="41">
        <f t="shared" si="208"/>
        <v>1</v>
      </c>
      <c r="B593" s="42">
        <f t="shared" si="209"/>
        <v>0</v>
      </c>
      <c r="C593" s="42">
        <f t="shared" si="210"/>
        <v>0</v>
      </c>
      <c r="D593" s="42">
        <f t="shared" si="211"/>
        <v>0</v>
      </c>
      <c r="E593" s="42">
        <f t="shared" si="212"/>
        <v>1</v>
      </c>
      <c r="F593" s="58">
        <v>248</v>
      </c>
      <c r="G593" s="59" t="s">
        <v>216</v>
      </c>
      <c r="H593" s="45">
        <v>0</v>
      </c>
      <c r="I593" s="46">
        <v>0</v>
      </c>
      <c r="J593" s="47">
        <f t="shared" si="213"/>
        <v>467</v>
      </c>
      <c r="K593" s="48">
        <f t="shared" si="221"/>
        <v>0</v>
      </c>
      <c r="L593" s="46">
        <v>0</v>
      </c>
      <c r="M593" s="47">
        <f t="shared" si="207"/>
        <v>467</v>
      </c>
      <c r="N593" s="49">
        <f t="shared" si="222"/>
        <v>0</v>
      </c>
      <c r="O593" s="50">
        <v>0</v>
      </c>
      <c r="P593" s="51">
        <v>0</v>
      </c>
      <c r="Q593" s="52">
        <f t="shared" si="214"/>
        <v>559</v>
      </c>
      <c r="R593" s="53">
        <f t="shared" si="223"/>
        <v>0</v>
      </c>
      <c r="S593" s="51">
        <v>0</v>
      </c>
      <c r="T593" s="52">
        <f t="shared" si="215"/>
        <v>559</v>
      </c>
      <c r="U593" s="54">
        <f t="shared" si="224"/>
        <v>0</v>
      </c>
      <c r="V593" s="45">
        <v>6</v>
      </c>
      <c r="W593" s="46">
        <v>5.3830970751839223E-4</v>
      </c>
      <c r="X593" s="47">
        <f t="shared" si="216"/>
        <v>516</v>
      </c>
      <c r="Y593" s="48">
        <f t="shared" si="225"/>
        <v>3.3168216286956431E-2</v>
      </c>
      <c r="Z593" s="46">
        <v>8.5714285714285715E-2</v>
      </c>
      <c r="AA593" s="47">
        <f t="shared" si="217"/>
        <v>467</v>
      </c>
      <c r="AB593" s="49">
        <f t="shared" si="226"/>
        <v>0.34609946179757123</v>
      </c>
      <c r="AC593" s="50">
        <v>64</v>
      </c>
      <c r="AD593" s="51">
        <v>5.7419702135295177E-3</v>
      </c>
      <c r="AE593" s="52">
        <f t="shared" si="218"/>
        <v>505</v>
      </c>
      <c r="AF593" s="53">
        <f t="shared" si="227"/>
        <v>0.18793801244191646</v>
      </c>
      <c r="AG593" s="51">
        <v>0.91428571428571426</v>
      </c>
      <c r="AH593" s="52">
        <f t="shared" si="219"/>
        <v>67</v>
      </c>
      <c r="AI593" s="54">
        <f t="shared" si="228"/>
        <v>1.961071538930838</v>
      </c>
      <c r="AJ593" s="45">
        <v>70</v>
      </c>
      <c r="AK593" s="46">
        <v>6.2802799210479095E-3</v>
      </c>
      <c r="AL593" s="47">
        <f t="shared" si="220"/>
        <v>567</v>
      </c>
      <c r="AM593" s="55">
        <f t="shared" si="229"/>
        <v>9.5834348064823216E-2</v>
      </c>
      <c r="AN593" s="56">
        <v>11146</v>
      </c>
    </row>
    <row r="594" spans="1:40">
      <c r="A594" s="41">
        <f t="shared" si="208"/>
        <v>1</v>
      </c>
      <c r="B594" s="42">
        <f t="shared" si="209"/>
        <v>0</v>
      </c>
      <c r="C594" s="42">
        <f t="shared" si="210"/>
        <v>1</v>
      </c>
      <c r="D594" s="42">
        <f t="shared" si="211"/>
        <v>0</v>
      </c>
      <c r="E594" s="42">
        <f t="shared" si="212"/>
        <v>0</v>
      </c>
      <c r="F594" s="58">
        <v>242</v>
      </c>
      <c r="G594" s="59" t="s">
        <v>210</v>
      </c>
      <c r="H594" s="45">
        <v>0</v>
      </c>
      <c r="I594" s="46">
        <v>0</v>
      </c>
      <c r="J594" s="47">
        <f t="shared" si="213"/>
        <v>467</v>
      </c>
      <c r="K594" s="48">
        <f t="shared" si="221"/>
        <v>0</v>
      </c>
      <c r="L594" s="46">
        <v>0</v>
      </c>
      <c r="M594" s="47">
        <f t="shared" si="207"/>
        <v>467</v>
      </c>
      <c r="N594" s="49">
        <f t="shared" si="222"/>
        <v>0</v>
      </c>
      <c r="O594" s="50">
        <v>70</v>
      </c>
      <c r="P594" s="51">
        <v>3.1589873189223341E-3</v>
      </c>
      <c r="Q594" s="52">
        <f t="shared" si="214"/>
        <v>410</v>
      </c>
      <c r="R594" s="53">
        <f t="shared" si="223"/>
        <v>0.23959767842527085</v>
      </c>
      <c r="S594" s="51">
        <v>0.55118110236220474</v>
      </c>
      <c r="T594" s="52">
        <f t="shared" si="215"/>
        <v>40</v>
      </c>
      <c r="U594" s="54">
        <f t="shared" si="224"/>
        <v>2.7395980642280606</v>
      </c>
      <c r="V594" s="45">
        <v>10</v>
      </c>
      <c r="W594" s="46">
        <v>4.5128390270319059E-4</v>
      </c>
      <c r="X594" s="47">
        <f t="shared" si="216"/>
        <v>523</v>
      </c>
      <c r="Y594" s="48">
        <f t="shared" si="225"/>
        <v>2.7806078698979827E-2</v>
      </c>
      <c r="Z594" s="46">
        <v>7.874015748031496E-2</v>
      </c>
      <c r="AA594" s="47">
        <f t="shared" si="217"/>
        <v>474</v>
      </c>
      <c r="AB594" s="49">
        <f t="shared" si="226"/>
        <v>0.31793913813425179</v>
      </c>
      <c r="AC594" s="50">
        <v>47</v>
      </c>
      <c r="AD594" s="51">
        <v>2.1210343427049958E-3</v>
      </c>
      <c r="AE594" s="52">
        <f t="shared" si="218"/>
        <v>557</v>
      </c>
      <c r="AF594" s="53">
        <f t="shared" si="227"/>
        <v>6.9422683132310259E-2</v>
      </c>
      <c r="AG594" s="51">
        <v>0.37007874015748032</v>
      </c>
      <c r="AH594" s="52">
        <f t="shared" si="219"/>
        <v>495</v>
      </c>
      <c r="AI594" s="54">
        <f t="shared" si="228"/>
        <v>0.79379002990679837</v>
      </c>
      <c r="AJ594" s="45">
        <v>127</v>
      </c>
      <c r="AK594" s="46">
        <v>5.7313055643305206E-3</v>
      </c>
      <c r="AL594" s="47">
        <f t="shared" si="220"/>
        <v>571</v>
      </c>
      <c r="AM594" s="55">
        <f t="shared" si="229"/>
        <v>8.7457237451648795E-2</v>
      </c>
      <c r="AN594" s="56">
        <v>22159</v>
      </c>
    </row>
    <row r="595" spans="1:40">
      <c r="A595" s="41">
        <f t="shared" si="208"/>
        <v>1</v>
      </c>
      <c r="B595" s="42">
        <f t="shared" si="209"/>
        <v>0</v>
      </c>
      <c r="C595" s="42">
        <f t="shared" si="210"/>
        <v>0</v>
      </c>
      <c r="D595" s="42">
        <f t="shared" si="211"/>
        <v>0</v>
      </c>
      <c r="E595" s="42">
        <f t="shared" si="212"/>
        <v>1</v>
      </c>
      <c r="F595" s="58">
        <v>453</v>
      </c>
      <c r="G595" s="59" t="s">
        <v>423</v>
      </c>
      <c r="H595" s="45">
        <v>0</v>
      </c>
      <c r="I595" s="46">
        <v>0</v>
      </c>
      <c r="J595" s="47">
        <f t="shared" si="213"/>
        <v>467</v>
      </c>
      <c r="K595" s="48">
        <f t="shared" si="221"/>
        <v>0</v>
      </c>
      <c r="L595" s="46">
        <v>0</v>
      </c>
      <c r="M595" s="47">
        <f t="shared" si="207"/>
        <v>467</v>
      </c>
      <c r="N595" s="49">
        <f t="shared" si="222"/>
        <v>0</v>
      </c>
      <c r="O595" s="50">
        <v>0</v>
      </c>
      <c r="P595" s="51">
        <v>0</v>
      </c>
      <c r="Q595" s="52">
        <f t="shared" si="214"/>
        <v>559</v>
      </c>
      <c r="R595" s="53">
        <f t="shared" si="223"/>
        <v>0</v>
      </c>
      <c r="S595" s="51">
        <v>0</v>
      </c>
      <c r="T595" s="52">
        <f t="shared" si="215"/>
        <v>559</v>
      </c>
      <c r="U595" s="54">
        <f t="shared" si="224"/>
        <v>0</v>
      </c>
      <c r="V595" s="45">
        <v>0</v>
      </c>
      <c r="W595" s="46">
        <v>0</v>
      </c>
      <c r="X595" s="47">
        <f t="shared" si="216"/>
        <v>563</v>
      </c>
      <c r="Y595" s="48">
        <f t="shared" si="225"/>
        <v>0</v>
      </c>
      <c r="Z595" s="46">
        <v>0</v>
      </c>
      <c r="AA595" s="47">
        <f t="shared" si="217"/>
        <v>563</v>
      </c>
      <c r="AB595" s="49">
        <f t="shared" si="226"/>
        <v>0</v>
      </c>
      <c r="AC595" s="50">
        <v>2</v>
      </c>
      <c r="AD595" s="51">
        <v>5.6497175141242938E-3</v>
      </c>
      <c r="AE595" s="52">
        <f t="shared" si="218"/>
        <v>506</v>
      </c>
      <c r="AF595" s="53">
        <f t="shared" si="227"/>
        <v>0.18491852813185033</v>
      </c>
      <c r="AG595" s="51">
        <v>1</v>
      </c>
      <c r="AH595" s="52">
        <f t="shared" si="219"/>
        <v>1</v>
      </c>
      <c r="AI595" s="54">
        <f t="shared" si="228"/>
        <v>2.1449219957056043</v>
      </c>
      <c r="AJ595" s="45">
        <v>2</v>
      </c>
      <c r="AK595" s="46">
        <v>5.6497175141242938E-3</v>
      </c>
      <c r="AL595" s="47">
        <f t="shared" si="220"/>
        <v>572</v>
      </c>
      <c r="AM595" s="55">
        <f t="shared" si="229"/>
        <v>8.6212239187289708E-2</v>
      </c>
      <c r="AN595" s="56">
        <v>354</v>
      </c>
    </row>
    <row r="596" spans="1:40">
      <c r="A596" s="41">
        <f t="shared" si="208"/>
        <v>1</v>
      </c>
      <c r="B596" s="42">
        <f t="shared" si="209"/>
        <v>0</v>
      </c>
      <c r="C596" s="42">
        <f t="shared" si="210"/>
        <v>1</v>
      </c>
      <c r="D596" s="42">
        <f t="shared" si="211"/>
        <v>0</v>
      </c>
      <c r="E596" s="42">
        <f t="shared" si="212"/>
        <v>0</v>
      </c>
      <c r="F596" s="58">
        <v>197</v>
      </c>
      <c r="G596" s="59" t="s">
        <v>165</v>
      </c>
      <c r="H596" s="45">
        <v>0</v>
      </c>
      <c r="I596" s="46">
        <v>0</v>
      </c>
      <c r="J596" s="47">
        <f t="shared" si="213"/>
        <v>467</v>
      </c>
      <c r="K596" s="48">
        <f t="shared" si="221"/>
        <v>0</v>
      </c>
      <c r="L596" s="46">
        <v>0</v>
      </c>
      <c r="M596" s="47">
        <f t="shared" si="207"/>
        <v>467</v>
      </c>
      <c r="N596" s="49">
        <f t="shared" si="222"/>
        <v>0</v>
      </c>
      <c r="O596" s="50">
        <v>150</v>
      </c>
      <c r="P596" s="51">
        <v>5.0982258174155394E-3</v>
      </c>
      <c r="Q596" s="52">
        <f t="shared" si="214"/>
        <v>363</v>
      </c>
      <c r="R596" s="53">
        <f t="shared" si="223"/>
        <v>0.38668185295446389</v>
      </c>
      <c r="S596" s="51">
        <v>0.90361445783132532</v>
      </c>
      <c r="T596" s="52">
        <f t="shared" si="215"/>
        <v>15</v>
      </c>
      <c r="U596" s="54">
        <f t="shared" si="224"/>
        <v>4.4913376182052112</v>
      </c>
      <c r="V596" s="45">
        <v>0</v>
      </c>
      <c r="W596" s="46">
        <v>0</v>
      </c>
      <c r="X596" s="47">
        <f t="shared" si="216"/>
        <v>563</v>
      </c>
      <c r="Y596" s="48">
        <f t="shared" si="225"/>
        <v>0</v>
      </c>
      <c r="Z596" s="46">
        <v>0</v>
      </c>
      <c r="AA596" s="47">
        <f t="shared" si="217"/>
        <v>563</v>
      </c>
      <c r="AB596" s="49">
        <f t="shared" si="226"/>
        <v>0</v>
      </c>
      <c r="AC596" s="50">
        <v>16</v>
      </c>
      <c r="AD596" s="51">
        <v>5.4381075385765754E-4</v>
      </c>
      <c r="AE596" s="52">
        <f t="shared" si="218"/>
        <v>600</v>
      </c>
      <c r="AF596" s="53">
        <f t="shared" si="227"/>
        <v>1.7799241100856508E-2</v>
      </c>
      <c r="AG596" s="51">
        <v>9.6385542168674704E-2</v>
      </c>
      <c r="AH596" s="52">
        <f t="shared" si="219"/>
        <v>599</v>
      </c>
      <c r="AI596" s="54">
        <f t="shared" si="228"/>
        <v>0.2067394694656004</v>
      </c>
      <c r="AJ596" s="45">
        <v>166</v>
      </c>
      <c r="AK596" s="46">
        <v>5.6420365712731967E-3</v>
      </c>
      <c r="AL596" s="47">
        <f t="shared" si="220"/>
        <v>573</v>
      </c>
      <c r="AM596" s="55">
        <f t="shared" si="229"/>
        <v>8.6095031330329225E-2</v>
      </c>
      <c r="AN596" s="56">
        <v>29422</v>
      </c>
    </row>
    <row r="597" spans="1:40">
      <c r="A597" s="41">
        <f t="shared" si="208"/>
        <v>1</v>
      </c>
      <c r="B597" s="42">
        <f t="shared" si="209"/>
        <v>0</v>
      </c>
      <c r="C597" s="42">
        <f t="shared" si="210"/>
        <v>0</v>
      </c>
      <c r="D597" s="42">
        <f t="shared" si="211"/>
        <v>1</v>
      </c>
      <c r="E597" s="42">
        <f t="shared" si="212"/>
        <v>0</v>
      </c>
      <c r="F597" s="58">
        <v>252</v>
      </c>
      <c r="G597" s="59" t="s">
        <v>220</v>
      </c>
      <c r="H597" s="45">
        <v>0</v>
      </c>
      <c r="I597" s="46">
        <v>0</v>
      </c>
      <c r="J597" s="47">
        <f t="shared" si="213"/>
        <v>467</v>
      </c>
      <c r="K597" s="48">
        <f t="shared" si="221"/>
        <v>0</v>
      </c>
      <c r="L597" s="46">
        <v>0</v>
      </c>
      <c r="M597" s="47">
        <f t="shared" si="207"/>
        <v>467</v>
      </c>
      <c r="N597" s="49">
        <f t="shared" si="222"/>
        <v>0</v>
      </c>
      <c r="O597" s="50">
        <v>0</v>
      </c>
      <c r="P597" s="51">
        <v>0</v>
      </c>
      <c r="Q597" s="52">
        <f t="shared" si="214"/>
        <v>559</v>
      </c>
      <c r="R597" s="53">
        <f t="shared" si="223"/>
        <v>0</v>
      </c>
      <c r="S597" s="51">
        <v>0</v>
      </c>
      <c r="T597" s="52">
        <f t="shared" si="215"/>
        <v>559</v>
      </c>
      <c r="U597" s="54">
        <f t="shared" si="224"/>
        <v>0</v>
      </c>
      <c r="V597" s="45">
        <v>33</v>
      </c>
      <c r="W597" s="46">
        <v>4.5599005112615726E-3</v>
      </c>
      <c r="X597" s="47">
        <f t="shared" si="216"/>
        <v>384</v>
      </c>
      <c r="Y597" s="48">
        <f t="shared" si="225"/>
        <v>0.28096050339080975</v>
      </c>
      <c r="Z597" s="46">
        <v>1</v>
      </c>
      <c r="AA597" s="47">
        <f t="shared" si="217"/>
        <v>1</v>
      </c>
      <c r="AB597" s="49">
        <f t="shared" si="226"/>
        <v>4.0378270543049979</v>
      </c>
      <c r="AC597" s="50">
        <v>0</v>
      </c>
      <c r="AD597" s="51">
        <v>0</v>
      </c>
      <c r="AE597" s="52">
        <f t="shared" si="218"/>
        <v>620</v>
      </c>
      <c r="AF597" s="53">
        <f t="shared" si="227"/>
        <v>0</v>
      </c>
      <c r="AG597" s="51">
        <v>0</v>
      </c>
      <c r="AH597" s="52">
        <f t="shared" si="219"/>
        <v>620</v>
      </c>
      <c r="AI597" s="54">
        <f t="shared" si="228"/>
        <v>0</v>
      </c>
      <c r="AJ597" s="45">
        <v>33</v>
      </c>
      <c r="AK597" s="46">
        <v>4.5599005112615726E-3</v>
      </c>
      <c r="AL597" s="47">
        <f t="shared" si="220"/>
        <v>577</v>
      </c>
      <c r="AM597" s="55">
        <f t="shared" si="229"/>
        <v>6.9582104337841538E-2</v>
      </c>
      <c r="AN597" s="56">
        <v>7237</v>
      </c>
    </row>
    <row r="598" spans="1:40">
      <c r="A598" s="41">
        <f t="shared" si="208"/>
        <v>1</v>
      </c>
      <c r="B598" s="42">
        <f t="shared" si="209"/>
        <v>0</v>
      </c>
      <c r="C598" s="42">
        <f t="shared" si="210"/>
        <v>0</v>
      </c>
      <c r="D598" s="42">
        <f t="shared" si="211"/>
        <v>1</v>
      </c>
      <c r="E598" s="42">
        <f t="shared" si="212"/>
        <v>0</v>
      </c>
      <c r="F598" s="58">
        <v>174</v>
      </c>
      <c r="G598" s="59" t="s">
        <v>142</v>
      </c>
      <c r="H598" s="45">
        <v>0</v>
      </c>
      <c r="I598" s="46">
        <v>0</v>
      </c>
      <c r="J598" s="47">
        <f t="shared" si="213"/>
        <v>467</v>
      </c>
      <c r="K598" s="48">
        <f t="shared" si="221"/>
        <v>0</v>
      </c>
      <c r="L598" s="46">
        <v>0</v>
      </c>
      <c r="M598" s="47">
        <f t="shared" si="207"/>
        <v>467</v>
      </c>
      <c r="N598" s="49">
        <f t="shared" si="222"/>
        <v>0</v>
      </c>
      <c r="O598" s="50">
        <v>0</v>
      </c>
      <c r="P598" s="51">
        <v>0</v>
      </c>
      <c r="Q598" s="52">
        <f t="shared" si="214"/>
        <v>559</v>
      </c>
      <c r="R598" s="53">
        <f t="shared" si="223"/>
        <v>0</v>
      </c>
      <c r="S598" s="51">
        <v>0</v>
      </c>
      <c r="T598" s="52">
        <f t="shared" si="215"/>
        <v>559</v>
      </c>
      <c r="U598" s="54">
        <f t="shared" si="224"/>
        <v>0</v>
      </c>
      <c r="V598" s="45">
        <v>5</v>
      </c>
      <c r="W598" s="46">
        <v>3.7257824143070045E-3</v>
      </c>
      <c r="X598" s="47">
        <f t="shared" si="216"/>
        <v>401</v>
      </c>
      <c r="Y598" s="48">
        <f t="shared" si="225"/>
        <v>0.22956590830502754</v>
      </c>
      <c r="Z598" s="46">
        <v>0.83333333333333337</v>
      </c>
      <c r="AA598" s="47">
        <f t="shared" si="217"/>
        <v>12</v>
      </c>
      <c r="AB598" s="49">
        <f t="shared" si="226"/>
        <v>3.3648558785874982</v>
      </c>
      <c r="AC598" s="50">
        <v>1</v>
      </c>
      <c r="AD598" s="51">
        <v>7.4515648286140089E-4</v>
      </c>
      <c r="AE598" s="52">
        <f t="shared" si="218"/>
        <v>597</v>
      </c>
      <c r="AF598" s="53">
        <f t="shared" si="227"/>
        <v>2.4389403486838681E-2</v>
      </c>
      <c r="AG598" s="51">
        <v>0.16666666666666666</v>
      </c>
      <c r="AH598" s="52">
        <f t="shared" si="219"/>
        <v>580</v>
      </c>
      <c r="AI598" s="54">
        <f t="shared" si="228"/>
        <v>0.35748699928426736</v>
      </c>
      <c r="AJ598" s="45">
        <v>6</v>
      </c>
      <c r="AK598" s="46">
        <v>4.4709388971684054E-3</v>
      </c>
      <c r="AL598" s="47">
        <f t="shared" si="220"/>
        <v>578</v>
      </c>
      <c r="AM598" s="55">
        <f t="shared" si="229"/>
        <v>6.8224588686215851E-2</v>
      </c>
      <c r="AN598" s="56">
        <v>1342</v>
      </c>
    </row>
    <row r="599" spans="1:40">
      <c r="A599" s="41">
        <f t="shared" si="208"/>
        <v>1</v>
      </c>
      <c r="B599" s="42">
        <f t="shared" si="209"/>
        <v>0</v>
      </c>
      <c r="C599" s="42">
        <f t="shared" si="210"/>
        <v>0</v>
      </c>
      <c r="D599" s="42">
        <f t="shared" si="211"/>
        <v>1</v>
      </c>
      <c r="E599" s="42">
        <f t="shared" si="212"/>
        <v>0</v>
      </c>
      <c r="F599" s="58">
        <v>540</v>
      </c>
      <c r="G599" s="59" t="s">
        <v>510</v>
      </c>
      <c r="H599" s="45">
        <v>1</v>
      </c>
      <c r="I599" s="46">
        <v>1.7528483786152498E-4</v>
      </c>
      <c r="J599" s="47">
        <f t="shared" si="213"/>
        <v>434</v>
      </c>
      <c r="K599" s="48">
        <f t="shared" si="221"/>
        <v>3.1492296821465329E-2</v>
      </c>
      <c r="L599" s="46">
        <v>0.04</v>
      </c>
      <c r="M599" s="47">
        <f t="shared" si="207"/>
        <v>280</v>
      </c>
      <c r="N599" s="49">
        <f t="shared" si="222"/>
        <v>0.47095323525894028</v>
      </c>
      <c r="O599" s="50">
        <v>4</v>
      </c>
      <c r="P599" s="51">
        <v>7.0113935144609991E-4</v>
      </c>
      <c r="Q599" s="52">
        <f t="shared" si="214"/>
        <v>509</v>
      </c>
      <c r="R599" s="53">
        <f t="shared" si="223"/>
        <v>5.3178865218235401E-2</v>
      </c>
      <c r="S599" s="51">
        <v>0.16</v>
      </c>
      <c r="T599" s="52">
        <f t="shared" si="215"/>
        <v>332</v>
      </c>
      <c r="U599" s="54">
        <f t="shared" si="224"/>
        <v>0.79526618093020263</v>
      </c>
      <c r="V599" s="45">
        <v>9</v>
      </c>
      <c r="W599" s="46">
        <v>1.5775635407537247E-3</v>
      </c>
      <c r="X599" s="47">
        <f t="shared" si="216"/>
        <v>469</v>
      </c>
      <c r="Y599" s="48">
        <f t="shared" si="225"/>
        <v>9.7202350236919283E-2</v>
      </c>
      <c r="Z599" s="46">
        <v>0.36</v>
      </c>
      <c r="AA599" s="47">
        <f t="shared" si="217"/>
        <v>86</v>
      </c>
      <c r="AB599" s="49">
        <f t="shared" si="226"/>
        <v>1.4536177395497991</v>
      </c>
      <c r="AC599" s="50">
        <v>11</v>
      </c>
      <c r="AD599" s="51">
        <v>1.9281332164767747E-3</v>
      </c>
      <c r="AE599" s="52">
        <f t="shared" si="218"/>
        <v>562</v>
      </c>
      <c r="AF599" s="53">
        <f t="shared" si="227"/>
        <v>6.3108917488643751E-2</v>
      </c>
      <c r="AG599" s="51">
        <v>0.44</v>
      </c>
      <c r="AH599" s="52">
        <f t="shared" si="219"/>
        <v>413</v>
      </c>
      <c r="AI599" s="54">
        <f t="shared" si="228"/>
        <v>0.94376567811046586</v>
      </c>
      <c r="AJ599" s="45">
        <v>25</v>
      </c>
      <c r="AK599" s="46">
        <v>4.3821209465381246E-3</v>
      </c>
      <c r="AL599" s="47">
        <f t="shared" si="220"/>
        <v>579</v>
      </c>
      <c r="AM599" s="55">
        <f t="shared" si="229"/>
        <v>6.6869265276732162E-2</v>
      </c>
      <c r="AN599" s="56">
        <v>5705</v>
      </c>
    </row>
    <row r="600" spans="1:40">
      <c r="A600" s="41">
        <f t="shared" si="208"/>
        <v>1</v>
      </c>
      <c r="B600" s="42">
        <f t="shared" si="209"/>
        <v>0</v>
      </c>
      <c r="C600" s="42">
        <f t="shared" si="210"/>
        <v>0</v>
      </c>
      <c r="D600" s="42">
        <f t="shared" si="211"/>
        <v>0</v>
      </c>
      <c r="E600" s="42">
        <f t="shared" si="212"/>
        <v>1</v>
      </c>
      <c r="F600" s="58">
        <v>81</v>
      </c>
      <c r="G600" s="59" t="s">
        <v>49</v>
      </c>
      <c r="H600" s="45">
        <v>8</v>
      </c>
      <c r="I600" s="46">
        <v>2.0151133501259446E-4</v>
      </c>
      <c r="J600" s="47">
        <f t="shared" si="213"/>
        <v>431</v>
      </c>
      <c r="K600" s="48">
        <f t="shared" si="221"/>
        <v>3.6204242491981807E-2</v>
      </c>
      <c r="L600" s="46">
        <v>4.878048780487805E-2</v>
      </c>
      <c r="M600" s="47">
        <f t="shared" si="207"/>
        <v>235</v>
      </c>
      <c r="N600" s="49">
        <f t="shared" si="222"/>
        <v>0.57433321373041502</v>
      </c>
      <c r="O600" s="50">
        <v>12</v>
      </c>
      <c r="P600" s="51">
        <v>3.0226700251889167E-4</v>
      </c>
      <c r="Q600" s="52">
        <f t="shared" si="214"/>
        <v>528</v>
      </c>
      <c r="R600" s="53">
        <f t="shared" si="223"/>
        <v>2.2925850836526419E-2</v>
      </c>
      <c r="S600" s="51">
        <v>7.3170731707317069E-2</v>
      </c>
      <c r="T600" s="52">
        <f t="shared" si="215"/>
        <v>469</v>
      </c>
      <c r="U600" s="54">
        <f t="shared" si="224"/>
        <v>0.36368880225466582</v>
      </c>
      <c r="V600" s="45">
        <v>15</v>
      </c>
      <c r="W600" s="46">
        <v>3.778337531486146E-4</v>
      </c>
      <c r="X600" s="47">
        <f t="shared" si="216"/>
        <v>526</v>
      </c>
      <c r="Y600" s="48">
        <f t="shared" si="225"/>
        <v>2.3280411759094229E-2</v>
      </c>
      <c r="Z600" s="46">
        <v>9.1463414634146339E-2</v>
      </c>
      <c r="AA600" s="47">
        <f t="shared" si="217"/>
        <v>458</v>
      </c>
      <c r="AB600" s="49">
        <f t="shared" si="226"/>
        <v>0.36931345008887173</v>
      </c>
      <c r="AC600" s="50">
        <v>129</v>
      </c>
      <c r="AD600" s="51">
        <v>3.2493702770780859E-3</v>
      </c>
      <c r="AE600" s="52">
        <f t="shared" si="218"/>
        <v>538</v>
      </c>
      <c r="AF600" s="53">
        <f t="shared" si="227"/>
        <v>0.10635377211170123</v>
      </c>
      <c r="AG600" s="51">
        <v>0.78658536585365857</v>
      </c>
      <c r="AH600" s="52">
        <f t="shared" si="219"/>
        <v>106</v>
      </c>
      <c r="AI600" s="54">
        <f t="shared" si="228"/>
        <v>1.6871642527196522</v>
      </c>
      <c r="AJ600" s="45">
        <v>164</v>
      </c>
      <c r="AK600" s="46">
        <v>4.1309823677581868E-3</v>
      </c>
      <c r="AL600" s="47">
        <f t="shared" si="220"/>
        <v>582</v>
      </c>
      <c r="AM600" s="55">
        <f t="shared" si="229"/>
        <v>6.30369994742732E-2</v>
      </c>
      <c r="AN600" s="56">
        <v>39700</v>
      </c>
    </row>
    <row r="601" spans="1:40">
      <c r="A601" s="41">
        <f t="shared" si="208"/>
        <v>1</v>
      </c>
      <c r="B601" s="42">
        <f t="shared" si="209"/>
        <v>0</v>
      </c>
      <c r="C601" s="42">
        <f t="shared" si="210"/>
        <v>0</v>
      </c>
      <c r="D601" s="42">
        <f t="shared" si="211"/>
        <v>0</v>
      </c>
      <c r="E601" s="42">
        <f t="shared" si="212"/>
        <v>1</v>
      </c>
      <c r="F601" s="58">
        <v>223</v>
      </c>
      <c r="G601" s="59" t="s">
        <v>191</v>
      </c>
      <c r="H601" s="45">
        <v>0</v>
      </c>
      <c r="I601" s="46">
        <v>0</v>
      </c>
      <c r="J601" s="47">
        <f t="shared" si="213"/>
        <v>467</v>
      </c>
      <c r="K601" s="48">
        <f t="shared" si="221"/>
        <v>0</v>
      </c>
      <c r="L601" s="46">
        <v>0</v>
      </c>
      <c r="M601" s="47">
        <f t="shared" ref="M601:M642" si="230">RANK(L601,$L$7:$L$642)</f>
        <v>467</v>
      </c>
      <c r="N601" s="49">
        <f t="shared" si="222"/>
        <v>0</v>
      </c>
      <c r="O601" s="50">
        <v>4</v>
      </c>
      <c r="P601" s="51">
        <v>9.5057034220532313E-5</v>
      </c>
      <c r="Q601" s="52">
        <f t="shared" si="214"/>
        <v>548</v>
      </c>
      <c r="R601" s="53">
        <f t="shared" si="223"/>
        <v>7.2097297069874753E-3</v>
      </c>
      <c r="S601" s="51">
        <v>2.3952095808383235E-2</v>
      </c>
      <c r="T601" s="52">
        <f t="shared" si="215"/>
        <v>526</v>
      </c>
      <c r="U601" s="54">
        <f t="shared" si="224"/>
        <v>0.11905182349254531</v>
      </c>
      <c r="V601" s="45">
        <v>0</v>
      </c>
      <c r="W601" s="46">
        <v>0</v>
      </c>
      <c r="X601" s="47">
        <f t="shared" si="216"/>
        <v>563</v>
      </c>
      <c r="Y601" s="48">
        <f t="shared" si="225"/>
        <v>0</v>
      </c>
      <c r="Z601" s="46">
        <v>0</v>
      </c>
      <c r="AA601" s="47">
        <f t="shared" si="217"/>
        <v>563</v>
      </c>
      <c r="AB601" s="49">
        <f t="shared" si="226"/>
        <v>0</v>
      </c>
      <c r="AC601" s="50">
        <v>163</v>
      </c>
      <c r="AD601" s="51">
        <v>3.873574144486692E-3</v>
      </c>
      <c r="AE601" s="52">
        <f t="shared" si="218"/>
        <v>527</v>
      </c>
      <c r="AF601" s="53">
        <f t="shared" si="227"/>
        <v>0.12678432640522846</v>
      </c>
      <c r="AG601" s="51">
        <v>0.9760479041916168</v>
      </c>
      <c r="AH601" s="52">
        <f t="shared" si="219"/>
        <v>43</v>
      </c>
      <c r="AI601" s="54">
        <f t="shared" si="228"/>
        <v>2.093546618562955</v>
      </c>
      <c r="AJ601" s="45">
        <v>167</v>
      </c>
      <c r="AK601" s="46">
        <v>3.9686311787072246E-3</v>
      </c>
      <c r="AL601" s="47">
        <f t="shared" si="220"/>
        <v>583</v>
      </c>
      <c r="AM601" s="55">
        <f t="shared" si="229"/>
        <v>6.055959073519717E-2</v>
      </c>
      <c r="AN601" s="56">
        <v>42080</v>
      </c>
    </row>
    <row r="602" spans="1:40">
      <c r="A602" s="41">
        <f t="shared" si="208"/>
        <v>1</v>
      </c>
      <c r="B602" s="42">
        <f t="shared" si="209"/>
        <v>0</v>
      </c>
      <c r="C602" s="42">
        <f t="shared" si="210"/>
        <v>1</v>
      </c>
      <c r="D602" s="42">
        <f t="shared" si="211"/>
        <v>0</v>
      </c>
      <c r="E602" s="42">
        <f t="shared" si="212"/>
        <v>0</v>
      </c>
      <c r="F602" s="58">
        <v>224</v>
      </c>
      <c r="G602" s="59" t="s">
        <v>192</v>
      </c>
      <c r="H602" s="45">
        <v>0</v>
      </c>
      <c r="I602" s="46">
        <v>0</v>
      </c>
      <c r="J602" s="47">
        <f t="shared" si="213"/>
        <v>467</v>
      </c>
      <c r="K602" s="48">
        <f t="shared" si="221"/>
        <v>0</v>
      </c>
      <c r="L602" s="46">
        <v>0</v>
      </c>
      <c r="M602" s="47">
        <f t="shared" si="230"/>
        <v>467</v>
      </c>
      <c r="N602" s="49">
        <f t="shared" si="222"/>
        <v>0</v>
      </c>
      <c r="O602" s="50">
        <v>28</v>
      </c>
      <c r="P602" s="51">
        <v>1.5316448771949018E-3</v>
      </c>
      <c r="Q602" s="52">
        <f t="shared" si="214"/>
        <v>473</v>
      </c>
      <c r="R602" s="53">
        <f t="shared" si="223"/>
        <v>0.11616968341393966</v>
      </c>
      <c r="S602" s="51">
        <v>0.45901639344262296</v>
      </c>
      <c r="T602" s="52">
        <f t="shared" si="215"/>
        <v>55</v>
      </c>
      <c r="U602" s="54">
        <f t="shared" si="224"/>
        <v>2.2815013387341878</v>
      </c>
      <c r="V602" s="45">
        <v>12</v>
      </c>
      <c r="W602" s="46">
        <v>6.5641923308352936E-4</v>
      </c>
      <c r="X602" s="47">
        <f t="shared" si="216"/>
        <v>507</v>
      </c>
      <c r="Y602" s="48">
        <f t="shared" si="225"/>
        <v>4.0445592553406969E-2</v>
      </c>
      <c r="Z602" s="46">
        <v>0.19672131147540983</v>
      </c>
      <c r="AA602" s="47">
        <f t="shared" si="217"/>
        <v>300</v>
      </c>
      <c r="AB602" s="49">
        <f t="shared" si="226"/>
        <v>0.7943266336337701</v>
      </c>
      <c r="AC602" s="50">
        <v>21</v>
      </c>
      <c r="AD602" s="51">
        <v>1.1487336578961764E-3</v>
      </c>
      <c r="AE602" s="52">
        <f t="shared" si="218"/>
        <v>581</v>
      </c>
      <c r="AF602" s="53">
        <f t="shared" si="227"/>
        <v>3.7598718290360905E-2</v>
      </c>
      <c r="AG602" s="51">
        <v>0.34426229508196721</v>
      </c>
      <c r="AH602" s="52">
        <f t="shared" si="219"/>
        <v>509</v>
      </c>
      <c r="AI602" s="54">
        <f t="shared" si="228"/>
        <v>0.73841576901340467</v>
      </c>
      <c r="AJ602" s="45">
        <v>61</v>
      </c>
      <c r="AK602" s="46">
        <v>3.3367977681746075E-3</v>
      </c>
      <c r="AL602" s="47">
        <f t="shared" si="220"/>
        <v>585</v>
      </c>
      <c r="AM602" s="55">
        <f t="shared" si="229"/>
        <v>5.0918086893778622E-2</v>
      </c>
      <c r="AN602" s="56">
        <v>18281</v>
      </c>
    </row>
    <row r="603" spans="1:40">
      <c r="A603" s="41">
        <f t="shared" si="208"/>
        <v>1</v>
      </c>
      <c r="B603" s="42">
        <f t="shared" si="209"/>
        <v>0</v>
      </c>
      <c r="C603" s="42">
        <f t="shared" si="210"/>
        <v>0</v>
      </c>
      <c r="D603" s="42">
        <f t="shared" si="211"/>
        <v>0</v>
      </c>
      <c r="E603" s="42">
        <f t="shared" si="212"/>
        <v>1</v>
      </c>
      <c r="F603" s="58">
        <v>271</v>
      </c>
      <c r="G603" s="59" t="s">
        <v>239</v>
      </c>
      <c r="H603" s="45">
        <v>0</v>
      </c>
      <c r="I603" s="46">
        <v>0</v>
      </c>
      <c r="J603" s="47">
        <f t="shared" si="213"/>
        <v>467</v>
      </c>
      <c r="K603" s="48">
        <f t="shared" si="221"/>
        <v>0</v>
      </c>
      <c r="L603" s="46">
        <v>0</v>
      </c>
      <c r="M603" s="47">
        <f t="shared" si="230"/>
        <v>467</v>
      </c>
      <c r="N603" s="49">
        <f t="shared" si="222"/>
        <v>0</v>
      </c>
      <c r="O603" s="50">
        <v>0</v>
      </c>
      <c r="P603" s="51">
        <v>0</v>
      </c>
      <c r="Q603" s="52">
        <f t="shared" si="214"/>
        <v>559</v>
      </c>
      <c r="R603" s="53">
        <f t="shared" si="223"/>
        <v>0</v>
      </c>
      <c r="S603" s="51">
        <v>0</v>
      </c>
      <c r="T603" s="52">
        <f t="shared" si="215"/>
        <v>559</v>
      </c>
      <c r="U603" s="54">
        <f t="shared" si="224"/>
        <v>0</v>
      </c>
      <c r="V603" s="45">
        <v>0</v>
      </c>
      <c r="W603" s="46">
        <v>0</v>
      </c>
      <c r="X603" s="47">
        <f t="shared" si="216"/>
        <v>563</v>
      </c>
      <c r="Y603" s="48">
        <f t="shared" si="225"/>
        <v>0</v>
      </c>
      <c r="Z603" s="46">
        <v>0</v>
      </c>
      <c r="AA603" s="47">
        <f t="shared" si="217"/>
        <v>563</v>
      </c>
      <c r="AB603" s="49">
        <f t="shared" si="226"/>
        <v>0</v>
      </c>
      <c r="AC603" s="50">
        <v>87</v>
      </c>
      <c r="AD603" s="51">
        <v>3.3298886209668158E-3</v>
      </c>
      <c r="AE603" s="52">
        <f t="shared" si="218"/>
        <v>537</v>
      </c>
      <c r="AF603" s="53">
        <f t="shared" si="227"/>
        <v>0.10898918416589594</v>
      </c>
      <c r="AG603" s="51">
        <v>1</v>
      </c>
      <c r="AH603" s="52">
        <f t="shared" si="219"/>
        <v>1</v>
      </c>
      <c r="AI603" s="54">
        <f t="shared" si="228"/>
        <v>2.1449219957056043</v>
      </c>
      <c r="AJ603" s="45">
        <v>87</v>
      </c>
      <c r="AK603" s="46">
        <v>3.3298886209668158E-3</v>
      </c>
      <c r="AL603" s="47">
        <f t="shared" si="220"/>
        <v>586</v>
      </c>
      <c r="AM603" s="55">
        <f t="shared" si="229"/>
        <v>5.0812656303635101E-2</v>
      </c>
      <c r="AN603" s="56">
        <v>26127</v>
      </c>
    </row>
    <row r="604" spans="1:40">
      <c r="A604" s="41">
        <f t="shared" si="208"/>
        <v>1</v>
      </c>
      <c r="B604" s="42">
        <f t="shared" si="209"/>
        <v>0</v>
      </c>
      <c r="C604" s="42">
        <f t="shared" si="210"/>
        <v>1</v>
      </c>
      <c r="D604" s="42">
        <f t="shared" si="211"/>
        <v>0</v>
      </c>
      <c r="E604" s="42">
        <f t="shared" si="212"/>
        <v>0</v>
      </c>
      <c r="F604" s="58">
        <v>142</v>
      </c>
      <c r="G604" s="59" t="s">
        <v>110</v>
      </c>
      <c r="H604" s="45">
        <v>0</v>
      </c>
      <c r="I604" s="46">
        <v>0</v>
      </c>
      <c r="J604" s="47">
        <f t="shared" si="213"/>
        <v>467</v>
      </c>
      <c r="K604" s="48">
        <f t="shared" si="221"/>
        <v>0</v>
      </c>
      <c r="L604" s="46">
        <v>0</v>
      </c>
      <c r="M604" s="47">
        <f t="shared" si="230"/>
        <v>467</v>
      </c>
      <c r="N604" s="49">
        <f t="shared" si="222"/>
        <v>0</v>
      </c>
      <c r="O604" s="50">
        <v>66</v>
      </c>
      <c r="P604" s="51">
        <v>2.0602466052754799E-3</v>
      </c>
      <c r="Q604" s="52">
        <f t="shared" si="214"/>
        <v>450</v>
      </c>
      <c r="R604" s="53">
        <f t="shared" si="223"/>
        <v>0.15626219853771012</v>
      </c>
      <c r="S604" s="51">
        <v>0.69473684210526321</v>
      </c>
      <c r="T604" s="52">
        <f t="shared" si="215"/>
        <v>24</v>
      </c>
      <c r="U604" s="54">
        <f t="shared" si="224"/>
        <v>3.4531294698285118</v>
      </c>
      <c r="V604" s="45">
        <v>18</v>
      </c>
      <c r="W604" s="46">
        <v>5.6188543780240363E-4</v>
      </c>
      <c r="X604" s="47">
        <f t="shared" si="216"/>
        <v>514</v>
      </c>
      <c r="Y604" s="48">
        <f t="shared" si="225"/>
        <v>3.4620846455540789E-2</v>
      </c>
      <c r="Z604" s="46">
        <v>0.18947368421052632</v>
      </c>
      <c r="AA604" s="47">
        <f t="shared" si="217"/>
        <v>315</v>
      </c>
      <c r="AB604" s="49">
        <f t="shared" si="226"/>
        <v>0.76506196818410488</v>
      </c>
      <c r="AC604" s="50">
        <v>11</v>
      </c>
      <c r="AD604" s="51">
        <v>3.4337443421257998E-4</v>
      </c>
      <c r="AE604" s="52">
        <f t="shared" si="218"/>
        <v>608</v>
      </c>
      <c r="AF604" s="53">
        <f t="shared" si="227"/>
        <v>1.1238844210167399E-2</v>
      </c>
      <c r="AG604" s="51">
        <v>0.11578947368421053</v>
      </c>
      <c r="AH604" s="52">
        <f t="shared" si="219"/>
        <v>594</v>
      </c>
      <c r="AI604" s="54">
        <f t="shared" si="228"/>
        <v>0.24835938897643836</v>
      </c>
      <c r="AJ604" s="45">
        <v>95</v>
      </c>
      <c r="AK604" s="46">
        <v>2.9655064772904634E-3</v>
      </c>
      <c r="AL604" s="47">
        <f t="shared" si="220"/>
        <v>590</v>
      </c>
      <c r="AM604" s="55">
        <f t="shared" si="229"/>
        <v>4.5252342810497156E-2</v>
      </c>
      <c r="AN604" s="56">
        <v>32035</v>
      </c>
    </row>
    <row r="605" spans="1:40">
      <c r="A605" s="41">
        <f t="shared" si="208"/>
        <v>1</v>
      </c>
      <c r="B605" s="42">
        <f t="shared" si="209"/>
        <v>0</v>
      </c>
      <c r="C605" s="42">
        <f t="shared" si="210"/>
        <v>0</v>
      </c>
      <c r="D605" s="42">
        <f t="shared" si="211"/>
        <v>1</v>
      </c>
      <c r="E605" s="42">
        <f t="shared" si="212"/>
        <v>0</v>
      </c>
      <c r="F605" s="58">
        <v>40</v>
      </c>
      <c r="G605" s="59" t="s">
        <v>8</v>
      </c>
      <c r="H605" s="45">
        <v>1</v>
      </c>
      <c r="I605" s="46">
        <v>3.1436655139893116E-5</v>
      </c>
      <c r="J605" s="47">
        <f t="shared" si="213"/>
        <v>461</v>
      </c>
      <c r="K605" s="48">
        <f t="shared" si="221"/>
        <v>5.6480211683891772E-3</v>
      </c>
      <c r="L605" s="46">
        <v>1.0638297872340425E-2</v>
      </c>
      <c r="M605" s="47">
        <f t="shared" si="230"/>
        <v>411</v>
      </c>
      <c r="N605" s="49">
        <f t="shared" si="222"/>
        <v>0.12525352001567561</v>
      </c>
      <c r="O605" s="50">
        <v>0</v>
      </c>
      <c r="P605" s="51">
        <v>0</v>
      </c>
      <c r="Q605" s="52">
        <f t="shared" si="214"/>
        <v>559</v>
      </c>
      <c r="R605" s="53">
        <f t="shared" si="223"/>
        <v>0</v>
      </c>
      <c r="S605" s="51">
        <v>0</v>
      </c>
      <c r="T605" s="52">
        <f t="shared" si="215"/>
        <v>559</v>
      </c>
      <c r="U605" s="54">
        <f t="shared" si="224"/>
        <v>0</v>
      </c>
      <c r="V605" s="45">
        <v>79</v>
      </c>
      <c r="W605" s="46">
        <v>2.4834957560515561E-3</v>
      </c>
      <c r="X605" s="47">
        <f t="shared" si="216"/>
        <v>438</v>
      </c>
      <c r="Y605" s="48">
        <f t="shared" si="225"/>
        <v>0.15302180739819182</v>
      </c>
      <c r="Z605" s="46">
        <v>0.84042553191489366</v>
      </c>
      <c r="AA605" s="47">
        <f t="shared" si="217"/>
        <v>10</v>
      </c>
      <c r="AB605" s="49">
        <f t="shared" si="226"/>
        <v>3.3934929498946262</v>
      </c>
      <c r="AC605" s="50">
        <v>14</v>
      </c>
      <c r="AD605" s="51">
        <v>4.4011317195850359E-4</v>
      </c>
      <c r="AE605" s="52">
        <f t="shared" si="218"/>
        <v>603</v>
      </c>
      <c r="AF605" s="53">
        <f t="shared" si="227"/>
        <v>1.4405159154691139E-2</v>
      </c>
      <c r="AG605" s="51">
        <v>0.14893617021276595</v>
      </c>
      <c r="AH605" s="52">
        <f t="shared" si="219"/>
        <v>588</v>
      </c>
      <c r="AI605" s="54">
        <f t="shared" si="228"/>
        <v>0.31945646744551548</v>
      </c>
      <c r="AJ605" s="45">
        <v>94</v>
      </c>
      <c r="AK605" s="46">
        <v>2.9550455831499527E-3</v>
      </c>
      <c r="AL605" s="47">
        <f t="shared" si="220"/>
        <v>591</v>
      </c>
      <c r="AM605" s="55">
        <f t="shared" si="229"/>
        <v>4.5092714102424589E-2</v>
      </c>
      <c r="AN605" s="56">
        <v>31810</v>
      </c>
    </row>
    <row r="606" spans="1:40">
      <c r="A606" s="41">
        <f t="shared" si="208"/>
        <v>1</v>
      </c>
      <c r="B606" s="42">
        <f t="shared" si="209"/>
        <v>0</v>
      </c>
      <c r="C606" s="42">
        <f t="shared" si="210"/>
        <v>0</v>
      </c>
      <c r="D606" s="42">
        <f t="shared" si="211"/>
        <v>0</v>
      </c>
      <c r="E606" s="42">
        <f t="shared" si="212"/>
        <v>1</v>
      </c>
      <c r="F606" s="58">
        <v>154</v>
      </c>
      <c r="G606" s="59" t="s">
        <v>122</v>
      </c>
      <c r="H606" s="45">
        <v>0</v>
      </c>
      <c r="I606" s="46">
        <v>0</v>
      </c>
      <c r="J606" s="47">
        <f t="shared" si="213"/>
        <v>467</v>
      </c>
      <c r="K606" s="48">
        <f t="shared" si="221"/>
        <v>0</v>
      </c>
      <c r="L606" s="46">
        <v>0</v>
      </c>
      <c r="M606" s="47">
        <f t="shared" si="230"/>
        <v>467</v>
      </c>
      <c r="N606" s="49">
        <f t="shared" si="222"/>
        <v>0</v>
      </c>
      <c r="O606" s="50">
        <v>0</v>
      </c>
      <c r="P606" s="51">
        <v>0</v>
      </c>
      <c r="Q606" s="52">
        <f t="shared" si="214"/>
        <v>559</v>
      </c>
      <c r="R606" s="53">
        <f t="shared" si="223"/>
        <v>0</v>
      </c>
      <c r="S606" s="51">
        <v>0</v>
      </c>
      <c r="T606" s="52">
        <f t="shared" si="215"/>
        <v>559</v>
      </c>
      <c r="U606" s="54">
        <f t="shared" si="224"/>
        <v>0</v>
      </c>
      <c r="V606" s="45">
        <v>0</v>
      </c>
      <c r="W606" s="46">
        <v>0</v>
      </c>
      <c r="X606" s="47">
        <f t="shared" si="216"/>
        <v>563</v>
      </c>
      <c r="Y606" s="48">
        <f t="shared" si="225"/>
        <v>0</v>
      </c>
      <c r="Z606" s="46">
        <v>0</v>
      </c>
      <c r="AA606" s="47">
        <f t="shared" si="217"/>
        <v>563</v>
      </c>
      <c r="AB606" s="49">
        <f t="shared" si="226"/>
        <v>0</v>
      </c>
      <c r="AC606" s="50">
        <v>23</v>
      </c>
      <c r="AD606" s="51">
        <v>2.8653295128939827E-3</v>
      </c>
      <c r="AE606" s="52">
        <f t="shared" si="218"/>
        <v>547</v>
      </c>
      <c r="AF606" s="53">
        <f t="shared" si="227"/>
        <v>9.3783895356267938E-2</v>
      </c>
      <c r="AG606" s="51">
        <v>1</v>
      </c>
      <c r="AH606" s="52">
        <f t="shared" si="219"/>
        <v>1</v>
      </c>
      <c r="AI606" s="54">
        <f t="shared" si="228"/>
        <v>2.1449219957056043</v>
      </c>
      <c r="AJ606" s="45">
        <v>23</v>
      </c>
      <c r="AK606" s="46">
        <v>2.8653295128939827E-3</v>
      </c>
      <c r="AL606" s="47">
        <f t="shared" si="220"/>
        <v>592</v>
      </c>
      <c r="AM606" s="55">
        <f t="shared" si="229"/>
        <v>4.3723685776934897E-2</v>
      </c>
      <c r="AN606" s="56">
        <v>8027</v>
      </c>
    </row>
    <row r="607" spans="1:40">
      <c r="A607" s="41">
        <f t="shared" si="208"/>
        <v>1</v>
      </c>
      <c r="B607" s="42">
        <f t="shared" si="209"/>
        <v>0</v>
      </c>
      <c r="C607" s="42">
        <f t="shared" si="210"/>
        <v>1</v>
      </c>
      <c r="D607" s="42">
        <f t="shared" si="211"/>
        <v>0</v>
      </c>
      <c r="E607" s="42">
        <f t="shared" si="212"/>
        <v>0</v>
      </c>
      <c r="F607" s="58">
        <v>473</v>
      </c>
      <c r="G607" s="59" t="s">
        <v>443</v>
      </c>
      <c r="H607" s="45">
        <v>0</v>
      </c>
      <c r="I607" s="46">
        <v>0</v>
      </c>
      <c r="J607" s="47">
        <f t="shared" si="213"/>
        <v>467</v>
      </c>
      <c r="K607" s="48">
        <f t="shared" si="221"/>
        <v>0</v>
      </c>
      <c r="L607" s="46">
        <v>0</v>
      </c>
      <c r="M607" s="47">
        <f t="shared" si="230"/>
        <v>467</v>
      </c>
      <c r="N607" s="49">
        <f t="shared" si="222"/>
        <v>0</v>
      </c>
      <c r="O607" s="50">
        <v>13</v>
      </c>
      <c r="P607" s="51">
        <v>2.588610115491836E-3</v>
      </c>
      <c r="Q607" s="52">
        <f t="shared" si="214"/>
        <v>434</v>
      </c>
      <c r="R607" s="53">
        <f t="shared" si="223"/>
        <v>0.19633664570442197</v>
      </c>
      <c r="S607" s="51">
        <v>0.9285714285714286</v>
      </c>
      <c r="T607" s="52">
        <f t="shared" si="215"/>
        <v>14</v>
      </c>
      <c r="U607" s="54">
        <f t="shared" si="224"/>
        <v>4.6153840857556405</v>
      </c>
      <c r="V607" s="45">
        <v>1</v>
      </c>
      <c r="W607" s="46">
        <v>1.9912385503783353E-4</v>
      </c>
      <c r="X607" s="47">
        <f t="shared" si="216"/>
        <v>539</v>
      </c>
      <c r="Y607" s="48">
        <f t="shared" si="225"/>
        <v>1.2269113856843766E-2</v>
      </c>
      <c r="Z607" s="46">
        <v>7.1428571428571425E-2</v>
      </c>
      <c r="AA607" s="47">
        <f t="shared" si="217"/>
        <v>479</v>
      </c>
      <c r="AB607" s="49">
        <f t="shared" si="226"/>
        <v>0.28841621816464269</v>
      </c>
      <c r="AC607" s="50">
        <v>0</v>
      </c>
      <c r="AD607" s="51">
        <v>0</v>
      </c>
      <c r="AE607" s="52">
        <f t="shared" si="218"/>
        <v>620</v>
      </c>
      <c r="AF607" s="53">
        <f t="shared" si="227"/>
        <v>0</v>
      </c>
      <c r="AG607" s="51">
        <v>0</v>
      </c>
      <c r="AH607" s="52">
        <f t="shared" si="219"/>
        <v>620</v>
      </c>
      <c r="AI607" s="54">
        <f t="shared" si="228"/>
        <v>0</v>
      </c>
      <c r="AJ607" s="45">
        <v>14</v>
      </c>
      <c r="AK607" s="46">
        <v>2.7877339705296694E-3</v>
      </c>
      <c r="AL607" s="47">
        <f t="shared" si="220"/>
        <v>593</v>
      </c>
      <c r="AM607" s="55">
        <f t="shared" si="229"/>
        <v>4.2539611450837095E-2</v>
      </c>
      <c r="AN607" s="56">
        <v>5022</v>
      </c>
    </row>
    <row r="608" spans="1:40">
      <c r="A608" s="41">
        <f t="shared" si="208"/>
        <v>1</v>
      </c>
      <c r="B608" s="42">
        <f t="shared" si="209"/>
        <v>0</v>
      </c>
      <c r="C608" s="42">
        <f t="shared" si="210"/>
        <v>0</v>
      </c>
      <c r="D608" s="42">
        <f t="shared" si="211"/>
        <v>0</v>
      </c>
      <c r="E608" s="42">
        <f t="shared" si="212"/>
        <v>1</v>
      </c>
      <c r="F608" s="60">
        <v>14</v>
      </c>
      <c r="G608" s="59" t="s">
        <v>660</v>
      </c>
      <c r="H608" s="45">
        <v>4</v>
      </c>
      <c r="I608" s="46">
        <v>7.7691022802315197E-5</v>
      </c>
      <c r="J608" s="47">
        <f t="shared" si="213"/>
        <v>447</v>
      </c>
      <c r="K608" s="48">
        <f t="shared" si="221"/>
        <v>1.3958245221338594E-2</v>
      </c>
      <c r="L608" s="46">
        <v>9.2807424593967514E-3</v>
      </c>
      <c r="M608" s="47">
        <f t="shared" si="230"/>
        <v>414</v>
      </c>
      <c r="N608" s="49">
        <f t="shared" si="222"/>
        <v>0.10926989217144786</v>
      </c>
      <c r="O608" s="50">
        <v>12</v>
      </c>
      <c r="P608" s="51">
        <v>2.3307306840694559E-4</v>
      </c>
      <c r="Q608" s="52">
        <f t="shared" si="214"/>
        <v>534</v>
      </c>
      <c r="R608" s="53">
        <f t="shared" si="223"/>
        <v>1.7677743041022782E-2</v>
      </c>
      <c r="S608" s="51">
        <v>2.7842227378190254E-2</v>
      </c>
      <c r="T608" s="52">
        <f t="shared" si="215"/>
        <v>522</v>
      </c>
      <c r="U608" s="54">
        <f t="shared" si="224"/>
        <v>0.13838738647277307</v>
      </c>
      <c r="V608" s="45">
        <v>6</v>
      </c>
      <c r="W608" s="46">
        <v>1.165365342034728E-4</v>
      </c>
      <c r="X608" s="47">
        <f t="shared" si="216"/>
        <v>545</v>
      </c>
      <c r="Y608" s="48">
        <f t="shared" si="225"/>
        <v>7.1804556332676142E-3</v>
      </c>
      <c r="Z608" s="46">
        <v>1.3921113689095127E-2</v>
      </c>
      <c r="AA608" s="47">
        <f t="shared" si="217"/>
        <v>543</v>
      </c>
      <c r="AB608" s="49">
        <f t="shared" si="226"/>
        <v>5.6211049479883958E-2</v>
      </c>
      <c r="AC608" s="50">
        <v>409</v>
      </c>
      <c r="AD608" s="51">
        <v>7.9439070815367288E-3</v>
      </c>
      <c r="AE608" s="52">
        <f t="shared" si="218"/>
        <v>481</v>
      </c>
      <c r="AF608" s="53">
        <f t="shared" si="227"/>
        <v>0.26000868210870998</v>
      </c>
      <c r="AG608" s="51">
        <v>0.9489559164733179</v>
      </c>
      <c r="AH608" s="52">
        <f t="shared" si="219"/>
        <v>49</v>
      </c>
      <c r="AI608" s="54">
        <f t="shared" si="228"/>
        <v>2.0354364181985898</v>
      </c>
      <c r="AJ608" s="45">
        <v>431</v>
      </c>
      <c r="AK608" s="46">
        <v>8.3712077069494628E-3</v>
      </c>
      <c r="AL608" s="47">
        <f t="shared" si="220"/>
        <v>551</v>
      </c>
      <c r="AM608" s="55">
        <f t="shared" si="229"/>
        <v>0.12774099931788779</v>
      </c>
      <c r="AN608" s="56">
        <v>51486</v>
      </c>
    </row>
    <row r="609" spans="1:40">
      <c r="A609" s="41">
        <f t="shared" si="208"/>
        <v>1</v>
      </c>
      <c r="B609" s="42">
        <f t="shared" si="209"/>
        <v>0</v>
      </c>
      <c r="C609" s="42">
        <f t="shared" si="210"/>
        <v>0</v>
      </c>
      <c r="D609" s="42">
        <f t="shared" si="211"/>
        <v>0</v>
      </c>
      <c r="E609" s="42">
        <f t="shared" si="212"/>
        <v>1</v>
      </c>
      <c r="F609" s="58">
        <v>366</v>
      </c>
      <c r="G609" s="59" t="s">
        <v>335</v>
      </c>
      <c r="H609" s="45">
        <v>0</v>
      </c>
      <c r="I609" s="46">
        <v>0</v>
      </c>
      <c r="J609" s="47">
        <f t="shared" si="213"/>
        <v>467</v>
      </c>
      <c r="K609" s="48">
        <f t="shared" si="221"/>
        <v>0</v>
      </c>
      <c r="L609" s="46">
        <v>0</v>
      </c>
      <c r="M609" s="47">
        <f t="shared" si="230"/>
        <v>467</v>
      </c>
      <c r="N609" s="49">
        <f t="shared" si="222"/>
        <v>0</v>
      </c>
      <c r="O609" s="50">
        <v>2</v>
      </c>
      <c r="P609" s="51">
        <v>3.0335204004246929E-4</v>
      </c>
      <c r="Q609" s="52">
        <f t="shared" si="214"/>
        <v>527</v>
      </c>
      <c r="R609" s="53">
        <f t="shared" si="223"/>
        <v>2.3008146979374561E-2</v>
      </c>
      <c r="S609" s="51">
        <v>0.125</v>
      </c>
      <c r="T609" s="52">
        <f t="shared" si="215"/>
        <v>389</v>
      </c>
      <c r="U609" s="54">
        <f t="shared" si="224"/>
        <v>0.62130170385172079</v>
      </c>
      <c r="V609" s="45">
        <v>2</v>
      </c>
      <c r="W609" s="46">
        <v>3.0335204004246929E-4</v>
      </c>
      <c r="X609" s="47">
        <f t="shared" si="216"/>
        <v>534</v>
      </c>
      <c r="Y609" s="48">
        <f t="shared" si="225"/>
        <v>1.8691184525730136E-2</v>
      </c>
      <c r="Z609" s="46">
        <v>0.125</v>
      </c>
      <c r="AA609" s="47">
        <f t="shared" si="217"/>
        <v>423</v>
      </c>
      <c r="AB609" s="49">
        <f t="shared" si="226"/>
        <v>0.50472838178812474</v>
      </c>
      <c r="AC609" s="50">
        <v>12</v>
      </c>
      <c r="AD609" s="51">
        <v>1.8201122402548156E-3</v>
      </c>
      <c r="AE609" s="52">
        <f t="shared" si="218"/>
        <v>566</v>
      </c>
      <c r="AF609" s="53">
        <f t="shared" si="227"/>
        <v>5.9573328340975291E-2</v>
      </c>
      <c r="AG609" s="51">
        <v>0.75</v>
      </c>
      <c r="AH609" s="52">
        <f t="shared" si="219"/>
        <v>123</v>
      </c>
      <c r="AI609" s="54">
        <f t="shared" si="228"/>
        <v>1.6086914967792032</v>
      </c>
      <c r="AJ609" s="45">
        <v>16</v>
      </c>
      <c r="AK609" s="46">
        <v>2.4268163203397543E-3</v>
      </c>
      <c r="AL609" s="47">
        <f t="shared" si="220"/>
        <v>596</v>
      </c>
      <c r="AM609" s="55">
        <f t="shared" si="229"/>
        <v>3.7032164625876607E-2</v>
      </c>
      <c r="AN609" s="56">
        <v>6593</v>
      </c>
    </row>
    <row r="610" spans="1:40">
      <c r="A610" s="41">
        <f t="shared" si="208"/>
        <v>1</v>
      </c>
      <c r="B610" s="42">
        <f t="shared" si="209"/>
        <v>0</v>
      </c>
      <c r="C610" s="42">
        <f t="shared" si="210"/>
        <v>0</v>
      </c>
      <c r="D610" s="42">
        <f t="shared" si="211"/>
        <v>0</v>
      </c>
      <c r="E610" s="42">
        <f t="shared" si="212"/>
        <v>1</v>
      </c>
      <c r="F610" s="58">
        <v>231</v>
      </c>
      <c r="G610" s="59" t="s">
        <v>199</v>
      </c>
      <c r="H610" s="45">
        <v>0</v>
      </c>
      <c r="I610" s="46">
        <v>0</v>
      </c>
      <c r="J610" s="47">
        <f t="shared" si="213"/>
        <v>467</v>
      </c>
      <c r="K610" s="48">
        <f t="shared" si="221"/>
        <v>0</v>
      </c>
      <c r="L610" s="46">
        <v>0</v>
      </c>
      <c r="M610" s="47">
        <f t="shared" si="230"/>
        <v>467</v>
      </c>
      <c r="N610" s="49">
        <f t="shared" si="222"/>
        <v>0</v>
      </c>
      <c r="O610" s="50">
        <v>0</v>
      </c>
      <c r="P610" s="51">
        <v>0</v>
      </c>
      <c r="Q610" s="52">
        <f t="shared" si="214"/>
        <v>559</v>
      </c>
      <c r="R610" s="53">
        <f t="shared" si="223"/>
        <v>0</v>
      </c>
      <c r="S610" s="51">
        <v>0</v>
      </c>
      <c r="T610" s="52">
        <f t="shared" si="215"/>
        <v>559</v>
      </c>
      <c r="U610" s="54">
        <f t="shared" si="224"/>
        <v>0</v>
      </c>
      <c r="V610" s="45">
        <v>0</v>
      </c>
      <c r="W610" s="46">
        <v>0</v>
      </c>
      <c r="X610" s="47">
        <f t="shared" si="216"/>
        <v>563</v>
      </c>
      <c r="Y610" s="48">
        <f t="shared" si="225"/>
        <v>0</v>
      </c>
      <c r="Z610" s="46">
        <v>0</v>
      </c>
      <c r="AA610" s="47">
        <f t="shared" si="217"/>
        <v>563</v>
      </c>
      <c r="AB610" s="49">
        <f t="shared" si="226"/>
        <v>0</v>
      </c>
      <c r="AC610" s="50">
        <v>12</v>
      </c>
      <c r="AD610" s="51">
        <v>2.1516944593867669E-3</v>
      </c>
      <c r="AE610" s="52">
        <f t="shared" si="218"/>
        <v>555</v>
      </c>
      <c r="AF610" s="53">
        <f t="shared" si="227"/>
        <v>7.0426206518208731E-2</v>
      </c>
      <c r="AG610" s="51">
        <v>1</v>
      </c>
      <c r="AH610" s="52">
        <f t="shared" si="219"/>
        <v>1</v>
      </c>
      <c r="AI610" s="54">
        <f t="shared" si="228"/>
        <v>2.1449219957056043</v>
      </c>
      <c r="AJ610" s="45">
        <v>12</v>
      </c>
      <c r="AK610" s="46">
        <v>2.1516944593867669E-3</v>
      </c>
      <c r="AL610" s="47">
        <f t="shared" si="220"/>
        <v>598</v>
      </c>
      <c r="AM610" s="55">
        <f t="shared" si="229"/>
        <v>3.2833924338139385E-2</v>
      </c>
      <c r="AN610" s="56">
        <v>5577</v>
      </c>
    </row>
    <row r="611" spans="1:40">
      <c r="A611" s="41">
        <f t="shared" si="208"/>
        <v>1</v>
      </c>
      <c r="B611" s="42">
        <f t="shared" si="209"/>
        <v>0</v>
      </c>
      <c r="C611" s="42">
        <f t="shared" si="210"/>
        <v>0</v>
      </c>
      <c r="D611" s="42">
        <f t="shared" si="211"/>
        <v>0</v>
      </c>
      <c r="E611" s="42">
        <f t="shared" si="212"/>
        <v>1</v>
      </c>
      <c r="F611" s="58">
        <v>295</v>
      </c>
      <c r="G611" s="59" t="s">
        <v>264</v>
      </c>
      <c r="H611" s="45">
        <v>0</v>
      </c>
      <c r="I611" s="46">
        <v>0</v>
      </c>
      <c r="J611" s="47">
        <f t="shared" si="213"/>
        <v>467</v>
      </c>
      <c r="K611" s="48">
        <f t="shared" si="221"/>
        <v>0</v>
      </c>
      <c r="L611" s="46">
        <v>0</v>
      </c>
      <c r="M611" s="47">
        <f t="shared" si="230"/>
        <v>467</v>
      </c>
      <c r="N611" s="49">
        <f t="shared" si="222"/>
        <v>0</v>
      </c>
      <c r="O611" s="50">
        <v>0</v>
      </c>
      <c r="P611" s="51">
        <v>0</v>
      </c>
      <c r="Q611" s="52">
        <f t="shared" si="214"/>
        <v>559</v>
      </c>
      <c r="R611" s="53">
        <f t="shared" si="223"/>
        <v>0</v>
      </c>
      <c r="S611" s="51">
        <v>0</v>
      </c>
      <c r="T611" s="52">
        <f t="shared" si="215"/>
        <v>559</v>
      </c>
      <c r="U611" s="54">
        <f t="shared" si="224"/>
        <v>0</v>
      </c>
      <c r="V611" s="45">
        <v>0</v>
      </c>
      <c r="W611" s="46">
        <v>0</v>
      </c>
      <c r="X611" s="47">
        <f t="shared" si="216"/>
        <v>563</v>
      </c>
      <c r="Y611" s="48">
        <f t="shared" si="225"/>
        <v>0</v>
      </c>
      <c r="Z611" s="46">
        <v>0</v>
      </c>
      <c r="AA611" s="47">
        <f t="shared" si="217"/>
        <v>563</v>
      </c>
      <c r="AB611" s="49">
        <f t="shared" si="226"/>
        <v>0</v>
      </c>
      <c r="AC611" s="50">
        <v>4</v>
      </c>
      <c r="AD611" s="51">
        <v>1.863932898415657E-3</v>
      </c>
      <c r="AE611" s="52">
        <f t="shared" si="218"/>
        <v>564</v>
      </c>
      <c r="AF611" s="53">
        <f t="shared" si="227"/>
        <v>6.1007603875745588E-2</v>
      </c>
      <c r="AG611" s="51">
        <v>1</v>
      </c>
      <c r="AH611" s="52">
        <f t="shared" si="219"/>
        <v>1</v>
      </c>
      <c r="AI611" s="54">
        <f t="shared" si="228"/>
        <v>2.1449219957056043</v>
      </c>
      <c r="AJ611" s="45">
        <v>4</v>
      </c>
      <c r="AK611" s="46">
        <v>1.863932898415657E-3</v>
      </c>
      <c r="AL611" s="47">
        <f t="shared" si="220"/>
        <v>600</v>
      </c>
      <c r="AM611" s="55">
        <f t="shared" si="229"/>
        <v>2.8442807709506579E-2</v>
      </c>
      <c r="AN611" s="56">
        <v>2146</v>
      </c>
    </row>
    <row r="612" spans="1:40">
      <c r="A612" s="41">
        <f t="shared" si="208"/>
        <v>1</v>
      </c>
      <c r="B612" s="42">
        <f t="shared" si="209"/>
        <v>0</v>
      </c>
      <c r="C612" s="42">
        <f t="shared" si="210"/>
        <v>0</v>
      </c>
      <c r="D612" s="42">
        <f t="shared" si="211"/>
        <v>1</v>
      </c>
      <c r="E612" s="42">
        <f t="shared" si="212"/>
        <v>0</v>
      </c>
      <c r="F612" s="58">
        <v>285</v>
      </c>
      <c r="G612" s="59" t="s">
        <v>253</v>
      </c>
      <c r="H612" s="45">
        <v>0</v>
      </c>
      <c r="I612" s="46">
        <v>0</v>
      </c>
      <c r="J612" s="47">
        <f t="shared" si="213"/>
        <v>467</v>
      </c>
      <c r="K612" s="48">
        <f t="shared" si="221"/>
        <v>0</v>
      </c>
      <c r="L612" s="46">
        <v>0</v>
      </c>
      <c r="M612" s="47">
        <f t="shared" si="230"/>
        <v>467</v>
      </c>
      <c r="N612" s="49">
        <f t="shared" si="222"/>
        <v>0</v>
      </c>
      <c r="O612" s="50">
        <v>0</v>
      </c>
      <c r="P612" s="51">
        <v>0</v>
      </c>
      <c r="Q612" s="52">
        <f t="shared" si="214"/>
        <v>559</v>
      </c>
      <c r="R612" s="53">
        <f t="shared" si="223"/>
        <v>0</v>
      </c>
      <c r="S612" s="51">
        <v>0</v>
      </c>
      <c r="T612" s="52">
        <f t="shared" si="215"/>
        <v>559</v>
      </c>
      <c r="U612" s="54">
        <f t="shared" si="224"/>
        <v>0</v>
      </c>
      <c r="V612" s="45">
        <v>4</v>
      </c>
      <c r="W612" s="46">
        <v>1.3759889920880633E-3</v>
      </c>
      <c r="X612" s="47">
        <f t="shared" si="216"/>
        <v>479</v>
      </c>
      <c r="Y612" s="48">
        <f t="shared" si="225"/>
        <v>8.4782235691873944E-2</v>
      </c>
      <c r="Z612" s="46">
        <v>0.8</v>
      </c>
      <c r="AA612" s="47">
        <f t="shared" si="217"/>
        <v>15</v>
      </c>
      <c r="AB612" s="49">
        <f t="shared" si="226"/>
        <v>3.2302616434439986</v>
      </c>
      <c r="AC612" s="50">
        <v>1</v>
      </c>
      <c r="AD612" s="51">
        <v>3.4399724802201581E-4</v>
      </c>
      <c r="AE612" s="52">
        <f t="shared" si="218"/>
        <v>607</v>
      </c>
      <c r="AF612" s="53">
        <f t="shared" si="227"/>
        <v>1.1259229267057967E-2</v>
      </c>
      <c r="AG612" s="51">
        <v>0.2</v>
      </c>
      <c r="AH612" s="52">
        <f t="shared" si="219"/>
        <v>571</v>
      </c>
      <c r="AI612" s="54">
        <f t="shared" si="228"/>
        <v>0.42898439914112085</v>
      </c>
      <c r="AJ612" s="45">
        <v>5</v>
      </c>
      <c r="AK612" s="46">
        <v>1.7199862401100791E-3</v>
      </c>
      <c r="AL612" s="47">
        <f t="shared" si="220"/>
        <v>601</v>
      </c>
      <c r="AM612" s="55">
        <f t="shared" si="229"/>
        <v>2.6246244128225456E-2</v>
      </c>
      <c r="AN612" s="56">
        <v>2907</v>
      </c>
    </row>
    <row r="613" spans="1:40">
      <c r="A613" s="41">
        <f t="shared" si="208"/>
        <v>1</v>
      </c>
      <c r="B613" s="42">
        <f t="shared" si="209"/>
        <v>0</v>
      </c>
      <c r="C613" s="42">
        <f t="shared" si="210"/>
        <v>0</v>
      </c>
      <c r="D613" s="42">
        <f t="shared" si="211"/>
        <v>0</v>
      </c>
      <c r="E613" s="42">
        <f t="shared" si="212"/>
        <v>1</v>
      </c>
      <c r="F613" s="58">
        <v>278</v>
      </c>
      <c r="G613" s="59" t="s">
        <v>246</v>
      </c>
      <c r="H613" s="45">
        <v>8</v>
      </c>
      <c r="I613" s="46">
        <v>4.6069945695051513E-5</v>
      </c>
      <c r="J613" s="47">
        <f t="shared" si="213"/>
        <v>453</v>
      </c>
      <c r="K613" s="48">
        <f t="shared" si="221"/>
        <v>8.2770901469727889E-3</v>
      </c>
      <c r="L613" s="46">
        <v>2.7118644067796609E-2</v>
      </c>
      <c r="M613" s="47">
        <f t="shared" si="230"/>
        <v>336</v>
      </c>
      <c r="N613" s="49">
        <f t="shared" si="222"/>
        <v>0.31929032898911208</v>
      </c>
      <c r="O613" s="50">
        <v>20</v>
      </c>
      <c r="P613" s="51">
        <v>1.1517486423762877E-4</v>
      </c>
      <c r="Q613" s="52">
        <f t="shared" si="214"/>
        <v>547</v>
      </c>
      <c r="R613" s="53">
        <f t="shared" si="223"/>
        <v>8.7355938148228028E-3</v>
      </c>
      <c r="S613" s="51">
        <v>6.7796610169491525E-2</v>
      </c>
      <c r="T613" s="52">
        <f t="shared" si="215"/>
        <v>473</v>
      </c>
      <c r="U613" s="54">
        <f t="shared" si="224"/>
        <v>0.3369771953094079</v>
      </c>
      <c r="V613" s="45">
        <v>39</v>
      </c>
      <c r="W613" s="46">
        <v>2.2459098526337611E-4</v>
      </c>
      <c r="X613" s="47">
        <f t="shared" si="216"/>
        <v>538</v>
      </c>
      <c r="Y613" s="48">
        <f t="shared" si="225"/>
        <v>1.3838283559212586E-2</v>
      </c>
      <c r="Z613" s="46">
        <v>0.13220338983050847</v>
      </c>
      <c r="AA613" s="47">
        <f t="shared" si="217"/>
        <v>415</v>
      </c>
      <c r="AB613" s="49">
        <f t="shared" si="226"/>
        <v>0.53381442412845737</v>
      </c>
      <c r="AC613" s="50">
        <v>228</v>
      </c>
      <c r="AD613" s="51">
        <v>1.312993452308968E-3</v>
      </c>
      <c r="AE613" s="52">
        <f t="shared" si="218"/>
        <v>577</v>
      </c>
      <c r="AF613" s="53">
        <f t="shared" si="227"/>
        <v>4.2975036546648422E-2</v>
      </c>
      <c r="AG613" s="51">
        <v>0.77288135593220342</v>
      </c>
      <c r="AH613" s="52">
        <f t="shared" si="219"/>
        <v>113</v>
      </c>
      <c r="AI613" s="54">
        <f t="shared" si="228"/>
        <v>1.6577702204097551</v>
      </c>
      <c r="AJ613" s="45">
        <v>295</v>
      </c>
      <c r="AK613" s="46">
        <v>1.6988292475050245E-3</v>
      </c>
      <c r="AL613" s="47">
        <f t="shared" si="220"/>
        <v>602</v>
      </c>
      <c r="AM613" s="55">
        <f t="shared" si="229"/>
        <v>2.5923397596095184E-2</v>
      </c>
      <c r="AN613" s="56">
        <v>173649</v>
      </c>
    </row>
    <row r="614" spans="1:40">
      <c r="A614" s="41">
        <f t="shared" si="208"/>
        <v>1</v>
      </c>
      <c r="B614" s="42">
        <f t="shared" si="209"/>
        <v>0</v>
      </c>
      <c r="C614" s="42">
        <f t="shared" si="210"/>
        <v>0</v>
      </c>
      <c r="D614" s="42">
        <f t="shared" si="211"/>
        <v>0</v>
      </c>
      <c r="E614" s="42">
        <f t="shared" si="212"/>
        <v>1</v>
      </c>
      <c r="F614" s="58">
        <v>218</v>
      </c>
      <c r="G614" s="59" t="s">
        <v>722</v>
      </c>
      <c r="H614" s="45">
        <v>0</v>
      </c>
      <c r="I614" s="46">
        <v>0</v>
      </c>
      <c r="J614" s="47">
        <f t="shared" si="213"/>
        <v>467</v>
      </c>
      <c r="K614" s="48">
        <f t="shared" si="221"/>
        <v>0</v>
      </c>
      <c r="L614" s="46">
        <v>0</v>
      </c>
      <c r="M614" s="47">
        <f t="shared" si="230"/>
        <v>467</v>
      </c>
      <c r="N614" s="49">
        <f t="shared" si="222"/>
        <v>0</v>
      </c>
      <c r="O614" s="50">
        <v>0</v>
      </c>
      <c r="P614" s="51">
        <v>0</v>
      </c>
      <c r="Q614" s="52">
        <f t="shared" si="214"/>
        <v>559</v>
      </c>
      <c r="R614" s="53">
        <f t="shared" si="223"/>
        <v>0</v>
      </c>
      <c r="S614" s="51">
        <v>0</v>
      </c>
      <c r="T614" s="52">
        <f t="shared" si="215"/>
        <v>559</v>
      </c>
      <c r="U614" s="54">
        <f t="shared" si="224"/>
        <v>0</v>
      </c>
      <c r="V614" s="45">
        <v>0</v>
      </c>
      <c r="W614" s="46">
        <v>0</v>
      </c>
      <c r="X614" s="47">
        <f t="shared" si="216"/>
        <v>563</v>
      </c>
      <c r="Y614" s="48">
        <f t="shared" si="225"/>
        <v>0</v>
      </c>
      <c r="Z614" s="46">
        <v>0</v>
      </c>
      <c r="AA614" s="47">
        <f t="shared" si="217"/>
        <v>563</v>
      </c>
      <c r="AB614" s="49">
        <f t="shared" si="226"/>
        <v>0</v>
      </c>
      <c r="AC614" s="50">
        <v>10</v>
      </c>
      <c r="AD614" s="51">
        <v>1.6225864027259451E-3</v>
      </c>
      <c r="AE614" s="52">
        <f t="shared" si="218"/>
        <v>569</v>
      </c>
      <c r="AF614" s="53">
        <f t="shared" si="227"/>
        <v>5.3108193216513888E-2</v>
      </c>
      <c r="AG614" s="51">
        <v>1</v>
      </c>
      <c r="AH614" s="52">
        <f t="shared" si="219"/>
        <v>1</v>
      </c>
      <c r="AI614" s="54">
        <f t="shared" si="228"/>
        <v>2.1449219957056043</v>
      </c>
      <c r="AJ614" s="45">
        <v>10</v>
      </c>
      <c r="AK614" s="46">
        <v>1.6225864027259451E-3</v>
      </c>
      <c r="AL614" s="47">
        <f t="shared" si="220"/>
        <v>603</v>
      </c>
      <c r="AM614" s="55">
        <f t="shared" si="229"/>
        <v>2.4759964848532011E-2</v>
      </c>
      <c r="AN614" s="56">
        <v>6163</v>
      </c>
    </row>
    <row r="615" spans="1:40">
      <c r="A615" s="41">
        <f t="shared" si="208"/>
        <v>1</v>
      </c>
      <c r="B615" s="42">
        <f t="shared" si="209"/>
        <v>0</v>
      </c>
      <c r="C615" s="42">
        <f t="shared" si="210"/>
        <v>0</v>
      </c>
      <c r="D615" s="42">
        <f t="shared" si="211"/>
        <v>0</v>
      </c>
      <c r="E615" s="42">
        <f t="shared" si="212"/>
        <v>1</v>
      </c>
      <c r="F615" s="58">
        <v>611</v>
      </c>
      <c r="G615" s="59" t="s">
        <v>583</v>
      </c>
      <c r="H615" s="45">
        <v>0</v>
      </c>
      <c r="I615" s="46">
        <v>0</v>
      </c>
      <c r="J615" s="47">
        <f t="shared" si="213"/>
        <v>467</v>
      </c>
      <c r="K615" s="48">
        <f t="shared" si="221"/>
        <v>0</v>
      </c>
      <c r="L615" s="46">
        <v>0</v>
      </c>
      <c r="M615" s="47">
        <f t="shared" si="230"/>
        <v>467</v>
      </c>
      <c r="N615" s="49">
        <f t="shared" si="222"/>
        <v>0</v>
      </c>
      <c r="O615" s="50">
        <v>0</v>
      </c>
      <c r="P615" s="51">
        <v>0</v>
      </c>
      <c r="Q615" s="52">
        <f t="shared" si="214"/>
        <v>559</v>
      </c>
      <c r="R615" s="53">
        <f t="shared" si="223"/>
        <v>0</v>
      </c>
      <c r="S615" s="51">
        <v>0</v>
      </c>
      <c r="T615" s="52">
        <f t="shared" si="215"/>
        <v>559</v>
      </c>
      <c r="U615" s="54">
        <f t="shared" si="224"/>
        <v>0</v>
      </c>
      <c r="V615" s="45">
        <v>0</v>
      </c>
      <c r="W615" s="46">
        <v>0</v>
      </c>
      <c r="X615" s="47">
        <f t="shared" si="216"/>
        <v>563</v>
      </c>
      <c r="Y615" s="48">
        <f t="shared" si="225"/>
        <v>0</v>
      </c>
      <c r="Z615" s="46">
        <v>0</v>
      </c>
      <c r="AA615" s="47">
        <f t="shared" si="217"/>
        <v>563</v>
      </c>
      <c r="AB615" s="49">
        <f t="shared" si="226"/>
        <v>0</v>
      </c>
      <c r="AC615" s="50">
        <v>6</v>
      </c>
      <c r="AD615" s="51">
        <v>1.5604681404421327E-3</v>
      </c>
      <c r="AE615" s="52">
        <f t="shared" si="218"/>
        <v>571</v>
      </c>
      <c r="AF615" s="53">
        <f t="shared" si="227"/>
        <v>5.1075026495715235E-2</v>
      </c>
      <c r="AG615" s="51">
        <v>1</v>
      </c>
      <c r="AH615" s="52">
        <f t="shared" si="219"/>
        <v>1</v>
      </c>
      <c r="AI615" s="54">
        <f t="shared" si="228"/>
        <v>2.1449219957056043</v>
      </c>
      <c r="AJ615" s="45">
        <v>6</v>
      </c>
      <c r="AK615" s="46">
        <v>1.5604681404421327E-3</v>
      </c>
      <c r="AL615" s="47">
        <f t="shared" si="220"/>
        <v>604</v>
      </c>
      <c r="AM615" s="55">
        <f t="shared" si="229"/>
        <v>2.3812067104525794E-2</v>
      </c>
      <c r="AN615" s="56">
        <v>3845</v>
      </c>
    </row>
    <row r="616" spans="1:40">
      <c r="A616" s="41">
        <f t="shared" si="208"/>
        <v>1</v>
      </c>
      <c r="B616" s="42">
        <f t="shared" si="209"/>
        <v>0</v>
      </c>
      <c r="C616" s="42">
        <f t="shared" si="210"/>
        <v>0</v>
      </c>
      <c r="D616" s="42">
        <f t="shared" si="211"/>
        <v>1</v>
      </c>
      <c r="E616" s="42">
        <f t="shared" si="212"/>
        <v>0</v>
      </c>
      <c r="F616" s="58">
        <v>282</v>
      </c>
      <c r="G616" s="59" t="s">
        <v>250</v>
      </c>
      <c r="H616" s="45">
        <v>0</v>
      </c>
      <c r="I616" s="46">
        <v>0</v>
      </c>
      <c r="J616" s="47">
        <f t="shared" si="213"/>
        <v>467</v>
      </c>
      <c r="K616" s="48">
        <f t="shared" si="221"/>
        <v>0</v>
      </c>
      <c r="L616" s="46">
        <v>0</v>
      </c>
      <c r="M616" s="47">
        <f t="shared" si="230"/>
        <v>467</v>
      </c>
      <c r="N616" s="49">
        <f t="shared" si="222"/>
        <v>0</v>
      </c>
      <c r="O616" s="50">
        <v>0</v>
      </c>
      <c r="P616" s="51">
        <v>0</v>
      </c>
      <c r="Q616" s="52">
        <f t="shared" si="214"/>
        <v>559</v>
      </c>
      <c r="R616" s="53">
        <f t="shared" si="223"/>
        <v>0</v>
      </c>
      <c r="S616" s="51">
        <v>0</v>
      </c>
      <c r="T616" s="52">
        <f t="shared" si="215"/>
        <v>559</v>
      </c>
      <c r="U616" s="54">
        <f t="shared" si="224"/>
        <v>0</v>
      </c>
      <c r="V616" s="45">
        <v>8</v>
      </c>
      <c r="W616" s="46">
        <v>1.5349194167306216E-3</v>
      </c>
      <c r="X616" s="47">
        <f t="shared" si="216"/>
        <v>471</v>
      </c>
      <c r="Y616" s="48">
        <f t="shared" si="225"/>
        <v>9.4574811648609966E-2</v>
      </c>
      <c r="Z616" s="46">
        <v>1</v>
      </c>
      <c r="AA616" s="47">
        <f t="shared" si="217"/>
        <v>1</v>
      </c>
      <c r="AB616" s="49">
        <f t="shared" si="226"/>
        <v>4.0378270543049979</v>
      </c>
      <c r="AC616" s="50">
        <v>0</v>
      </c>
      <c r="AD616" s="51">
        <v>0</v>
      </c>
      <c r="AE616" s="52">
        <f t="shared" si="218"/>
        <v>620</v>
      </c>
      <c r="AF616" s="53">
        <f t="shared" si="227"/>
        <v>0</v>
      </c>
      <c r="AG616" s="51">
        <v>0</v>
      </c>
      <c r="AH616" s="52">
        <f t="shared" si="219"/>
        <v>620</v>
      </c>
      <c r="AI616" s="54">
        <f t="shared" si="228"/>
        <v>0</v>
      </c>
      <c r="AJ616" s="45">
        <v>8</v>
      </c>
      <c r="AK616" s="46">
        <v>1.5349194167306216E-3</v>
      </c>
      <c r="AL616" s="47">
        <f t="shared" si="220"/>
        <v>605</v>
      </c>
      <c r="AM616" s="55">
        <f t="shared" si="229"/>
        <v>2.3422204660246016E-2</v>
      </c>
      <c r="AN616" s="56">
        <v>5212</v>
      </c>
    </row>
    <row r="617" spans="1:40">
      <c r="A617" s="41">
        <f t="shared" si="208"/>
        <v>1</v>
      </c>
      <c r="B617" s="42">
        <f t="shared" si="209"/>
        <v>0</v>
      </c>
      <c r="C617" s="42">
        <f t="shared" si="210"/>
        <v>0</v>
      </c>
      <c r="D617" s="42">
        <f t="shared" si="211"/>
        <v>0</v>
      </c>
      <c r="E617" s="42">
        <f t="shared" si="212"/>
        <v>1</v>
      </c>
      <c r="F617" s="58">
        <v>175</v>
      </c>
      <c r="G617" s="59" t="s">
        <v>143</v>
      </c>
      <c r="H617" s="45">
        <v>0</v>
      </c>
      <c r="I617" s="46">
        <v>0</v>
      </c>
      <c r="J617" s="47">
        <f t="shared" si="213"/>
        <v>467</v>
      </c>
      <c r="K617" s="48">
        <f t="shared" si="221"/>
        <v>0</v>
      </c>
      <c r="L617" s="46">
        <v>0</v>
      </c>
      <c r="M617" s="47">
        <f t="shared" si="230"/>
        <v>467</v>
      </c>
      <c r="N617" s="49">
        <f t="shared" si="222"/>
        <v>0</v>
      </c>
      <c r="O617" s="50">
        <v>0</v>
      </c>
      <c r="P617" s="51">
        <v>0</v>
      </c>
      <c r="Q617" s="52">
        <f t="shared" si="214"/>
        <v>559</v>
      </c>
      <c r="R617" s="53">
        <f t="shared" si="223"/>
        <v>0</v>
      </c>
      <c r="S617" s="51">
        <v>0</v>
      </c>
      <c r="T617" s="52">
        <f t="shared" si="215"/>
        <v>559</v>
      </c>
      <c r="U617" s="54">
        <f t="shared" si="224"/>
        <v>0</v>
      </c>
      <c r="V617" s="45">
        <v>0</v>
      </c>
      <c r="W617" s="46">
        <v>0</v>
      </c>
      <c r="X617" s="47">
        <f t="shared" si="216"/>
        <v>563</v>
      </c>
      <c r="Y617" s="48">
        <f t="shared" si="225"/>
        <v>0</v>
      </c>
      <c r="Z617" s="46">
        <v>0</v>
      </c>
      <c r="AA617" s="47">
        <f t="shared" si="217"/>
        <v>563</v>
      </c>
      <c r="AB617" s="49">
        <f t="shared" si="226"/>
        <v>0</v>
      </c>
      <c r="AC617" s="50">
        <v>42</v>
      </c>
      <c r="AD617" s="51">
        <v>1.406658182061759E-3</v>
      </c>
      <c r="AE617" s="52">
        <f t="shared" si="218"/>
        <v>575</v>
      </c>
      <c r="AF617" s="53">
        <f t="shared" si="227"/>
        <v>4.6040737428232816E-2</v>
      </c>
      <c r="AG617" s="51">
        <v>1</v>
      </c>
      <c r="AH617" s="52">
        <f t="shared" si="219"/>
        <v>1</v>
      </c>
      <c r="AI617" s="54">
        <f t="shared" si="228"/>
        <v>2.1449219957056043</v>
      </c>
      <c r="AJ617" s="45">
        <v>42</v>
      </c>
      <c r="AK617" s="46">
        <v>1.406658182061759E-3</v>
      </c>
      <c r="AL617" s="47">
        <f t="shared" si="220"/>
        <v>609</v>
      </c>
      <c r="AM617" s="55">
        <f t="shared" si="229"/>
        <v>2.1464993841459969E-2</v>
      </c>
      <c r="AN617" s="56">
        <v>29858</v>
      </c>
    </row>
    <row r="618" spans="1:40">
      <c r="A618" s="41">
        <f t="shared" si="208"/>
        <v>1</v>
      </c>
      <c r="B618" s="42">
        <f t="shared" si="209"/>
        <v>0</v>
      </c>
      <c r="C618" s="42">
        <f t="shared" si="210"/>
        <v>0</v>
      </c>
      <c r="D618" s="42">
        <f t="shared" si="211"/>
        <v>0</v>
      </c>
      <c r="E618" s="42">
        <f t="shared" si="212"/>
        <v>1</v>
      </c>
      <c r="F618" s="58">
        <v>229</v>
      </c>
      <c r="G618" s="59" t="s">
        <v>197</v>
      </c>
      <c r="H618" s="45">
        <v>0</v>
      </c>
      <c r="I618" s="46">
        <v>0</v>
      </c>
      <c r="J618" s="47">
        <f t="shared" si="213"/>
        <v>467</v>
      </c>
      <c r="K618" s="48">
        <f t="shared" si="221"/>
        <v>0</v>
      </c>
      <c r="L618" s="46">
        <v>0</v>
      </c>
      <c r="M618" s="47">
        <f t="shared" si="230"/>
        <v>467</v>
      </c>
      <c r="N618" s="49">
        <f t="shared" si="222"/>
        <v>0</v>
      </c>
      <c r="O618" s="50">
        <v>0</v>
      </c>
      <c r="P618" s="51">
        <v>0</v>
      </c>
      <c r="Q618" s="52">
        <f t="shared" si="214"/>
        <v>559</v>
      </c>
      <c r="R618" s="53">
        <f t="shared" si="223"/>
        <v>0</v>
      </c>
      <c r="S618" s="51">
        <v>0</v>
      </c>
      <c r="T618" s="52">
        <f t="shared" si="215"/>
        <v>559</v>
      </c>
      <c r="U618" s="54">
        <f t="shared" si="224"/>
        <v>0</v>
      </c>
      <c r="V618" s="45">
        <v>1</v>
      </c>
      <c r="W618" s="46">
        <v>3.9920159680638724E-5</v>
      </c>
      <c r="X618" s="47">
        <f t="shared" si="216"/>
        <v>559</v>
      </c>
      <c r="Y618" s="48">
        <f t="shared" si="225"/>
        <v>2.4597001911804148E-3</v>
      </c>
      <c r="Z618" s="46">
        <v>2.9411764705882353E-2</v>
      </c>
      <c r="AA618" s="47">
        <f t="shared" si="217"/>
        <v>526</v>
      </c>
      <c r="AB618" s="49">
        <f t="shared" si="226"/>
        <v>0.11875961924426465</v>
      </c>
      <c r="AC618" s="50">
        <v>33</v>
      </c>
      <c r="AD618" s="51">
        <v>1.3173652694610778E-3</v>
      </c>
      <c r="AE618" s="52">
        <f t="shared" si="218"/>
        <v>576</v>
      </c>
      <c r="AF618" s="53">
        <f t="shared" si="227"/>
        <v>4.3118128655414686E-2</v>
      </c>
      <c r="AG618" s="51">
        <v>0.97058823529411764</v>
      </c>
      <c r="AH618" s="52">
        <f t="shared" si="219"/>
        <v>45</v>
      </c>
      <c r="AI618" s="54">
        <f t="shared" si="228"/>
        <v>2.0818360546554393</v>
      </c>
      <c r="AJ618" s="45">
        <v>34</v>
      </c>
      <c r="AK618" s="46">
        <v>1.3572854291417165E-3</v>
      </c>
      <c r="AL618" s="47">
        <f t="shared" si="220"/>
        <v>610</v>
      </c>
      <c r="AM618" s="55">
        <f t="shared" si="229"/>
        <v>2.0711587043078222E-2</v>
      </c>
      <c r="AN618" s="56">
        <v>25050</v>
      </c>
    </row>
    <row r="619" spans="1:40">
      <c r="A619" s="41">
        <f t="shared" si="208"/>
        <v>1</v>
      </c>
      <c r="B619" s="42">
        <f t="shared" si="209"/>
        <v>0</v>
      </c>
      <c r="C619" s="42">
        <f t="shared" si="210"/>
        <v>0</v>
      </c>
      <c r="D619" s="42">
        <f t="shared" si="211"/>
        <v>0</v>
      </c>
      <c r="E619" s="42">
        <f t="shared" si="212"/>
        <v>1</v>
      </c>
      <c r="F619" s="58">
        <v>261</v>
      </c>
      <c r="G619" s="59" t="s">
        <v>229</v>
      </c>
      <c r="H619" s="45">
        <v>0</v>
      </c>
      <c r="I619" s="46">
        <v>0</v>
      </c>
      <c r="J619" s="47">
        <f t="shared" si="213"/>
        <v>467</v>
      </c>
      <c r="K619" s="48">
        <f t="shared" si="221"/>
        <v>0</v>
      </c>
      <c r="L619" s="46">
        <v>0</v>
      </c>
      <c r="M619" s="47">
        <f t="shared" si="230"/>
        <v>467</v>
      </c>
      <c r="N619" s="49">
        <f t="shared" si="222"/>
        <v>0</v>
      </c>
      <c r="O619" s="50">
        <v>1</v>
      </c>
      <c r="P619" s="51">
        <v>1.6404199475065617E-4</v>
      </c>
      <c r="Q619" s="52">
        <f t="shared" si="214"/>
        <v>540</v>
      </c>
      <c r="R619" s="53">
        <f t="shared" si="223"/>
        <v>1.2441987617701484E-2</v>
      </c>
      <c r="S619" s="51">
        <v>0.125</v>
      </c>
      <c r="T619" s="52">
        <f t="shared" si="215"/>
        <v>389</v>
      </c>
      <c r="U619" s="54">
        <f t="shared" si="224"/>
        <v>0.62130170385172079</v>
      </c>
      <c r="V619" s="45">
        <v>0</v>
      </c>
      <c r="W619" s="46">
        <v>0</v>
      </c>
      <c r="X619" s="47">
        <f t="shared" si="216"/>
        <v>563</v>
      </c>
      <c r="Y619" s="48">
        <f t="shared" si="225"/>
        <v>0</v>
      </c>
      <c r="Z619" s="46">
        <v>0</v>
      </c>
      <c r="AA619" s="47">
        <f t="shared" si="217"/>
        <v>563</v>
      </c>
      <c r="AB619" s="49">
        <f t="shared" si="226"/>
        <v>0</v>
      </c>
      <c r="AC619" s="50">
        <v>7</v>
      </c>
      <c r="AD619" s="51">
        <v>1.1482939632545932E-3</v>
      </c>
      <c r="AE619" s="52">
        <f t="shared" si="218"/>
        <v>582</v>
      </c>
      <c r="AF619" s="53">
        <f t="shared" si="227"/>
        <v>3.7584326829947924E-2</v>
      </c>
      <c r="AG619" s="51">
        <v>0.875</v>
      </c>
      <c r="AH619" s="52">
        <f t="shared" si="219"/>
        <v>77</v>
      </c>
      <c r="AI619" s="54">
        <f t="shared" si="228"/>
        <v>1.8768067462424036</v>
      </c>
      <c r="AJ619" s="45">
        <v>8</v>
      </c>
      <c r="AK619" s="46">
        <v>1.3123359580052493E-3</v>
      </c>
      <c r="AL619" s="47">
        <f t="shared" si="220"/>
        <v>611</v>
      </c>
      <c r="AM619" s="55">
        <f t="shared" si="229"/>
        <v>2.0025677606496428E-2</v>
      </c>
      <c r="AN619" s="56">
        <v>6096</v>
      </c>
    </row>
    <row r="620" spans="1:40">
      <c r="A620" s="41">
        <f t="shared" si="208"/>
        <v>1</v>
      </c>
      <c r="B620" s="42">
        <f t="shared" si="209"/>
        <v>0</v>
      </c>
      <c r="C620" s="42">
        <f t="shared" si="210"/>
        <v>0</v>
      </c>
      <c r="D620" s="42">
        <f t="shared" si="211"/>
        <v>0</v>
      </c>
      <c r="E620" s="42">
        <f t="shared" si="212"/>
        <v>1</v>
      </c>
      <c r="F620" s="58">
        <v>277</v>
      </c>
      <c r="G620" s="59" t="s">
        <v>245</v>
      </c>
      <c r="H620" s="45">
        <v>0</v>
      </c>
      <c r="I620" s="46">
        <v>0</v>
      </c>
      <c r="J620" s="47">
        <f t="shared" si="213"/>
        <v>467</v>
      </c>
      <c r="K620" s="48">
        <f t="shared" si="221"/>
        <v>0</v>
      </c>
      <c r="L620" s="46">
        <v>0</v>
      </c>
      <c r="M620" s="47">
        <f t="shared" si="230"/>
        <v>467</v>
      </c>
      <c r="N620" s="49">
        <f t="shared" si="222"/>
        <v>0</v>
      </c>
      <c r="O620" s="50">
        <v>0</v>
      </c>
      <c r="P620" s="51">
        <v>0</v>
      </c>
      <c r="Q620" s="52">
        <f t="shared" si="214"/>
        <v>559</v>
      </c>
      <c r="R620" s="53">
        <f t="shared" si="223"/>
        <v>0</v>
      </c>
      <c r="S620" s="51">
        <v>0</v>
      </c>
      <c r="T620" s="52">
        <f t="shared" si="215"/>
        <v>559</v>
      </c>
      <c r="U620" s="54">
        <f t="shared" si="224"/>
        <v>0</v>
      </c>
      <c r="V620" s="45">
        <v>0</v>
      </c>
      <c r="W620" s="46">
        <v>0</v>
      </c>
      <c r="X620" s="47">
        <f t="shared" si="216"/>
        <v>563</v>
      </c>
      <c r="Y620" s="48">
        <f t="shared" si="225"/>
        <v>0</v>
      </c>
      <c r="Z620" s="46">
        <v>0</v>
      </c>
      <c r="AA620" s="47">
        <f t="shared" si="217"/>
        <v>563</v>
      </c>
      <c r="AB620" s="49">
        <f t="shared" si="226"/>
        <v>0</v>
      </c>
      <c r="AC620" s="50">
        <v>43</v>
      </c>
      <c r="AD620" s="51">
        <v>1.2661955241460542E-3</v>
      </c>
      <c r="AE620" s="52">
        <f t="shared" si="218"/>
        <v>578</v>
      </c>
      <c r="AF620" s="53">
        <f t="shared" si="227"/>
        <v>4.1443313239443842E-2</v>
      </c>
      <c r="AG620" s="51">
        <v>1</v>
      </c>
      <c r="AH620" s="52">
        <f t="shared" si="219"/>
        <v>1</v>
      </c>
      <c r="AI620" s="54">
        <f t="shared" si="228"/>
        <v>2.1449219957056043</v>
      </c>
      <c r="AJ620" s="45">
        <v>43</v>
      </c>
      <c r="AK620" s="46">
        <v>1.2661955241460542E-3</v>
      </c>
      <c r="AL620" s="47">
        <f t="shared" si="220"/>
        <v>612</v>
      </c>
      <c r="AM620" s="55">
        <f t="shared" si="229"/>
        <v>1.9321594595243286E-2</v>
      </c>
      <c r="AN620" s="56">
        <v>33960</v>
      </c>
    </row>
    <row r="621" spans="1:40">
      <c r="A621" s="41">
        <f t="shared" si="208"/>
        <v>1</v>
      </c>
      <c r="B621" s="42">
        <f t="shared" si="209"/>
        <v>0</v>
      </c>
      <c r="C621" s="42">
        <f t="shared" si="210"/>
        <v>0</v>
      </c>
      <c r="D621" s="42">
        <f t="shared" si="211"/>
        <v>0</v>
      </c>
      <c r="E621" s="42">
        <f t="shared" si="212"/>
        <v>1</v>
      </c>
      <c r="F621" s="58">
        <v>87</v>
      </c>
      <c r="G621" s="59" t="s">
        <v>55</v>
      </c>
      <c r="H621" s="45">
        <v>0</v>
      </c>
      <c r="I621" s="46">
        <v>0</v>
      </c>
      <c r="J621" s="47">
        <f t="shared" si="213"/>
        <v>467</v>
      </c>
      <c r="K621" s="48">
        <f t="shared" si="221"/>
        <v>0</v>
      </c>
      <c r="L621" s="46">
        <v>0</v>
      </c>
      <c r="M621" s="47">
        <f t="shared" si="230"/>
        <v>467</v>
      </c>
      <c r="N621" s="49">
        <f t="shared" si="222"/>
        <v>0</v>
      </c>
      <c r="O621" s="50">
        <v>0</v>
      </c>
      <c r="P621" s="51">
        <v>0</v>
      </c>
      <c r="Q621" s="52">
        <f t="shared" si="214"/>
        <v>559</v>
      </c>
      <c r="R621" s="53">
        <f t="shared" si="223"/>
        <v>0</v>
      </c>
      <c r="S621" s="51">
        <v>0</v>
      </c>
      <c r="T621" s="52">
        <f t="shared" si="215"/>
        <v>559</v>
      </c>
      <c r="U621" s="54">
        <f t="shared" si="224"/>
        <v>0</v>
      </c>
      <c r="V621" s="45">
        <v>1</v>
      </c>
      <c r="W621" s="46">
        <v>1.567152483936687E-4</v>
      </c>
      <c r="X621" s="47">
        <f t="shared" si="216"/>
        <v>544</v>
      </c>
      <c r="Y621" s="48">
        <f t="shared" si="225"/>
        <v>9.6560867871915684E-3</v>
      </c>
      <c r="Z621" s="46">
        <v>0.125</v>
      </c>
      <c r="AA621" s="47">
        <f t="shared" si="217"/>
        <v>423</v>
      </c>
      <c r="AB621" s="49">
        <f t="shared" si="226"/>
        <v>0.50472838178812474</v>
      </c>
      <c r="AC621" s="50">
        <v>7</v>
      </c>
      <c r="AD621" s="51">
        <v>1.097006738755681E-3</v>
      </c>
      <c r="AE621" s="52">
        <f t="shared" si="218"/>
        <v>583</v>
      </c>
      <c r="AF621" s="53">
        <f t="shared" si="227"/>
        <v>3.5905666252211657E-2</v>
      </c>
      <c r="AG621" s="51">
        <v>0.875</v>
      </c>
      <c r="AH621" s="52">
        <f t="shared" si="219"/>
        <v>77</v>
      </c>
      <c r="AI621" s="54">
        <f t="shared" si="228"/>
        <v>1.8768067462424036</v>
      </c>
      <c r="AJ621" s="45">
        <v>8</v>
      </c>
      <c r="AK621" s="46">
        <v>1.2537219871493496E-3</v>
      </c>
      <c r="AL621" s="47">
        <f t="shared" si="220"/>
        <v>613</v>
      </c>
      <c r="AM621" s="55">
        <f t="shared" si="229"/>
        <v>1.9131253829995649E-2</v>
      </c>
      <c r="AN621" s="56">
        <v>6381</v>
      </c>
    </row>
    <row r="622" spans="1:40">
      <c r="A622" s="41">
        <f t="shared" si="208"/>
        <v>1</v>
      </c>
      <c r="B622" s="42">
        <f t="shared" si="209"/>
        <v>0</v>
      </c>
      <c r="C622" s="42">
        <f t="shared" si="210"/>
        <v>0</v>
      </c>
      <c r="D622" s="42">
        <f t="shared" si="211"/>
        <v>1</v>
      </c>
      <c r="E622" s="42">
        <f t="shared" si="212"/>
        <v>0</v>
      </c>
      <c r="F622" s="58">
        <v>94</v>
      </c>
      <c r="G622" s="59" t="s">
        <v>62</v>
      </c>
      <c r="H622" s="45">
        <v>0</v>
      </c>
      <c r="I622" s="46">
        <v>0</v>
      </c>
      <c r="J622" s="47">
        <f t="shared" si="213"/>
        <v>467</v>
      </c>
      <c r="K622" s="48">
        <f t="shared" si="221"/>
        <v>0</v>
      </c>
      <c r="L622" s="46">
        <v>0</v>
      </c>
      <c r="M622" s="47">
        <f t="shared" si="230"/>
        <v>467</v>
      </c>
      <c r="N622" s="49">
        <f t="shared" si="222"/>
        <v>0</v>
      </c>
      <c r="O622" s="50">
        <v>1</v>
      </c>
      <c r="P622" s="51">
        <v>1.3301409949454643E-4</v>
      </c>
      <c r="Q622" s="52">
        <f t="shared" si="214"/>
        <v>543</v>
      </c>
      <c r="R622" s="53">
        <f t="shared" si="223"/>
        <v>1.0088634812118682E-2</v>
      </c>
      <c r="S622" s="51">
        <v>0.125</v>
      </c>
      <c r="T622" s="52">
        <f t="shared" si="215"/>
        <v>389</v>
      </c>
      <c r="U622" s="54">
        <f t="shared" si="224"/>
        <v>0.62130170385172079</v>
      </c>
      <c r="V622" s="45">
        <v>4</v>
      </c>
      <c r="W622" s="46">
        <v>5.3205639797818572E-4</v>
      </c>
      <c r="X622" s="47">
        <f t="shared" si="216"/>
        <v>517</v>
      </c>
      <c r="Y622" s="48">
        <f t="shared" si="225"/>
        <v>3.2782915556833943E-2</v>
      </c>
      <c r="Z622" s="46">
        <v>0.5</v>
      </c>
      <c r="AA622" s="47">
        <f t="shared" si="217"/>
        <v>49</v>
      </c>
      <c r="AB622" s="49">
        <f t="shared" si="226"/>
        <v>2.0189135271524989</v>
      </c>
      <c r="AC622" s="50">
        <v>3</v>
      </c>
      <c r="AD622" s="51">
        <v>3.9904229848363929E-4</v>
      </c>
      <c r="AE622" s="52">
        <f t="shared" si="218"/>
        <v>605</v>
      </c>
      <c r="AF622" s="53">
        <f t="shared" si="227"/>
        <v>1.3060885666136278E-2</v>
      </c>
      <c r="AG622" s="51">
        <v>0.375</v>
      </c>
      <c r="AH622" s="52">
        <f t="shared" si="219"/>
        <v>491</v>
      </c>
      <c r="AI622" s="54">
        <f t="shared" si="228"/>
        <v>0.8043457483896016</v>
      </c>
      <c r="AJ622" s="45">
        <v>8</v>
      </c>
      <c r="AK622" s="46">
        <v>1.0641127959563714E-3</v>
      </c>
      <c r="AL622" s="47">
        <f t="shared" si="220"/>
        <v>615</v>
      </c>
      <c r="AM622" s="55">
        <f t="shared" si="229"/>
        <v>1.6237899799042596E-2</v>
      </c>
      <c r="AN622" s="56">
        <v>7518</v>
      </c>
    </row>
    <row r="623" spans="1:40">
      <c r="A623" s="41">
        <f t="shared" si="208"/>
        <v>1</v>
      </c>
      <c r="B623" s="42">
        <f t="shared" si="209"/>
        <v>0</v>
      </c>
      <c r="C623" s="42">
        <f t="shared" si="210"/>
        <v>0</v>
      </c>
      <c r="D623" s="42">
        <f t="shared" si="211"/>
        <v>0</v>
      </c>
      <c r="E623" s="42">
        <f t="shared" si="212"/>
        <v>1</v>
      </c>
      <c r="F623" s="58">
        <v>445</v>
      </c>
      <c r="G623" s="59" t="s">
        <v>415</v>
      </c>
      <c r="H623" s="45">
        <v>0</v>
      </c>
      <c r="I623" s="46">
        <v>0</v>
      </c>
      <c r="J623" s="47">
        <f t="shared" si="213"/>
        <v>467</v>
      </c>
      <c r="K623" s="48">
        <f t="shared" si="221"/>
        <v>0</v>
      </c>
      <c r="L623" s="46">
        <v>0</v>
      </c>
      <c r="M623" s="47">
        <f t="shared" si="230"/>
        <v>467</v>
      </c>
      <c r="N623" s="49">
        <f t="shared" si="222"/>
        <v>0</v>
      </c>
      <c r="O623" s="50">
        <v>2</v>
      </c>
      <c r="P623" s="51">
        <v>6.086427267194157E-5</v>
      </c>
      <c r="Q623" s="52">
        <f t="shared" si="214"/>
        <v>555</v>
      </c>
      <c r="R623" s="53">
        <f t="shared" si="223"/>
        <v>4.616333324254914E-3</v>
      </c>
      <c r="S623" s="51">
        <v>6.25E-2</v>
      </c>
      <c r="T623" s="52">
        <f t="shared" si="215"/>
        <v>479</v>
      </c>
      <c r="U623" s="54">
        <f t="shared" si="224"/>
        <v>0.31065085192586039</v>
      </c>
      <c r="V623" s="45">
        <v>1</v>
      </c>
      <c r="W623" s="46">
        <v>3.0432136335970785E-5</v>
      </c>
      <c r="X623" s="47">
        <f t="shared" si="216"/>
        <v>562</v>
      </c>
      <c r="Y623" s="48">
        <f t="shared" si="225"/>
        <v>1.8750909856685757E-3</v>
      </c>
      <c r="Z623" s="46">
        <v>3.125E-2</v>
      </c>
      <c r="AA623" s="47">
        <f t="shared" si="217"/>
        <v>525</v>
      </c>
      <c r="AB623" s="49">
        <f t="shared" si="226"/>
        <v>0.12618209544703118</v>
      </c>
      <c r="AC623" s="50">
        <v>29</v>
      </c>
      <c r="AD623" s="51">
        <v>8.825319537431528E-4</v>
      </c>
      <c r="AE623" s="52">
        <f t="shared" si="218"/>
        <v>589</v>
      </c>
      <c r="AF623" s="53">
        <f t="shared" si="227"/>
        <v>2.8885782255045279E-2</v>
      </c>
      <c r="AG623" s="51">
        <v>0.90625</v>
      </c>
      <c r="AH623" s="52">
        <f t="shared" si="219"/>
        <v>69</v>
      </c>
      <c r="AI623" s="54">
        <f t="shared" si="228"/>
        <v>1.9438355586082037</v>
      </c>
      <c r="AJ623" s="45">
        <v>32</v>
      </c>
      <c r="AK623" s="46">
        <v>9.7382836275106512E-4</v>
      </c>
      <c r="AL623" s="47">
        <f t="shared" si="220"/>
        <v>617</v>
      </c>
      <c r="AM623" s="55">
        <f t="shared" si="229"/>
        <v>1.4860198501424495E-2</v>
      </c>
      <c r="AN623" s="56">
        <v>32860</v>
      </c>
    </row>
    <row r="624" spans="1:40">
      <c r="A624" s="41">
        <f t="shared" si="208"/>
        <v>1</v>
      </c>
      <c r="B624" s="42">
        <f t="shared" si="209"/>
        <v>0</v>
      </c>
      <c r="C624" s="42">
        <f t="shared" si="210"/>
        <v>0</v>
      </c>
      <c r="D624" s="42">
        <f t="shared" si="211"/>
        <v>0</v>
      </c>
      <c r="E624" s="42">
        <f t="shared" si="212"/>
        <v>1</v>
      </c>
      <c r="F624" s="58">
        <v>111</v>
      </c>
      <c r="G624" s="59" t="s">
        <v>79</v>
      </c>
      <c r="H624" s="45">
        <v>0</v>
      </c>
      <c r="I624" s="46">
        <v>0</v>
      </c>
      <c r="J624" s="47">
        <f t="shared" si="213"/>
        <v>467</v>
      </c>
      <c r="K624" s="48">
        <f t="shared" si="221"/>
        <v>0</v>
      </c>
      <c r="L624" s="46">
        <v>0</v>
      </c>
      <c r="M624" s="47">
        <f t="shared" si="230"/>
        <v>467</v>
      </c>
      <c r="N624" s="49">
        <f t="shared" si="222"/>
        <v>0</v>
      </c>
      <c r="O624" s="50">
        <v>0</v>
      </c>
      <c r="P624" s="51">
        <v>0</v>
      </c>
      <c r="Q624" s="52">
        <f t="shared" si="214"/>
        <v>559</v>
      </c>
      <c r="R624" s="53">
        <f t="shared" si="223"/>
        <v>0</v>
      </c>
      <c r="S624" s="51">
        <v>0</v>
      </c>
      <c r="T624" s="52">
        <f t="shared" si="215"/>
        <v>559</v>
      </c>
      <c r="U624" s="54">
        <f t="shared" si="224"/>
        <v>0</v>
      </c>
      <c r="V624" s="45">
        <v>0</v>
      </c>
      <c r="W624" s="46">
        <v>0</v>
      </c>
      <c r="X624" s="47">
        <f t="shared" si="216"/>
        <v>563</v>
      </c>
      <c r="Y624" s="48">
        <f t="shared" si="225"/>
        <v>0</v>
      </c>
      <c r="Z624" s="46">
        <v>0</v>
      </c>
      <c r="AA624" s="47">
        <f t="shared" si="217"/>
        <v>563</v>
      </c>
      <c r="AB624" s="49">
        <f t="shared" si="226"/>
        <v>0</v>
      </c>
      <c r="AC624" s="50">
        <v>12</v>
      </c>
      <c r="AD624" s="51">
        <v>9.4944220270591032E-4</v>
      </c>
      <c r="AE624" s="52">
        <f t="shared" si="218"/>
        <v>585</v>
      </c>
      <c r="AF624" s="53">
        <f t="shared" si="227"/>
        <v>3.1075793476703074E-2</v>
      </c>
      <c r="AG624" s="51">
        <v>1</v>
      </c>
      <c r="AH624" s="52">
        <f t="shared" si="219"/>
        <v>1</v>
      </c>
      <c r="AI624" s="54">
        <f t="shared" si="228"/>
        <v>2.1449219957056043</v>
      </c>
      <c r="AJ624" s="45">
        <v>12</v>
      </c>
      <c r="AK624" s="46">
        <v>9.4944220270591032E-4</v>
      </c>
      <c r="AL624" s="47">
        <f t="shared" si="220"/>
        <v>618</v>
      </c>
      <c r="AM624" s="55">
        <f t="shared" si="229"/>
        <v>1.4488076274531478E-2</v>
      </c>
      <c r="AN624" s="56">
        <v>12639</v>
      </c>
    </row>
    <row r="625" spans="1:40">
      <c r="A625" s="41">
        <f t="shared" si="208"/>
        <v>1</v>
      </c>
      <c r="B625" s="42">
        <f t="shared" si="209"/>
        <v>0</v>
      </c>
      <c r="C625" s="42">
        <f t="shared" si="210"/>
        <v>0</v>
      </c>
      <c r="D625" s="42">
        <f t="shared" si="211"/>
        <v>1</v>
      </c>
      <c r="E625" s="42">
        <f t="shared" si="212"/>
        <v>0</v>
      </c>
      <c r="F625" s="58">
        <v>183</v>
      </c>
      <c r="G625" s="59" t="s">
        <v>151</v>
      </c>
      <c r="H625" s="45">
        <v>0</v>
      </c>
      <c r="I625" s="46">
        <v>0</v>
      </c>
      <c r="J625" s="47">
        <f t="shared" si="213"/>
        <v>467</v>
      </c>
      <c r="K625" s="48">
        <f t="shared" si="221"/>
        <v>0</v>
      </c>
      <c r="L625" s="46">
        <v>0</v>
      </c>
      <c r="M625" s="47">
        <f t="shared" si="230"/>
        <v>467</v>
      </c>
      <c r="N625" s="49">
        <f t="shared" si="222"/>
        <v>0</v>
      </c>
      <c r="O625" s="50">
        <v>0</v>
      </c>
      <c r="P625" s="51">
        <v>0</v>
      </c>
      <c r="Q625" s="52">
        <f t="shared" si="214"/>
        <v>559</v>
      </c>
      <c r="R625" s="53">
        <f t="shared" si="223"/>
        <v>0</v>
      </c>
      <c r="S625" s="51">
        <v>0</v>
      </c>
      <c r="T625" s="52">
        <f t="shared" si="215"/>
        <v>559</v>
      </c>
      <c r="U625" s="54">
        <f t="shared" si="224"/>
        <v>0</v>
      </c>
      <c r="V625" s="45">
        <v>8</v>
      </c>
      <c r="W625" s="46">
        <v>9.3676814988290398E-4</v>
      </c>
      <c r="X625" s="47">
        <f t="shared" si="216"/>
        <v>498</v>
      </c>
      <c r="Y625" s="48">
        <f t="shared" si="225"/>
        <v>5.77194283738355E-2</v>
      </c>
      <c r="Z625" s="46">
        <v>1</v>
      </c>
      <c r="AA625" s="47">
        <f t="shared" si="217"/>
        <v>1</v>
      </c>
      <c r="AB625" s="49">
        <f t="shared" si="226"/>
        <v>4.0378270543049979</v>
      </c>
      <c r="AC625" s="50">
        <v>0</v>
      </c>
      <c r="AD625" s="51">
        <v>0</v>
      </c>
      <c r="AE625" s="52">
        <f t="shared" si="218"/>
        <v>620</v>
      </c>
      <c r="AF625" s="53">
        <f t="shared" si="227"/>
        <v>0</v>
      </c>
      <c r="AG625" s="51">
        <v>0</v>
      </c>
      <c r="AH625" s="52">
        <f t="shared" si="219"/>
        <v>620</v>
      </c>
      <c r="AI625" s="54">
        <f t="shared" si="228"/>
        <v>0</v>
      </c>
      <c r="AJ625" s="45">
        <v>8</v>
      </c>
      <c r="AK625" s="46">
        <v>9.3676814988290398E-4</v>
      </c>
      <c r="AL625" s="47">
        <f t="shared" si="220"/>
        <v>619</v>
      </c>
      <c r="AM625" s="55">
        <f t="shared" si="229"/>
        <v>1.4294675724730942E-2</v>
      </c>
      <c r="AN625" s="56">
        <v>8540</v>
      </c>
    </row>
    <row r="626" spans="1:40">
      <c r="A626" s="41">
        <f t="shared" si="208"/>
        <v>1</v>
      </c>
      <c r="B626" s="42">
        <f t="shared" si="209"/>
        <v>0</v>
      </c>
      <c r="C626" s="42">
        <f t="shared" si="210"/>
        <v>0</v>
      </c>
      <c r="D626" s="42">
        <f t="shared" si="211"/>
        <v>0</v>
      </c>
      <c r="E626" s="42">
        <f t="shared" si="212"/>
        <v>1</v>
      </c>
      <c r="F626" s="58">
        <v>276</v>
      </c>
      <c r="G626" s="59" t="s">
        <v>244</v>
      </c>
      <c r="H626" s="45">
        <v>0</v>
      </c>
      <c r="I626" s="46">
        <v>0</v>
      </c>
      <c r="J626" s="47">
        <f t="shared" si="213"/>
        <v>467</v>
      </c>
      <c r="K626" s="48">
        <f t="shared" si="221"/>
        <v>0</v>
      </c>
      <c r="L626" s="46">
        <v>0</v>
      </c>
      <c r="M626" s="47">
        <f t="shared" si="230"/>
        <v>467</v>
      </c>
      <c r="N626" s="49">
        <f t="shared" si="222"/>
        <v>0</v>
      </c>
      <c r="O626" s="50">
        <v>0</v>
      </c>
      <c r="P626" s="51">
        <v>0</v>
      </c>
      <c r="Q626" s="52">
        <f t="shared" si="214"/>
        <v>559</v>
      </c>
      <c r="R626" s="53">
        <f t="shared" si="223"/>
        <v>0</v>
      </c>
      <c r="S626" s="51">
        <v>0</v>
      </c>
      <c r="T626" s="52">
        <f t="shared" si="215"/>
        <v>559</v>
      </c>
      <c r="U626" s="54">
        <f t="shared" si="224"/>
        <v>0</v>
      </c>
      <c r="V626" s="45">
        <v>1</v>
      </c>
      <c r="W626" s="46">
        <v>5.4935999560512006E-5</v>
      </c>
      <c r="X626" s="47">
        <f t="shared" si="216"/>
        <v>555</v>
      </c>
      <c r="Y626" s="48">
        <f t="shared" si="225"/>
        <v>3.384908519973048E-3</v>
      </c>
      <c r="Z626" s="46">
        <v>5.8823529411764705E-2</v>
      </c>
      <c r="AA626" s="47">
        <f t="shared" si="217"/>
        <v>493</v>
      </c>
      <c r="AB626" s="49">
        <f t="shared" si="226"/>
        <v>0.23751923848852929</v>
      </c>
      <c r="AC626" s="50">
        <v>16</v>
      </c>
      <c r="AD626" s="51">
        <v>8.7897599296819209E-4</v>
      </c>
      <c r="AE626" s="52">
        <f t="shared" si="218"/>
        <v>590</v>
      </c>
      <c r="AF626" s="53">
        <f t="shared" si="227"/>
        <v>2.8769393598275021E-2</v>
      </c>
      <c r="AG626" s="51">
        <v>0.94117647058823528</v>
      </c>
      <c r="AH626" s="52">
        <f t="shared" si="219"/>
        <v>54</v>
      </c>
      <c r="AI626" s="54">
        <f t="shared" si="228"/>
        <v>2.0187501136052743</v>
      </c>
      <c r="AJ626" s="45">
        <v>17</v>
      </c>
      <c r="AK626" s="46">
        <v>9.3391199252870402E-4</v>
      </c>
      <c r="AL626" s="47">
        <f t="shared" si="220"/>
        <v>620</v>
      </c>
      <c r="AM626" s="55">
        <f t="shared" si="229"/>
        <v>1.4251092002118044E-2</v>
      </c>
      <c r="AN626" s="56">
        <v>18203</v>
      </c>
    </row>
    <row r="627" spans="1:40">
      <c r="A627" s="41">
        <f t="shared" si="208"/>
        <v>1</v>
      </c>
      <c r="B627" s="42">
        <f t="shared" si="209"/>
        <v>0</v>
      </c>
      <c r="C627" s="42">
        <f t="shared" si="210"/>
        <v>0</v>
      </c>
      <c r="D627" s="42">
        <f t="shared" si="211"/>
        <v>0</v>
      </c>
      <c r="E627" s="42">
        <f t="shared" si="212"/>
        <v>1</v>
      </c>
      <c r="F627" s="58">
        <v>143</v>
      </c>
      <c r="G627" s="59" t="s">
        <v>111</v>
      </c>
      <c r="H627" s="45">
        <v>0</v>
      </c>
      <c r="I627" s="46">
        <v>0</v>
      </c>
      <c r="J627" s="47">
        <f t="shared" si="213"/>
        <v>467</v>
      </c>
      <c r="K627" s="48">
        <f t="shared" si="221"/>
        <v>0</v>
      </c>
      <c r="L627" s="46">
        <v>0</v>
      </c>
      <c r="M627" s="47">
        <f t="shared" si="230"/>
        <v>467</v>
      </c>
      <c r="N627" s="49">
        <f t="shared" si="222"/>
        <v>0</v>
      </c>
      <c r="O627" s="50">
        <v>0</v>
      </c>
      <c r="P627" s="51">
        <v>0</v>
      </c>
      <c r="Q627" s="52">
        <f t="shared" si="214"/>
        <v>559</v>
      </c>
      <c r="R627" s="53">
        <f t="shared" si="223"/>
        <v>0</v>
      </c>
      <c r="S627" s="51">
        <v>0</v>
      </c>
      <c r="T627" s="52">
        <f t="shared" si="215"/>
        <v>559</v>
      </c>
      <c r="U627" s="54">
        <f t="shared" si="224"/>
        <v>0</v>
      </c>
      <c r="V627" s="45">
        <v>0</v>
      </c>
      <c r="W627" s="46">
        <v>0</v>
      </c>
      <c r="X627" s="47">
        <f t="shared" si="216"/>
        <v>563</v>
      </c>
      <c r="Y627" s="48">
        <f t="shared" si="225"/>
        <v>0</v>
      </c>
      <c r="Z627" s="46">
        <v>0</v>
      </c>
      <c r="AA627" s="47">
        <f t="shared" si="217"/>
        <v>563</v>
      </c>
      <c r="AB627" s="49">
        <f t="shared" si="226"/>
        <v>0</v>
      </c>
      <c r="AC627" s="50">
        <v>5</v>
      </c>
      <c r="AD627" s="51">
        <v>9.0138813773210744E-4</v>
      </c>
      <c r="AE627" s="52">
        <f t="shared" si="218"/>
        <v>586</v>
      </c>
      <c r="AF627" s="53">
        <f t="shared" si="227"/>
        <v>2.950295608377277E-2</v>
      </c>
      <c r="AG627" s="51">
        <v>1</v>
      </c>
      <c r="AH627" s="52">
        <f t="shared" si="219"/>
        <v>1</v>
      </c>
      <c r="AI627" s="54">
        <f t="shared" si="228"/>
        <v>2.1449219957056043</v>
      </c>
      <c r="AJ627" s="45">
        <v>5</v>
      </c>
      <c r="AK627" s="46">
        <v>9.0138813773210744E-4</v>
      </c>
      <c r="AL627" s="47">
        <f t="shared" si="220"/>
        <v>621</v>
      </c>
      <c r="AM627" s="55">
        <f t="shared" si="229"/>
        <v>1.3754792082342059E-2</v>
      </c>
      <c r="AN627" s="56">
        <v>5547</v>
      </c>
    </row>
    <row r="628" spans="1:40">
      <c r="A628" s="41">
        <f t="shared" si="208"/>
        <v>1</v>
      </c>
      <c r="B628" s="42">
        <f t="shared" si="209"/>
        <v>0</v>
      </c>
      <c r="C628" s="42">
        <f t="shared" si="210"/>
        <v>0</v>
      </c>
      <c r="D628" s="42">
        <f t="shared" si="211"/>
        <v>0</v>
      </c>
      <c r="E628" s="42">
        <f t="shared" si="212"/>
        <v>1</v>
      </c>
      <c r="F628" s="58">
        <v>99</v>
      </c>
      <c r="G628" s="59" t="s">
        <v>67</v>
      </c>
      <c r="H628" s="45">
        <v>0</v>
      </c>
      <c r="I628" s="46">
        <v>0</v>
      </c>
      <c r="J628" s="47">
        <f t="shared" si="213"/>
        <v>467</v>
      </c>
      <c r="K628" s="48">
        <f t="shared" si="221"/>
        <v>0</v>
      </c>
      <c r="L628" s="46">
        <v>0</v>
      </c>
      <c r="M628" s="47">
        <f t="shared" si="230"/>
        <v>467</v>
      </c>
      <c r="N628" s="49">
        <f t="shared" si="222"/>
        <v>0</v>
      </c>
      <c r="O628" s="50">
        <v>0</v>
      </c>
      <c r="P628" s="51">
        <v>0</v>
      </c>
      <c r="Q628" s="52">
        <f t="shared" si="214"/>
        <v>559</v>
      </c>
      <c r="R628" s="53">
        <f t="shared" si="223"/>
        <v>0</v>
      </c>
      <c r="S628" s="51">
        <v>0</v>
      </c>
      <c r="T628" s="52">
        <f t="shared" si="215"/>
        <v>559</v>
      </c>
      <c r="U628" s="54">
        <f t="shared" si="224"/>
        <v>0</v>
      </c>
      <c r="V628" s="45">
        <v>0</v>
      </c>
      <c r="W628" s="46">
        <v>0</v>
      </c>
      <c r="X628" s="47">
        <f t="shared" si="216"/>
        <v>563</v>
      </c>
      <c r="Y628" s="48">
        <f t="shared" si="225"/>
        <v>0</v>
      </c>
      <c r="Z628" s="46">
        <v>0</v>
      </c>
      <c r="AA628" s="47">
        <f t="shared" si="217"/>
        <v>563</v>
      </c>
      <c r="AB628" s="49">
        <f t="shared" si="226"/>
        <v>0</v>
      </c>
      <c r="AC628" s="50">
        <v>17</v>
      </c>
      <c r="AD628" s="51">
        <v>8.9558529132862709E-4</v>
      </c>
      <c r="AE628" s="52">
        <f t="shared" si="218"/>
        <v>587</v>
      </c>
      <c r="AF628" s="53">
        <f t="shared" si="227"/>
        <v>2.9313025558357266E-2</v>
      </c>
      <c r="AG628" s="51">
        <v>1</v>
      </c>
      <c r="AH628" s="52">
        <f t="shared" si="219"/>
        <v>1</v>
      </c>
      <c r="AI628" s="54">
        <f t="shared" si="228"/>
        <v>2.1449219957056043</v>
      </c>
      <c r="AJ628" s="45">
        <v>17</v>
      </c>
      <c r="AK628" s="46">
        <v>8.9558529132862709E-4</v>
      </c>
      <c r="AL628" s="47">
        <f t="shared" si="220"/>
        <v>622</v>
      </c>
      <c r="AM628" s="55">
        <f t="shared" si="229"/>
        <v>1.3666243162709658E-2</v>
      </c>
      <c r="AN628" s="56">
        <v>18982</v>
      </c>
    </row>
    <row r="629" spans="1:40">
      <c r="A629" s="41">
        <f t="shared" si="208"/>
        <v>1</v>
      </c>
      <c r="B629" s="42">
        <f t="shared" si="209"/>
        <v>0</v>
      </c>
      <c r="C629" s="42">
        <f t="shared" si="210"/>
        <v>0</v>
      </c>
      <c r="D629" s="42">
        <f t="shared" si="211"/>
        <v>0</v>
      </c>
      <c r="E629" s="42">
        <f t="shared" si="212"/>
        <v>1</v>
      </c>
      <c r="F629" s="60">
        <v>17</v>
      </c>
      <c r="G629" s="59" t="s">
        <v>663</v>
      </c>
      <c r="H629" s="45">
        <v>7</v>
      </c>
      <c r="I629" s="46">
        <v>8.4334301169837234E-5</v>
      </c>
      <c r="J629" s="47">
        <f t="shared" si="213"/>
        <v>445</v>
      </c>
      <c r="K629" s="48">
        <f t="shared" si="221"/>
        <v>1.5151800218850138E-2</v>
      </c>
      <c r="L629" s="46">
        <v>3.1531531531531529E-2</v>
      </c>
      <c r="M629" s="47">
        <f t="shared" si="230"/>
        <v>319</v>
      </c>
      <c r="N629" s="49">
        <f t="shared" si="222"/>
        <v>0.37124691968610157</v>
      </c>
      <c r="O629" s="50">
        <v>11</v>
      </c>
      <c r="P629" s="51">
        <v>1.3252533040974422E-4</v>
      </c>
      <c r="Q629" s="52">
        <f t="shared" si="214"/>
        <v>544</v>
      </c>
      <c r="R629" s="53">
        <f t="shared" si="223"/>
        <v>1.0051563457858037E-2</v>
      </c>
      <c r="S629" s="51">
        <v>4.954954954954955E-2</v>
      </c>
      <c r="T629" s="52">
        <f t="shared" si="215"/>
        <v>502</v>
      </c>
      <c r="U629" s="54">
        <f t="shared" si="224"/>
        <v>0.2462817564817632</v>
      </c>
      <c r="V629" s="45">
        <v>6</v>
      </c>
      <c r="W629" s="46">
        <v>7.2286543859860486E-5</v>
      </c>
      <c r="X629" s="47">
        <f t="shared" si="216"/>
        <v>550</v>
      </c>
      <c r="Y629" s="48">
        <f t="shared" si="225"/>
        <v>4.4539708050843506E-3</v>
      </c>
      <c r="Z629" s="46">
        <v>2.7027027027027029E-2</v>
      </c>
      <c r="AA629" s="47">
        <f t="shared" si="217"/>
        <v>528</v>
      </c>
      <c r="AB629" s="49">
        <f t="shared" si="226"/>
        <v>0.10913046092716211</v>
      </c>
      <c r="AC629" s="50">
        <v>198</v>
      </c>
      <c r="AD629" s="51">
        <v>2.3854559473753959E-3</v>
      </c>
      <c r="AE629" s="52">
        <f t="shared" si="218"/>
        <v>552</v>
      </c>
      <c r="AF629" s="53">
        <f t="shared" si="227"/>
        <v>7.8077355480028754E-2</v>
      </c>
      <c r="AG629" s="51">
        <v>0.89189189189189189</v>
      </c>
      <c r="AH629" s="52">
        <f t="shared" si="219"/>
        <v>74</v>
      </c>
      <c r="AI629" s="54">
        <f t="shared" si="228"/>
        <v>1.9130385367104037</v>
      </c>
      <c r="AJ629" s="45">
        <v>222</v>
      </c>
      <c r="AK629" s="46">
        <v>2.674602122814838E-3</v>
      </c>
      <c r="AL629" s="47">
        <f t="shared" si="220"/>
        <v>595</v>
      </c>
      <c r="AM629" s="55">
        <f t="shared" si="229"/>
        <v>4.0813268515901377E-2</v>
      </c>
      <c r="AN629" s="56">
        <v>83003</v>
      </c>
    </row>
    <row r="630" spans="1:40">
      <c r="A630" s="41">
        <f t="shared" si="208"/>
        <v>1</v>
      </c>
      <c r="B630" s="42">
        <f t="shared" si="209"/>
        <v>0</v>
      </c>
      <c r="C630" s="42">
        <f t="shared" si="210"/>
        <v>0</v>
      </c>
      <c r="D630" s="42">
        <f t="shared" si="211"/>
        <v>0</v>
      </c>
      <c r="E630" s="42">
        <f t="shared" si="212"/>
        <v>1</v>
      </c>
      <c r="F630" s="58">
        <v>455</v>
      </c>
      <c r="G630" s="59" t="s">
        <v>425</v>
      </c>
      <c r="H630" s="45">
        <v>0</v>
      </c>
      <c r="I630" s="46">
        <v>0</v>
      </c>
      <c r="J630" s="47">
        <f t="shared" si="213"/>
        <v>467</v>
      </c>
      <c r="K630" s="48">
        <f t="shared" si="221"/>
        <v>0</v>
      </c>
      <c r="L630" s="46">
        <v>0</v>
      </c>
      <c r="M630" s="47">
        <f t="shared" si="230"/>
        <v>467</v>
      </c>
      <c r="N630" s="49">
        <f t="shared" si="222"/>
        <v>0</v>
      </c>
      <c r="O630" s="50">
        <v>0</v>
      </c>
      <c r="P630" s="51">
        <v>0</v>
      </c>
      <c r="Q630" s="52">
        <f t="shared" si="214"/>
        <v>559</v>
      </c>
      <c r="R630" s="53">
        <f t="shared" si="223"/>
        <v>0</v>
      </c>
      <c r="S630" s="51">
        <v>0</v>
      </c>
      <c r="T630" s="52">
        <f t="shared" si="215"/>
        <v>559</v>
      </c>
      <c r="U630" s="54">
        <f t="shared" si="224"/>
        <v>0</v>
      </c>
      <c r="V630" s="45">
        <v>0</v>
      </c>
      <c r="W630" s="46">
        <v>0</v>
      </c>
      <c r="X630" s="47">
        <f t="shared" si="216"/>
        <v>563</v>
      </c>
      <c r="Y630" s="48">
        <f t="shared" si="225"/>
        <v>0</v>
      </c>
      <c r="Z630" s="46">
        <v>0</v>
      </c>
      <c r="AA630" s="47">
        <f t="shared" si="217"/>
        <v>563</v>
      </c>
      <c r="AB630" s="49">
        <f t="shared" si="226"/>
        <v>0</v>
      </c>
      <c r="AC630" s="50">
        <v>1</v>
      </c>
      <c r="AD630" s="51">
        <v>8.2508250825082509E-4</v>
      </c>
      <c r="AE630" s="52">
        <f t="shared" si="218"/>
        <v>592</v>
      </c>
      <c r="AF630" s="53">
        <f t="shared" si="227"/>
        <v>2.7005428613314779E-2</v>
      </c>
      <c r="AG630" s="51">
        <v>1</v>
      </c>
      <c r="AH630" s="52">
        <f t="shared" si="219"/>
        <v>1</v>
      </c>
      <c r="AI630" s="54">
        <f t="shared" si="228"/>
        <v>2.1449219957056043</v>
      </c>
      <c r="AJ630" s="45">
        <v>1</v>
      </c>
      <c r="AK630" s="46">
        <v>8.2508250825082509E-4</v>
      </c>
      <c r="AL630" s="47">
        <f t="shared" si="220"/>
        <v>624</v>
      </c>
      <c r="AM630" s="55">
        <f t="shared" si="229"/>
        <v>1.2590401267450726E-2</v>
      </c>
      <c r="AN630" s="56">
        <v>1212</v>
      </c>
    </row>
    <row r="631" spans="1:40">
      <c r="A631" s="41">
        <f t="shared" si="208"/>
        <v>1</v>
      </c>
      <c r="B631" s="42">
        <f t="shared" si="209"/>
        <v>0</v>
      </c>
      <c r="C631" s="42">
        <f t="shared" si="210"/>
        <v>0</v>
      </c>
      <c r="D631" s="42">
        <f t="shared" si="211"/>
        <v>1</v>
      </c>
      <c r="E631" s="42">
        <f t="shared" si="212"/>
        <v>0</v>
      </c>
      <c r="F631" s="58">
        <v>280</v>
      </c>
      <c r="G631" s="59" t="s">
        <v>248</v>
      </c>
      <c r="H631" s="45">
        <v>0</v>
      </c>
      <c r="I631" s="46">
        <v>0</v>
      </c>
      <c r="J631" s="47">
        <f t="shared" si="213"/>
        <v>467</v>
      </c>
      <c r="K631" s="48">
        <f t="shared" si="221"/>
        <v>0</v>
      </c>
      <c r="L631" s="46">
        <v>0</v>
      </c>
      <c r="M631" s="47">
        <f t="shared" si="230"/>
        <v>467</v>
      </c>
      <c r="N631" s="49">
        <f t="shared" si="222"/>
        <v>0</v>
      </c>
      <c r="O631" s="50">
        <v>4</v>
      </c>
      <c r="P631" s="51">
        <v>7.5711689884918229E-5</v>
      </c>
      <c r="Q631" s="52">
        <f t="shared" si="214"/>
        <v>550</v>
      </c>
      <c r="R631" s="53">
        <f t="shared" si="223"/>
        <v>5.7424558235545306E-3</v>
      </c>
      <c r="S631" s="51">
        <v>9.7560975609756101E-2</v>
      </c>
      <c r="T631" s="52">
        <f t="shared" si="215"/>
        <v>425</v>
      </c>
      <c r="U631" s="54">
        <f t="shared" si="224"/>
        <v>0.48491840300622113</v>
      </c>
      <c r="V631" s="45">
        <v>24</v>
      </c>
      <c r="W631" s="46">
        <v>4.542701393095094E-4</v>
      </c>
      <c r="X631" s="47">
        <f t="shared" si="216"/>
        <v>522</v>
      </c>
      <c r="Y631" s="48">
        <f t="shared" si="225"/>
        <v>2.7990077130104207E-2</v>
      </c>
      <c r="Z631" s="46">
        <v>0.58536585365853655</v>
      </c>
      <c r="AA631" s="47">
        <f t="shared" si="217"/>
        <v>34</v>
      </c>
      <c r="AB631" s="49">
        <f t="shared" si="226"/>
        <v>2.3636060805687791</v>
      </c>
      <c r="AC631" s="50">
        <v>13</v>
      </c>
      <c r="AD631" s="51">
        <v>2.4606299212598425E-4</v>
      </c>
      <c r="AE631" s="52">
        <f t="shared" si="218"/>
        <v>611</v>
      </c>
      <c r="AF631" s="53">
        <f t="shared" si="227"/>
        <v>8.0537843207031268E-3</v>
      </c>
      <c r="AG631" s="51">
        <v>0.31707317073170732</v>
      </c>
      <c r="AH631" s="52">
        <f t="shared" si="219"/>
        <v>525</v>
      </c>
      <c r="AI631" s="54">
        <f t="shared" si="228"/>
        <v>0.68009721815055746</v>
      </c>
      <c r="AJ631" s="45">
        <v>41</v>
      </c>
      <c r="AK631" s="46">
        <v>7.7604482132041189E-4</v>
      </c>
      <c r="AL631" s="47">
        <f t="shared" si="220"/>
        <v>625</v>
      </c>
      <c r="AM631" s="55">
        <f t="shared" si="229"/>
        <v>1.1842107430764717E-2</v>
      </c>
      <c r="AN631" s="56">
        <v>52832</v>
      </c>
    </row>
    <row r="632" spans="1:40">
      <c r="A632" s="41">
        <f t="shared" si="208"/>
        <v>1</v>
      </c>
      <c r="B632" s="42">
        <f t="shared" si="209"/>
        <v>1</v>
      </c>
      <c r="C632" s="42">
        <f t="shared" si="210"/>
        <v>0</v>
      </c>
      <c r="D632" s="42">
        <f t="shared" si="211"/>
        <v>0</v>
      </c>
      <c r="E632" s="42">
        <f t="shared" si="212"/>
        <v>0</v>
      </c>
      <c r="F632" s="58">
        <v>274</v>
      </c>
      <c r="G632" s="59" t="s">
        <v>242</v>
      </c>
      <c r="H632" s="45">
        <v>9</v>
      </c>
      <c r="I632" s="46">
        <v>6.6721031951960858E-4</v>
      </c>
      <c r="J632" s="47">
        <f t="shared" si="213"/>
        <v>375</v>
      </c>
      <c r="K632" s="48">
        <f t="shared" si="221"/>
        <v>0.11987337684766383</v>
      </c>
      <c r="L632" s="46">
        <v>0.9</v>
      </c>
      <c r="M632" s="47">
        <f t="shared" si="230"/>
        <v>1</v>
      </c>
      <c r="N632" s="49">
        <f t="shared" si="222"/>
        <v>10.596447793326156</v>
      </c>
      <c r="O632" s="50">
        <v>0</v>
      </c>
      <c r="P632" s="51">
        <v>0</v>
      </c>
      <c r="Q632" s="52">
        <f t="shared" si="214"/>
        <v>559</v>
      </c>
      <c r="R632" s="53">
        <f t="shared" si="223"/>
        <v>0</v>
      </c>
      <c r="S632" s="51">
        <v>0</v>
      </c>
      <c r="T632" s="52">
        <f t="shared" si="215"/>
        <v>559</v>
      </c>
      <c r="U632" s="54">
        <f t="shared" si="224"/>
        <v>0</v>
      </c>
      <c r="V632" s="45">
        <v>0</v>
      </c>
      <c r="W632" s="46">
        <v>0</v>
      </c>
      <c r="X632" s="47">
        <f t="shared" si="216"/>
        <v>563</v>
      </c>
      <c r="Y632" s="48">
        <f t="shared" si="225"/>
        <v>0</v>
      </c>
      <c r="Z632" s="46">
        <v>0</v>
      </c>
      <c r="AA632" s="47">
        <f t="shared" si="217"/>
        <v>563</v>
      </c>
      <c r="AB632" s="49">
        <f t="shared" si="226"/>
        <v>0</v>
      </c>
      <c r="AC632" s="50">
        <v>1</v>
      </c>
      <c r="AD632" s="51">
        <v>7.413447994662318E-5</v>
      </c>
      <c r="AE632" s="52">
        <f t="shared" si="218"/>
        <v>618</v>
      </c>
      <c r="AF632" s="53">
        <f t="shared" si="227"/>
        <v>2.4264644880523027E-3</v>
      </c>
      <c r="AG632" s="51">
        <v>0.1</v>
      </c>
      <c r="AH632" s="52">
        <f t="shared" si="219"/>
        <v>598</v>
      </c>
      <c r="AI632" s="54">
        <f t="shared" si="228"/>
        <v>0.21449219957056043</v>
      </c>
      <c r="AJ632" s="45">
        <v>10</v>
      </c>
      <c r="AK632" s="46">
        <v>7.4134479946623172E-4</v>
      </c>
      <c r="AL632" s="47">
        <f t="shared" si="220"/>
        <v>626</v>
      </c>
      <c r="AM632" s="55">
        <f t="shared" si="229"/>
        <v>1.131260014541499E-2</v>
      </c>
      <c r="AN632" s="56">
        <v>13489</v>
      </c>
    </row>
    <row r="633" spans="1:40">
      <c r="A633" s="41">
        <f t="shared" si="208"/>
        <v>1</v>
      </c>
      <c r="B633" s="42">
        <f t="shared" si="209"/>
        <v>0</v>
      </c>
      <c r="C633" s="42">
        <f t="shared" si="210"/>
        <v>0</v>
      </c>
      <c r="D633" s="42">
        <f t="shared" si="211"/>
        <v>1</v>
      </c>
      <c r="E633" s="42">
        <f t="shared" si="212"/>
        <v>0</v>
      </c>
      <c r="F633" s="60">
        <v>15</v>
      </c>
      <c r="G633" s="59" t="s">
        <v>661</v>
      </c>
      <c r="H633" s="45">
        <v>0</v>
      </c>
      <c r="I633" s="46">
        <v>0</v>
      </c>
      <c r="J633" s="47">
        <f t="shared" si="213"/>
        <v>467</v>
      </c>
      <c r="K633" s="48">
        <f t="shared" si="221"/>
        <v>0</v>
      </c>
      <c r="L633" s="46">
        <v>0</v>
      </c>
      <c r="M633" s="47">
        <f t="shared" si="230"/>
        <v>467</v>
      </c>
      <c r="N633" s="49">
        <f t="shared" si="222"/>
        <v>0</v>
      </c>
      <c r="O633" s="50">
        <v>0</v>
      </c>
      <c r="P633" s="51">
        <v>0</v>
      </c>
      <c r="Q633" s="52">
        <f t="shared" si="214"/>
        <v>559</v>
      </c>
      <c r="R633" s="53">
        <f t="shared" si="223"/>
        <v>0</v>
      </c>
      <c r="S633" s="51">
        <v>0</v>
      </c>
      <c r="T633" s="52">
        <f t="shared" si="215"/>
        <v>559</v>
      </c>
      <c r="U633" s="54">
        <f t="shared" si="224"/>
        <v>0</v>
      </c>
      <c r="V633" s="45">
        <v>32</v>
      </c>
      <c r="W633" s="46">
        <v>1.7235807389852419E-3</v>
      </c>
      <c r="X633" s="47">
        <f t="shared" si="216"/>
        <v>465</v>
      </c>
      <c r="Y633" s="48">
        <f t="shared" si="225"/>
        <v>0.10619927142358185</v>
      </c>
      <c r="Z633" s="46">
        <v>0.76190476190476186</v>
      </c>
      <c r="AA633" s="47">
        <f t="shared" si="217"/>
        <v>17</v>
      </c>
      <c r="AB633" s="49">
        <f t="shared" si="226"/>
        <v>3.0764396604228552</v>
      </c>
      <c r="AC633" s="50">
        <v>10</v>
      </c>
      <c r="AD633" s="51">
        <v>5.3861898093288813E-4</v>
      </c>
      <c r="AE633" s="52">
        <f t="shared" si="218"/>
        <v>602</v>
      </c>
      <c r="AF633" s="53">
        <f t="shared" si="227"/>
        <v>1.7629311364503669E-2</v>
      </c>
      <c r="AG633" s="51">
        <v>0.23809523809523808</v>
      </c>
      <c r="AH633" s="52">
        <f t="shared" si="219"/>
        <v>561</v>
      </c>
      <c r="AI633" s="54">
        <f t="shared" si="228"/>
        <v>0.51069571326323904</v>
      </c>
      <c r="AJ633" s="45">
        <v>42</v>
      </c>
      <c r="AK633" s="46">
        <v>2.2621997199181298E-3</v>
      </c>
      <c r="AL633" s="47">
        <f t="shared" si="220"/>
        <v>597</v>
      </c>
      <c r="AM633" s="55">
        <f t="shared" si="229"/>
        <v>3.4520186691711287E-2</v>
      </c>
      <c r="AN633" s="56">
        <v>18566</v>
      </c>
    </row>
    <row r="634" spans="1:40">
      <c r="A634" s="41">
        <f t="shared" si="208"/>
        <v>1</v>
      </c>
      <c r="B634" s="42">
        <f t="shared" si="209"/>
        <v>0</v>
      </c>
      <c r="C634" s="42">
        <f t="shared" si="210"/>
        <v>1</v>
      </c>
      <c r="D634" s="42">
        <f t="shared" si="211"/>
        <v>0</v>
      </c>
      <c r="E634" s="42">
        <f t="shared" si="212"/>
        <v>0</v>
      </c>
      <c r="F634" s="58">
        <v>152</v>
      </c>
      <c r="G634" s="59" t="s">
        <v>120</v>
      </c>
      <c r="H634" s="45">
        <v>0</v>
      </c>
      <c r="I634" s="46">
        <v>0</v>
      </c>
      <c r="J634" s="47">
        <f t="shared" si="213"/>
        <v>467</v>
      </c>
      <c r="K634" s="48">
        <f t="shared" si="221"/>
        <v>0</v>
      </c>
      <c r="L634" s="46">
        <v>0</v>
      </c>
      <c r="M634" s="47">
        <f t="shared" si="230"/>
        <v>467</v>
      </c>
      <c r="N634" s="49">
        <f t="shared" si="222"/>
        <v>0</v>
      </c>
      <c r="O634" s="50">
        <v>1</v>
      </c>
      <c r="P634" s="51">
        <v>6.8212824010914052E-4</v>
      </c>
      <c r="Q634" s="52">
        <f t="shared" si="214"/>
        <v>510</v>
      </c>
      <c r="R634" s="53">
        <f t="shared" si="223"/>
        <v>5.173694168997834E-2</v>
      </c>
      <c r="S634" s="51">
        <v>1</v>
      </c>
      <c r="T634" s="52">
        <f t="shared" si="215"/>
        <v>1</v>
      </c>
      <c r="U634" s="54">
        <f t="shared" si="224"/>
        <v>4.9704136308137663</v>
      </c>
      <c r="V634" s="45">
        <v>0</v>
      </c>
      <c r="W634" s="46">
        <v>0</v>
      </c>
      <c r="X634" s="47">
        <f t="shared" si="216"/>
        <v>563</v>
      </c>
      <c r="Y634" s="48">
        <f t="shared" si="225"/>
        <v>0</v>
      </c>
      <c r="Z634" s="46">
        <v>0</v>
      </c>
      <c r="AA634" s="47">
        <f t="shared" si="217"/>
        <v>563</v>
      </c>
      <c r="AB634" s="49">
        <f t="shared" si="226"/>
        <v>0</v>
      </c>
      <c r="AC634" s="50">
        <v>0</v>
      </c>
      <c r="AD634" s="51">
        <v>0</v>
      </c>
      <c r="AE634" s="52">
        <f t="shared" si="218"/>
        <v>620</v>
      </c>
      <c r="AF634" s="53">
        <f t="shared" si="227"/>
        <v>0</v>
      </c>
      <c r="AG634" s="51">
        <v>0</v>
      </c>
      <c r="AH634" s="52">
        <f t="shared" si="219"/>
        <v>620</v>
      </c>
      <c r="AI634" s="54">
        <f t="shared" si="228"/>
        <v>0</v>
      </c>
      <c r="AJ634" s="45">
        <v>1</v>
      </c>
      <c r="AK634" s="46">
        <v>6.8212824010914052E-4</v>
      </c>
      <c r="AL634" s="47">
        <f t="shared" si="220"/>
        <v>627</v>
      </c>
      <c r="AM634" s="55">
        <f t="shared" si="229"/>
        <v>1.0408981129706875E-2</v>
      </c>
      <c r="AN634" s="56">
        <v>1466</v>
      </c>
    </row>
    <row r="635" spans="1:40">
      <c r="A635" s="41">
        <f t="shared" si="208"/>
        <v>1</v>
      </c>
      <c r="B635" s="42">
        <f t="shared" si="209"/>
        <v>0</v>
      </c>
      <c r="C635" s="42">
        <f t="shared" si="210"/>
        <v>0</v>
      </c>
      <c r="D635" s="42">
        <f t="shared" si="211"/>
        <v>0</v>
      </c>
      <c r="E635" s="42">
        <f t="shared" si="212"/>
        <v>1</v>
      </c>
      <c r="F635" s="58">
        <v>227</v>
      </c>
      <c r="G635" s="59" t="s">
        <v>195</v>
      </c>
      <c r="H635" s="45">
        <v>0</v>
      </c>
      <c r="I635" s="46">
        <v>0</v>
      </c>
      <c r="J635" s="47">
        <f t="shared" si="213"/>
        <v>467</v>
      </c>
      <c r="K635" s="48">
        <f t="shared" si="221"/>
        <v>0</v>
      </c>
      <c r="L635" s="46">
        <v>0</v>
      </c>
      <c r="M635" s="47">
        <f t="shared" si="230"/>
        <v>467</v>
      </c>
      <c r="N635" s="49">
        <f t="shared" si="222"/>
        <v>0</v>
      </c>
      <c r="O635" s="50">
        <v>1</v>
      </c>
      <c r="P635" s="51">
        <v>6.7558438048912308E-5</v>
      </c>
      <c r="Q635" s="52">
        <f t="shared" si="214"/>
        <v>553</v>
      </c>
      <c r="R635" s="53">
        <f t="shared" si="223"/>
        <v>5.1240613780237972E-3</v>
      </c>
      <c r="S635" s="51">
        <v>0.1</v>
      </c>
      <c r="T635" s="52">
        <f t="shared" si="215"/>
        <v>423</v>
      </c>
      <c r="U635" s="54">
        <f t="shared" si="224"/>
        <v>0.4970413630813767</v>
      </c>
      <c r="V635" s="45">
        <v>1</v>
      </c>
      <c r="W635" s="46">
        <v>6.7558438048912308E-5</v>
      </c>
      <c r="X635" s="47">
        <f t="shared" si="216"/>
        <v>551</v>
      </c>
      <c r="Y635" s="48">
        <f t="shared" si="225"/>
        <v>4.1626462497682338E-3</v>
      </c>
      <c r="Z635" s="46">
        <v>0.1</v>
      </c>
      <c r="AA635" s="47">
        <f t="shared" si="217"/>
        <v>451</v>
      </c>
      <c r="AB635" s="49">
        <f t="shared" si="226"/>
        <v>0.40378270543049982</v>
      </c>
      <c r="AC635" s="50">
        <v>8</v>
      </c>
      <c r="AD635" s="51">
        <v>5.4046750439129846E-4</v>
      </c>
      <c r="AE635" s="52">
        <f t="shared" si="218"/>
        <v>601</v>
      </c>
      <c r="AF635" s="53">
        <f t="shared" si="227"/>
        <v>1.7689814608478589E-2</v>
      </c>
      <c r="AG635" s="51">
        <v>0.8</v>
      </c>
      <c r="AH635" s="52">
        <f t="shared" si="219"/>
        <v>100</v>
      </c>
      <c r="AI635" s="54">
        <f t="shared" si="228"/>
        <v>1.7159375965644834</v>
      </c>
      <c r="AJ635" s="45">
        <v>10</v>
      </c>
      <c r="AK635" s="46">
        <v>6.7558438048912308E-4</v>
      </c>
      <c r="AL635" s="47">
        <f t="shared" si="220"/>
        <v>628</v>
      </c>
      <c r="AM635" s="55">
        <f t="shared" si="229"/>
        <v>1.0309124669740764E-2</v>
      </c>
      <c r="AN635" s="56">
        <v>14802</v>
      </c>
    </row>
    <row r="636" spans="1:40">
      <c r="A636" s="41">
        <f t="shared" si="208"/>
        <v>1</v>
      </c>
      <c r="B636" s="42">
        <f t="shared" si="209"/>
        <v>0</v>
      </c>
      <c r="C636" s="42">
        <f t="shared" si="210"/>
        <v>0</v>
      </c>
      <c r="D636" s="42">
        <f t="shared" si="211"/>
        <v>1</v>
      </c>
      <c r="E636" s="42">
        <f t="shared" si="212"/>
        <v>0</v>
      </c>
      <c r="F636" s="58">
        <v>454</v>
      </c>
      <c r="G636" s="59" t="s">
        <v>424</v>
      </c>
      <c r="H636" s="45">
        <v>0</v>
      </c>
      <c r="I636" s="46">
        <v>0</v>
      </c>
      <c r="J636" s="47">
        <f t="shared" si="213"/>
        <v>467</v>
      </c>
      <c r="K636" s="48">
        <f t="shared" si="221"/>
        <v>0</v>
      </c>
      <c r="L636" s="46">
        <v>0</v>
      </c>
      <c r="M636" s="47">
        <f t="shared" si="230"/>
        <v>467</v>
      </c>
      <c r="N636" s="49">
        <f t="shared" si="222"/>
        <v>0</v>
      </c>
      <c r="O636" s="50">
        <v>0</v>
      </c>
      <c r="P636" s="51">
        <v>0</v>
      </c>
      <c r="Q636" s="52">
        <f t="shared" si="214"/>
        <v>559</v>
      </c>
      <c r="R636" s="53">
        <f t="shared" si="223"/>
        <v>0</v>
      </c>
      <c r="S636" s="51">
        <v>0</v>
      </c>
      <c r="T636" s="52">
        <f t="shared" si="215"/>
        <v>559</v>
      </c>
      <c r="U636" s="54">
        <f t="shared" si="224"/>
        <v>0</v>
      </c>
      <c r="V636" s="45">
        <v>5</v>
      </c>
      <c r="W636" s="46">
        <v>6.1147119970649379E-4</v>
      </c>
      <c r="X636" s="47">
        <f t="shared" si="216"/>
        <v>510</v>
      </c>
      <c r="Y636" s="48">
        <f t="shared" si="225"/>
        <v>3.7676097461825479E-2</v>
      </c>
      <c r="Z636" s="46">
        <v>1</v>
      </c>
      <c r="AA636" s="47">
        <f t="shared" si="217"/>
        <v>1</v>
      </c>
      <c r="AB636" s="49">
        <f t="shared" si="226"/>
        <v>4.0378270543049979</v>
      </c>
      <c r="AC636" s="50">
        <v>0</v>
      </c>
      <c r="AD636" s="51">
        <v>0</v>
      </c>
      <c r="AE636" s="52">
        <f t="shared" si="218"/>
        <v>620</v>
      </c>
      <c r="AF636" s="53">
        <f t="shared" si="227"/>
        <v>0</v>
      </c>
      <c r="AG636" s="51">
        <v>0</v>
      </c>
      <c r="AH636" s="52">
        <f t="shared" si="219"/>
        <v>620</v>
      </c>
      <c r="AI636" s="54">
        <f t="shared" si="228"/>
        <v>0</v>
      </c>
      <c r="AJ636" s="45">
        <v>5</v>
      </c>
      <c r="AK636" s="46">
        <v>6.1147119970649379E-4</v>
      </c>
      <c r="AL636" s="47">
        <f t="shared" si="220"/>
        <v>629</v>
      </c>
      <c r="AM636" s="55">
        <f t="shared" si="229"/>
        <v>9.3307853345666377E-3</v>
      </c>
      <c r="AN636" s="56">
        <v>8177</v>
      </c>
    </row>
    <row r="637" spans="1:40">
      <c r="A637" s="41">
        <f t="shared" si="208"/>
        <v>1</v>
      </c>
      <c r="B637" s="42">
        <f t="shared" si="209"/>
        <v>0</v>
      </c>
      <c r="C637" s="42">
        <f t="shared" si="210"/>
        <v>0</v>
      </c>
      <c r="D637" s="42">
        <f t="shared" si="211"/>
        <v>0</v>
      </c>
      <c r="E637" s="42">
        <f t="shared" si="212"/>
        <v>1</v>
      </c>
      <c r="F637" s="58">
        <v>235</v>
      </c>
      <c r="G637" s="59" t="s">
        <v>203</v>
      </c>
      <c r="H637" s="45">
        <v>0</v>
      </c>
      <c r="I637" s="46">
        <v>0</v>
      </c>
      <c r="J637" s="47">
        <f t="shared" si="213"/>
        <v>467</v>
      </c>
      <c r="K637" s="48">
        <f t="shared" si="221"/>
        <v>0</v>
      </c>
      <c r="L637" s="46">
        <v>0</v>
      </c>
      <c r="M637" s="47">
        <f t="shared" si="230"/>
        <v>467</v>
      </c>
      <c r="N637" s="49">
        <f t="shared" si="222"/>
        <v>0</v>
      </c>
      <c r="O637" s="50">
        <v>0</v>
      </c>
      <c r="P637" s="51">
        <v>0</v>
      </c>
      <c r="Q637" s="52">
        <f t="shared" si="214"/>
        <v>559</v>
      </c>
      <c r="R637" s="53">
        <f t="shared" si="223"/>
        <v>0</v>
      </c>
      <c r="S637" s="51">
        <v>0</v>
      </c>
      <c r="T637" s="52">
        <f t="shared" si="215"/>
        <v>559</v>
      </c>
      <c r="U637" s="54">
        <f t="shared" si="224"/>
        <v>0</v>
      </c>
      <c r="V637" s="45">
        <v>0</v>
      </c>
      <c r="W637" s="46">
        <v>0</v>
      </c>
      <c r="X637" s="47">
        <f t="shared" si="216"/>
        <v>563</v>
      </c>
      <c r="Y637" s="48">
        <f t="shared" si="225"/>
        <v>0</v>
      </c>
      <c r="Z637" s="46">
        <v>0</v>
      </c>
      <c r="AA637" s="47">
        <f t="shared" si="217"/>
        <v>563</v>
      </c>
      <c r="AB637" s="49">
        <f t="shared" si="226"/>
        <v>0</v>
      </c>
      <c r="AC637" s="50">
        <v>1</v>
      </c>
      <c r="AD637" s="51">
        <v>4.2390843577787198E-4</v>
      </c>
      <c r="AE637" s="52">
        <f t="shared" si="218"/>
        <v>604</v>
      </c>
      <c r="AF637" s="53">
        <f t="shared" si="227"/>
        <v>1.3874768749189279E-2</v>
      </c>
      <c r="AG637" s="51">
        <v>1</v>
      </c>
      <c r="AH637" s="52">
        <f t="shared" si="219"/>
        <v>1</v>
      </c>
      <c r="AI637" s="54">
        <f t="shared" si="228"/>
        <v>2.1449219957056043</v>
      </c>
      <c r="AJ637" s="45">
        <v>1</v>
      </c>
      <c r="AK637" s="46">
        <v>4.2390843577787198E-4</v>
      </c>
      <c r="AL637" s="47">
        <f t="shared" si="220"/>
        <v>631</v>
      </c>
      <c r="AM637" s="55">
        <f t="shared" si="229"/>
        <v>6.4686588962061383E-3</v>
      </c>
      <c r="AN637" s="56">
        <v>2359</v>
      </c>
    </row>
    <row r="638" spans="1:40">
      <c r="A638" s="41">
        <f t="shared" si="208"/>
        <v>1</v>
      </c>
      <c r="B638" s="42">
        <f t="shared" si="209"/>
        <v>0</v>
      </c>
      <c r="C638" s="42">
        <f t="shared" si="210"/>
        <v>0</v>
      </c>
      <c r="D638" s="42">
        <f t="shared" si="211"/>
        <v>0</v>
      </c>
      <c r="E638" s="42">
        <f t="shared" si="212"/>
        <v>1</v>
      </c>
      <c r="F638" s="58">
        <v>266</v>
      </c>
      <c r="G638" s="59" t="s">
        <v>234</v>
      </c>
      <c r="H638" s="45">
        <v>0</v>
      </c>
      <c r="I638" s="46">
        <v>0</v>
      </c>
      <c r="J638" s="47">
        <f t="shared" si="213"/>
        <v>467</v>
      </c>
      <c r="K638" s="48">
        <f t="shared" si="221"/>
        <v>0</v>
      </c>
      <c r="L638" s="46">
        <v>0</v>
      </c>
      <c r="M638" s="47">
        <f t="shared" si="230"/>
        <v>467</v>
      </c>
      <c r="N638" s="49">
        <f t="shared" si="222"/>
        <v>0</v>
      </c>
      <c r="O638" s="50">
        <v>0</v>
      </c>
      <c r="P638" s="51">
        <v>0</v>
      </c>
      <c r="Q638" s="52">
        <f t="shared" si="214"/>
        <v>559</v>
      </c>
      <c r="R638" s="53">
        <f t="shared" si="223"/>
        <v>0</v>
      </c>
      <c r="S638" s="51">
        <v>0</v>
      </c>
      <c r="T638" s="52">
        <f t="shared" si="215"/>
        <v>559</v>
      </c>
      <c r="U638" s="54">
        <f t="shared" si="224"/>
        <v>0</v>
      </c>
      <c r="V638" s="45">
        <v>0</v>
      </c>
      <c r="W638" s="46">
        <v>0</v>
      </c>
      <c r="X638" s="47">
        <f t="shared" si="216"/>
        <v>563</v>
      </c>
      <c r="Y638" s="48">
        <f t="shared" si="225"/>
        <v>0</v>
      </c>
      <c r="Z638" s="46">
        <v>0</v>
      </c>
      <c r="AA638" s="47">
        <f t="shared" si="217"/>
        <v>563</v>
      </c>
      <c r="AB638" s="49">
        <f t="shared" si="226"/>
        <v>0</v>
      </c>
      <c r="AC638" s="50">
        <v>1</v>
      </c>
      <c r="AD638" s="51">
        <v>3.1181789834736512E-4</v>
      </c>
      <c r="AE638" s="52">
        <f t="shared" si="218"/>
        <v>609</v>
      </c>
      <c r="AF638" s="53">
        <f t="shared" si="227"/>
        <v>1.0205980504938419E-2</v>
      </c>
      <c r="AG638" s="51">
        <v>1</v>
      </c>
      <c r="AH638" s="52">
        <f t="shared" si="219"/>
        <v>1</v>
      </c>
      <c r="AI638" s="54">
        <f t="shared" si="228"/>
        <v>2.1449219957056043</v>
      </c>
      <c r="AJ638" s="45">
        <v>1</v>
      </c>
      <c r="AK638" s="46">
        <v>3.1181789834736512E-4</v>
      </c>
      <c r="AL638" s="47">
        <f t="shared" si="220"/>
        <v>632</v>
      </c>
      <c r="AM638" s="55">
        <f t="shared" si="229"/>
        <v>4.7582059046305828E-3</v>
      </c>
      <c r="AN638" s="56">
        <v>3207</v>
      </c>
    </row>
    <row r="639" spans="1:40">
      <c r="A639" s="41">
        <f t="shared" si="208"/>
        <v>1</v>
      </c>
      <c r="B639" s="42">
        <f t="shared" si="209"/>
        <v>0</v>
      </c>
      <c r="C639" s="42">
        <f t="shared" si="210"/>
        <v>0</v>
      </c>
      <c r="D639" s="42">
        <f t="shared" si="211"/>
        <v>0</v>
      </c>
      <c r="E639" s="42">
        <f t="shared" si="212"/>
        <v>1</v>
      </c>
      <c r="F639" s="58">
        <v>284</v>
      </c>
      <c r="G639" s="59" t="s">
        <v>252</v>
      </c>
      <c r="H639" s="45">
        <v>0</v>
      </c>
      <c r="I639" s="46">
        <v>0</v>
      </c>
      <c r="J639" s="47">
        <f t="shared" si="213"/>
        <v>467</v>
      </c>
      <c r="K639" s="48">
        <f t="shared" si="221"/>
        <v>0</v>
      </c>
      <c r="L639" s="46">
        <v>0</v>
      </c>
      <c r="M639" s="47">
        <f t="shared" si="230"/>
        <v>467</v>
      </c>
      <c r="N639" s="49">
        <f t="shared" si="222"/>
        <v>0</v>
      </c>
      <c r="O639" s="50">
        <v>0</v>
      </c>
      <c r="P639" s="51">
        <v>0</v>
      </c>
      <c r="Q639" s="52">
        <f t="shared" si="214"/>
        <v>559</v>
      </c>
      <c r="R639" s="53">
        <f t="shared" si="223"/>
        <v>0</v>
      </c>
      <c r="S639" s="51">
        <v>0</v>
      </c>
      <c r="T639" s="52">
        <f t="shared" si="215"/>
        <v>559</v>
      </c>
      <c r="U639" s="54">
        <f t="shared" si="224"/>
        <v>0</v>
      </c>
      <c r="V639" s="45">
        <v>0</v>
      </c>
      <c r="W639" s="46">
        <v>0</v>
      </c>
      <c r="X639" s="47">
        <f t="shared" si="216"/>
        <v>563</v>
      </c>
      <c r="Y639" s="48">
        <f t="shared" si="225"/>
        <v>0</v>
      </c>
      <c r="Z639" s="46">
        <v>0</v>
      </c>
      <c r="AA639" s="47">
        <f t="shared" si="217"/>
        <v>563</v>
      </c>
      <c r="AB639" s="49">
        <f t="shared" si="226"/>
        <v>0</v>
      </c>
      <c r="AC639" s="50">
        <v>2</v>
      </c>
      <c r="AD639" s="51">
        <v>1.1346230215011063E-4</v>
      </c>
      <c r="AE639" s="52">
        <f t="shared" si="218"/>
        <v>616</v>
      </c>
      <c r="AF639" s="53">
        <f t="shared" si="227"/>
        <v>3.7136868984328033E-3</v>
      </c>
      <c r="AG639" s="51">
        <v>1</v>
      </c>
      <c r="AH639" s="52">
        <f t="shared" si="219"/>
        <v>1</v>
      </c>
      <c r="AI639" s="54">
        <f t="shared" si="228"/>
        <v>2.1449219957056043</v>
      </c>
      <c r="AJ639" s="45">
        <v>2</v>
      </c>
      <c r="AK639" s="46">
        <v>1.1346230215011063E-4</v>
      </c>
      <c r="AL639" s="47">
        <f t="shared" si="220"/>
        <v>633</v>
      </c>
      <c r="AM639" s="55">
        <f t="shared" si="229"/>
        <v>1.7313855263119396E-3</v>
      </c>
      <c r="AN639" s="56">
        <v>17627</v>
      </c>
    </row>
    <row r="640" spans="1:40">
      <c r="A640" s="41">
        <f t="shared" si="208"/>
        <v>1</v>
      </c>
      <c r="B640" s="42">
        <f t="shared" si="209"/>
        <v>0</v>
      </c>
      <c r="C640" s="42">
        <f t="shared" si="210"/>
        <v>0</v>
      </c>
      <c r="D640" s="42">
        <f t="shared" si="211"/>
        <v>0</v>
      </c>
      <c r="E640" s="42">
        <f t="shared" si="212"/>
        <v>1</v>
      </c>
      <c r="F640" s="58">
        <v>275</v>
      </c>
      <c r="G640" s="59" t="s">
        <v>243</v>
      </c>
      <c r="H640" s="45">
        <v>0</v>
      </c>
      <c r="I640" s="46">
        <v>0</v>
      </c>
      <c r="J640" s="47">
        <f t="shared" si="213"/>
        <v>467</v>
      </c>
      <c r="K640" s="48">
        <f t="shared" si="221"/>
        <v>0</v>
      </c>
      <c r="L640" s="46">
        <v>0</v>
      </c>
      <c r="M640" s="47">
        <f t="shared" si="230"/>
        <v>467</v>
      </c>
      <c r="N640" s="49">
        <f t="shared" si="222"/>
        <v>0</v>
      </c>
      <c r="O640" s="50">
        <v>0</v>
      </c>
      <c r="P640" s="51">
        <v>0</v>
      </c>
      <c r="Q640" s="52">
        <f t="shared" si="214"/>
        <v>559</v>
      </c>
      <c r="R640" s="53">
        <f t="shared" si="223"/>
        <v>0</v>
      </c>
      <c r="S640" s="51">
        <v>0</v>
      </c>
      <c r="T640" s="52">
        <f t="shared" si="215"/>
        <v>559</v>
      </c>
      <c r="U640" s="54">
        <f t="shared" si="224"/>
        <v>0</v>
      </c>
      <c r="V640" s="45">
        <v>0</v>
      </c>
      <c r="W640" s="46">
        <v>0</v>
      </c>
      <c r="X640" s="47">
        <f t="shared" si="216"/>
        <v>563</v>
      </c>
      <c r="Y640" s="48">
        <f t="shared" si="225"/>
        <v>0</v>
      </c>
      <c r="Z640" s="46">
        <v>0</v>
      </c>
      <c r="AA640" s="47">
        <f t="shared" si="217"/>
        <v>563</v>
      </c>
      <c r="AB640" s="49">
        <f t="shared" si="226"/>
        <v>0</v>
      </c>
      <c r="AC640" s="50">
        <v>1</v>
      </c>
      <c r="AD640" s="51">
        <v>6.5638332786347223E-5</v>
      </c>
      <c r="AE640" s="52">
        <f t="shared" si="218"/>
        <v>619</v>
      </c>
      <c r="AF640" s="53">
        <f t="shared" si="227"/>
        <v>2.148380668154743E-3</v>
      </c>
      <c r="AG640" s="51">
        <v>1</v>
      </c>
      <c r="AH640" s="52">
        <f t="shared" si="219"/>
        <v>1</v>
      </c>
      <c r="AI640" s="54">
        <f t="shared" si="228"/>
        <v>2.1449219957056043</v>
      </c>
      <c r="AJ640" s="45">
        <v>1</v>
      </c>
      <c r="AK640" s="46">
        <v>6.5638332786347223E-5</v>
      </c>
      <c r="AL640" s="47">
        <f t="shared" si="220"/>
        <v>635</v>
      </c>
      <c r="AM640" s="55">
        <f t="shared" si="229"/>
        <v>1.0016124933475733E-3</v>
      </c>
      <c r="AN640" s="56">
        <v>15235</v>
      </c>
    </row>
    <row r="641" spans="1:40">
      <c r="A641" s="41">
        <f t="shared" si="208"/>
        <v>1</v>
      </c>
      <c r="B641" s="42">
        <f t="shared" si="209"/>
        <v>0</v>
      </c>
      <c r="C641" s="42">
        <f t="shared" si="210"/>
        <v>1</v>
      </c>
      <c r="D641" s="42">
        <f t="shared" si="211"/>
        <v>0</v>
      </c>
      <c r="E641" s="42">
        <f t="shared" si="212"/>
        <v>0</v>
      </c>
      <c r="F641" s="58">
        <v>458</v>
      </c>
      <c r="G641" s="59" t="s">
        <v>428</v>
      </c>
      <c r="H641" s="45">
        <v>0</v>
      </c>
      <c r="I641" s="46">
        <v>0</v>
      </c>
      <c r="J641" s="47">
        <f t="shared" si="213"/>
        <v>467</v>
      </c>
      <c r="K641" s="48">
        <f t="shared" si="221"/>
        <v>0</v>
      </c>
      <c r="L641" s="46">
        <v>0</v>
      </c>
      <c r="M641" s="47">
        <f t="shared" si="230"/>
        <v>467</v>
      </c>
      <c r="N641" s="49">
        <f t="shared" si="222"/>
        <v>0</v>
      </c>
      <c r="O641" s="50">
        <v>1</v>
      </c>
      <c r="P641" s="51">
        <v>5.104384666428462E-5</v>
      </c>
      <c r="Q641" s="52">
        <f t="shared" si="214"/>
        <v>558</v>
      </c>
      <c r="R641" s="53">
        <f t="shared" si="223"/>
        <v>3.8714897921243554E-3</v>
      </c>
      <c r="S641" s="51">
        <v>1</v>
      </c>
      <c r="T641" s="52">
        <f t="shared" si="215"/>
        <v>1</v>
      </c>
      <c r="U641" s="54">
        <f t="shared" si="224"/>
        <v>4.9704136308137663</v>
      </c>
      <c r="V641" s="45">
        <v>0</v>
      </c>
      <c r="W641" s="46">
        <v>0</v>
      </c>
      <c r="X641" s="47">
        <f t="shared" si="216"/>
        <v>563</v>
      </c>
      <c r="Y641" s="48">
        <f t="shared" si="225"/>
        <v>0</v>
      </c>
      <c r="Z641" s="46">
        <v>0</v>
      </c>
      <c r="AA641" s="47">
        <f t="shared" si="217"/>
        <v>563</v>
      </c>
      <c r="AB641" s="49">
        <f t="shared" si="226"/>
        <v>0</v>
      </c>
      <c r="AC641" s="50">
        <v>0</v>
      </c>
      <c r="AD641" s="51">
        <v>0</v>
      </c>
      <c r="AE641" s="52">
        <f t="shared" si="218"/>
        <v>620</v>
      </c>
      <c r="AF641" s="53">
        <f t="shared" si="227"/>
        <v>0</v>
      </c>
      <c r="AG641" s="51">
        <v>0</v>
      </c>
      <c r="AH641" s="52">
        <f t="shared" si="219"/>
        <v>620</v>
      </c>
      <c r="AI641" s="54">
        <f t="shared" si="228"/>
        <v>0</v>
      </c>
      <c r="AJ641" s="45">
        <v>1</v>
      </c>
      <c r="AK641" s="46">
        <v>5.104384666428462E-5</v>
      </c>
      <c r="AL641" s="47">
        <f t="shared" si="220"/>
        <v>636</v>
      </c>
      <c r="AM641" s="55">
        <f t="shared" si="229"/>
        <v>7.7890696422593434E-4</v>
      </c>
      <c r="AN641" s="56">
        <v>19591</v>
      </c>
    </row>
    <row r="642" spans="1:40" ht="15" thickBot="1">
      <c r="A642" s="41">
        <f t="shared" si="208"/>
        <v>1</v>
      </c>
      <c r="B642" s="42">
        <f t="shared" si="209"/>
        <v>0</v>
      </c>
      <c r="C642" s="42">
        <f t="shared" si="210"/>
        <v>0</v>
      </c>
      <c r="D642" s="42">
        <f t="shared" si="211"/>
        <v>1</v>
      </c>
      <c r="E642" s="42">
        <f t="shared" si="212"/>
        <v>0</v>
      </c>
      <c r="F642" s="62">
        <v>18</v>
      </c>
      <c r="G642" s="63" t="s">
        <v>664</v>
      </c>
      <c r="H642" s="64">
        <v>0</v>
      </c>
      <c r="I642" s="65">
        <v>0</v>
      </c>
      <c r="J642" s="47">
        <f t="shared" si="213"/>
        <v>467</v>
      </c>
      <c r="K642" s="48">
        <f t="shared" si="221"/>
        <v>0</v>
      </c>
      <c r="L642" s="65">
        <v>0</v>
      </c>
      <c r="M642" s="47">
        <f t="shared" si="230"/>
        <v>467</v>
      </c>
      <c r="N642" s="67">
        <f t="shared" si="222"/>
        <v>0</v>
      </c>
      <c r="O642" s="68">
        <v>0</v>
      </c>
      <c r="P642" s="69">
        <v>0</v>
      </c>
      <c r="Q642" s="52">
        <f t="shared" si="214"/>
        <v>559</v>
      </c>
      <c r="R642" s="70">
        <f t="shared" si="223"/>
        <v>0</v>
      </c>
      <c r="S642" s="69">
        <v>0</v>
      </c>
      <c r="T642" s="52">
        <f t="shared" si="215"/>
        <v>559</v>
      </c>
      <c r="U642" s="71">
        <f t="shared" si="224"/>
        <v>0</v>
      </c>
      <c r="V642" s="64">
        <v>1</v>
      </c>
      <c r="W642" s="65">
        <v>1.0889687465969727E-4</v>
      </c>
      <c r="X642" s="47">
        <f t="shared" si="216"/>
        <v>547</v>
      </c>
      <c r="Y642" s="66">
        <f t="shared" si="225"/>
        <v>6.709734268656147E-3</v>
      </c>
      <c r="Z642" s="65">
        <v>1</v>
      </c>
      <c r="AA642" s="47">
        <f t="shared" si="217"/>
        <v>1</v>
      </c>
      <c r="AB642" s="67">
        <f t="shared" si="226"/>
        <v>4.0378270543049979</v>
      </c>
      <c r="AC642" s="68">
        <v>0</v>
      </c>
      <c r="AD642" s="69">
        <v>0</v>
      </c>
      <c r="AE642" s="52">
        <f t="shared" si="218"/>
        <v>620</v>
      </c>
      <c r="AF642" s="70">
        <f t="shared" si="227"/>
        <v>0</v>
      </c>
      <c r="AG642" s="69">
        <v>0</v>
      </c>
      <c r="AH642" s="52">
        <f t="shared" si="219"/>
        <v>620</v>
      </c>
      <c r="AI642" s="71">
        <f t="shared" si="228"/>
        <v>0</v>
      </c>
      <c r="AJ642" s="64">
        <v>1</v>
      </c>
      <c r="AK642" s="65">
        <v>1.0889687465969727E-4</v>
      </c>
      <c r="AL642" s="47">
        <f t="shared" si="220"/>
        <v>634</v>
      </c>
      <c r="AM642" s="72">
        <f t="shared" si="229"/>
        <v>1.6617190826690928E-3</v>
      </c>
      <c r="AN642" s="73">
        <v>9183</v>
      </c>
    </row>
    <row r="643" spans="1:40">
      <c r="I643" s="74"/>
    </row>
    <row r="644" spans="1:40">
      <c r="F644">
        <v>42</v>
      </c>
      <c r="G644" t="s">
        <v>10</v>
      </c>
      <c r="H644">
        <v>0</v>
      </c>
      <c r="I644" s="74">
        <v>0</v>
      </c>
      <c r="O644">
        <v>0</v>
      </c>
      <c r="V644">
        <v>0</v>
      </c>
      <c r="AC644">
        <v>0</v>
      </c>
      <c r="AJ644">
        <v>0</v>
      </c>
      <c r="AN644">
        <v>4144</v>
      </c>
    </row>
    <row r="645" spans="1:40">
      <c r="F645">
        <v>43</v>
      </c>
      <c r="G645" t="s">
        <v>11</v>
      </c>
      <c r="H645">
        <v>0</v>
      </c>
      <c r="I645" s="74">
        <v>0</v>
      </c>
      <c r="O645">
        <v>0</v>
      </c>
      <c r="V645">
        <v>0</v>
      </c>
      <c r="AC645">
        <v>0</v>
      </c>
      <c r="AJ645">
        <v>0</v>
      </c>
      <c r="AN645">
        <v>702</v>
      </c>
    </row>
    <row r="646" spans="1:40">
      <c r="F646">
        <v>46</v>
      </c>
      <c r="G646" t="s">
        <v>14</v>
      </c>
      <c r="H646">
        <v>0</v>
      </c>
      <c r="I646" s="74">
        <v>0</v>
      </c>
      <c r="O646">
        <v>0</v>
      </c>
      <c r="V646">
        <v>0</v>
      </c>
      <c r="AC646">
        <v>0</v>
      </c>
      <c r="AJ646">
        <v>0</v>
      </c>
      <c r="AN646">
        <v>15</v>
      </c>
    </row>
    <row r="647" spans="1:40">
      <c r="F647">
        <v>50</v>
      </c>
      <c r="G647" t="s">
        <v>18</v>
      </c>
      <c r="H647">
        <v>0</v>
      </c>
      <c r="I647" s="74">
        <v>0</v>
      </c>
      <c r="O647">
        <v>0</v>
      </c>
      <c r="V647">
        <v>0</v>
      </c>
      <c r="AC647">
        <v>0</v>
      </c>
      <c r="AJ647">
        <v>0</v>
      </c>
      <c r="AN647">
        <v>4809</v>
      </c>
    </row>
    <row r="648" spans="1:40">
      <c r="F648">
        <v>53</v>
      </c>
      <c r="G648" t="s">
        <v>21</v>
      </c>
      <c r="H648">
        <v>0</v>
      </c>
      <c r="I648" s="74">
        <v>0</v>
      </c>
      <c r="O648">
        <v>0</v>
      </c>
      <c r="V648">
        <v>0</v>
      </c>
      <c r="AC648">
        <v>0</v>
      </c>
      <c r="AJ648">
        <v>0</v>
      </c>
      <c r="AN648">
        <v>30016</v>
      </c>
    </row>
    <row r="649" spans="1:40">
      <c r="F649">
        <v>76</v>
      </c>
      <c r="G649" t="s">
        <v>44</v>
      </c>
      <c r="H649">
        <v>0</v>
      </c>
      <c r="I649" s="74">
        <v>0</v>
      </c>
      <c r="O649">
        <v>0</v>
      </c>
      <c r="V649">
        <v>0</v>
      </c>
      <c r="AC649">
        <v>0</v>
      </c>
      <c r="AJ649">
        <v>0</v>
      </c>
      <c r="AN649">
        <v>7378</v>
      </c>
    </row>
    <row r="650" spans="1:40">
      <c r="F650">
        <v>78</v>
      </c>
      <c r="G650" t="s">
        <v>46</v>
      </c>
      <c r="H650">
        <v>0</v>
      </c>
      <c r="I650" s="74">
        <v>0</v>
      </c>
      <c r="O650">
        <v>0</v>
      </c>
      <c r="V650">
        <v>0</v>
      </c>
      <c r="AC650">
        <v>0</v>
      </c>
      <c r="AJ650">
        <v>0</v>
      </c>
      <c r="AN650">
        <v>3914</v>
      </c>
    </row>
    <row r="651" spans="1:40">
      <c r="F651">
        <v>91</v>
      </c>
      <c r="G651" t="s">
        <v>59</v>
      </c>
      <c r="H651">
        <v>0</v>
      </c>
      <c r="I651" s="74">
        <v>0</v>
      </c>
      <c r="O651">
        <v>0</v>
      </c>
      <c r="V651">
        <v>0</v>
      </c>
      <c r="AC651">
        <v>0</v>
      </c>
      <c r="AJ651">
        <v>0</v>
      </c>
      <c r="AN651">
        <v>2826</v>
      </c>
    </row>
    <row r="652" spans="1:40">
      <c r="F652">
        <v>128</v>
      </c>
      <c r="G652" t="s">
        <v>96</v>
      </c>
      <c r="H652">
        <v>0</v>
      </c>
      <c r="I652" s="74">
        <v>0</v>
      </c>
      <c r="O652">
        <v>0</v>
      </c>
      <c r="V652">
        <v>0</v>
      </c>
      <c r="AC652">
        <v>0</v>
      </c>
      <c r="AJ652">
        <v>0</v>
      </c>
      <c r="AN652">
        <v>3992</v>
      </c>
    </row>
    <row r="653" spans="1:40">
      <c r="F653">
        <v>141</v>
      </c>
      <c r="G653" t="s">
        <v>109</v>
      </c>
      <c r="H653">
        <v>0</v>
      </c>
      <c r="I653" s="74">
        <v>0</v>
      </c>
      <c r="O653">
        <v>0</v>
      </c>
      <c r="V653">
        <v>0</v>
      </c>
      <c r="AC653">
        <v>0</v>
      </c>
      <c r="AJ653">
        <v>0</v>
      </c>
      <c r="AN653">
        <v>514</v>
      </c>
    </row>
    <row r="654" spans="1:40">
      <c r="F654">
        <v>146</v>
      </c>
      <c r="G654" t="s">
        <v>114</v>
      </c>
      <c r="H654">
        <v>0</v>
      </c>
      <c r="I654" s="74">
        <v>0</v>
      </c>
      <c r="O654">
        <v>0</v>
      </c>
      <c r="V654">
        <v>0</v>
      </c>
      <c r="AC654">
        <v>0</v>
      </c>
      <c r="AJ654">
        <v>0</v>
      </c>
      <c r="AN654">
        <v>1215</v>
      </c>
    </row>
    <row r="655" spans="1:40">
      <c r="F655">
        <v>155</v>
      </c>
      <c r="G655" t="s">
        <v>123</v>
      </c>
      <c r="H655">
        <v>0</v>
      </c>
      <c r="I655" s="74">
        <v>0</v>
      </c>
      <c r="O655">
        <v>0</v>
      </c>
      <c r="V655">
        <v>0</v>
      </c>
      <c r="AC655">
        <v>0</v>
      </c>
      <c r="AJ655">
        <v>0</v>
      </c>
      <c r="AN655">
        <v>2235</v>
      </c>
    </row>
    <row r="656" spans="1:40">
      <c r="F656">
        <v>164</v>
      </c>
      <c r="G656" t="s">
        <v>132</v>
      </c>
      <c r="H656">
        <v>0</v>
      </c>
      <c r="I656" s="74">
        <v>0</v>
      </c>
      <c r="O656">
        <v>0</v>
      </c>
      <c r="V656">
        <v>0</v>
      </c>
      <c r="AC656">
        <v>0</v>
      </c>
      <c r="AJ656">
        <v>0</v>
      </c>
      <c r="AN656">
        <v>1622</v>
      </c>
    </row>
    <row r="657" spans="6:40">
      <c r="F657">
        <v>169</v>
      </c>
      <c r="G657" t="s">
        <v>137</v>
      </c>
      <c r="H657">
        <v>0</v>
      </c>
      <c r="I657" s="74">
        <v>0</v>
      </c>
      <c r="O657">
        <v>0</v>
      </c>
      <c r="V657">
        <v>0</v>
      </c>
      <c r="AC657">
        <v>0</v>
      </c>
      <c r="AJ657">
        <v>0</v>
      </c>
      <c r="AN657">
        <v>550</v>
      </c>
    </row>
    <row r="658" spans="6:40">
      <c r="F658">
        <v>195</v>
      </c>
      <c r="G658" t="s">
        <v>163</v>
      </c>
      <c r="H658">
        <v>0</v>
      </c>
      <c r="I658" s="74">
        <v>0</v>
      </c>
      <c r="O658">
        <v>0</v>
      </c>
      <c r="V658">
        <v>0</v>
      </c>
      <c r="AC658">
        <v>0</v>
      </c>
      <c r="AJ658">
        <v>0</v>
      </c>
      <c r="AN658">
        <v>4696</v>
      </c>
    </row>
    <row r="659" spans="6:40">
      <c r="F659">
        <v>199</v>
      </c>
      <c r="G659" t="s">
        <v>167</v>
      </c>
      <c r="H659">
        <v>0</v>
      </c>
      <c r="I659" s="74">
        <v>0</v>
      </c>
      <c r="O659">
        <v>0</v>
      </c>
      <c r="V659">
        <v>0</v>
      </c>
      <c r="AC659">
        <v>0</v>
      </c>
      <c r="AJ659">
        <v>0</v>
      </c>
      <c r="AN659">
        <v>12984</v>
      </c>
    </row>
    <row r="660" spans="6:40">
      <c r="F660">
        <v>215</v>
      </c>
      <c r="G660" t="s">
        <v>183</v>
      </c>
      <c r="H660">
        <v>0</v>
      </c>
      <c r="I660" s="74">
        <v>0</v>
      </c>
      <c r="O660">
        <v>0</v>
      </c>
      <c r="V660">
        <v>0</v>
      </c>
      <c r="AC660">
        <v>0</v>
      </c>
      <c r="AJ660">
        <v>0</v>
      </c>
      <c r="AN660">
        <v>8490</v>
      </c>
    </row>
    <row r="661" spans="6:40">
      <c r="F661">
        <v>230</v>
      </c>
      <c r="G661" t="s">
        <v>198</v>
      </c>
      <c r="H661">
        <v>0</v>
      </c>
      <c r="I661" s="74">
        <v>0</v>
      </c>
      <c r="O661">
        <v>0</v>
      </c>
      <c r="V661">
        <v>0</v>
      </c>
      <c r="AC661">
        <v>0</v>
      </c>
      <c r="AJ661">
        <v>0</v>
      </c>
      <c r="AN661">
        <v>2878</v>
      </c>
    </row>
    <row r="662" spans="6:40">
      <c r="F662">
        <v>247</v>
      </c>
      <c r="G662" t="s">
        <v>215</v>
      </c>
      <c r="H662">
        <v>0</v>
      </c>
      <c r="I662" s="74">
        <v>0</v>
      </c>
      <c r="O662">
        <v>0</v>
      </c>
      <c r="V662">
        <v>0</v>
      </c>
      <c r="AC662">
        <v>0</v>
      </c>
      <c r="AJ662">
        <v>0</v>
      </c>
      <c r="AN662">
        <v>12212</v>
      </c>
    </row>
    <row r="663" spans="6:40">
      <c r="F663">
        <v>259</v>
      </c>
      <c r="G663" t="s">
        <v>227</v>
      </c>
      <c r="H663">
        <v>0</v>
      </c>
      <c r="I663" s="74">
        <v>0</v>
      </c>
      <c r="O663">
        <v>0</v>
      </c>
      <c r="V663">
        <v>0</v>
      </c>
      <c r="AC663">
        <v>0</v>
      </c>
      <c r="AJ663">
        <v>0</v>
      </c>
      <c r="AN663">
        <v>8748</v>
      </c>
    </row>
    <row r="664" spans="6:40">
      <c r="F664">
        <v>283</v>
      </c>
      <c r="G664" t="s">
        <v>251</v>
      </c>
      <c r="H664">
        <v>0</v>
      </c>
      <c r="I664" s="74">
        <v>0</v>
      </c>
      <c r="O664">
        <v>0</v>
      </c>
      <c r="V664">
        <v>0</v>
      </c>
      <c r="AC664">
        <v>0</v>
      </c>
      <c r="AJ664">
        <v>0</v>
      </c>
      <c r="AN664">
        <v>2062</v>
      </c>
    </row>
    <row r="665" spans="6:40">
      <c r="F665">
        <v>286</v>
      </c>
      <c r="G665" t="s">
        <v>255</v>
      </c>
      <c r="H665">
        <v>0</v>
      </c>
      <c r="I665" s="74">
        <v>0</v>
      </c>
      <c r="O665">
        <v>0</v>
      </c>
      <c r="V665">
        <v>0</v>
      </c>
      <c r="AC665">
        <v>0</v>
      </c>
      <c r="AJ665">
        <v>0</v>
      </c>
      <c r="AN665">
        <v>14201</v>
      </c>
    </row>
    <row r="666" spans="6:40">
      <c r="F666">
        <v>306</v>
      </c>
      <c r="G666" t="s">
        <v>275</v>
      </c>
      <c r="H666">
        <v>0</v>
      </c>
      <c r="I666" s="74">
        <v>0</v>
      </c>
      <c r="O666">
        <v>0</v>
      </c>
      <c r="V666">
        <v>0</v>
      </c>
      <c r="AC666">
        <v>0</v>
      </c>
      <c r="AJ666">
        <v>0</v>
      </c>
      <c r="AN666">
        <v>2063</v>
      </c>
    </row>
    <row r="667" spans="6:40">
      <c r="F667">
        <v>464</v>
      </c>
      <c r="G667" t="s">
        <v>434</v>
      </c>
      <c r="H667">
        <v>0</v>
      </c>
      <c r="I667" s="74">
        <v>0</v>
      </c>
      <c r="O667">
        <v>0</v>
      </c>
      <c r="V667">
        <v>0</v>
      </c>
      <c r="AC667">
        <v>0</v>
      </c>
      <c r="AJ667">
        <v>0</v>
      </c>
      <c r="AN667">
        <v>70</v>
      </c>
    </row>
    <row r="668" spans="6:40">
      <c r="F668">
        <v>503</v>
      </c>
      <c r="G668" t="s">
        <v>473</v>
      </c>
      <c r="H668">
        <v>0</v>
      </c>
      <c r="I668" s="74">
        <v>0</v>
      </c>
      <c r="O668">
        <v>0</v>
      </c>
      <c r="V668">
        <v>0</v>
      </c>
      <c r="AC668">
        <v>0</v>
      </c>
      <c r="AJ668">
        <v>0</v>
      </c>
      <c r="AN668">
        <v>186</v>
      </c>
    </row>
    <row r="669" spans="6:40">
      <c r="F669">
        <v>515</v>
      </c>
      <c r="G669" t="s">
        <v>485</v>
      </c>
      <c r="H669">
        <v>0</v>
      </c>
      <c r="I669" s="74">
        <v>0</v>
      </c>
      <c r="O669">
        <v>0</v>
      </c>
      <c r="V669">
        <v>0</v>
      </c>
      <c r="AC669">
        <v>0</v>
      </c>
      <c r="AJ669">
        <v>0</v>
      </c>
      <c r="AN669">
        <v>4067</v>
      </c>
    </row>
    <row r="670" spans="6:40">
      <c r="F670">
        <v>520</v>
      </c>
      <c r="G670" t="s">
        <v>490</v>
      </c>
      <c r="H670">
        <v>0</v>
      </c>
      <c r="I670" s="74">
        <v>0</v>
      </c>
      <c r="O670">
        <v>0</v>
      </c>
      <c r="V670">
        <v>0</v>
      </c>
      <c r="AC670">
        <v>0</v>
      </c>
      <c r="AJ670">
        <v>0</v>
      </c>
      <c r="AN670">
        <v>2770</v>
      </c>
    </row>
    <row r="671" spans="6:40">
      <c r="F671">
        <v>521</v>
      </c>
      <c r="G671" t="s">
        <v>491</v>
      </c>
      <c r="H671">
        <v>0</v>
      </c>
      <c r="I671" s="74">
        <v>0</v>
      </c>
      <c r="O671">
        <v>0</v>
      </c>
      <c r="V671">
        <v>0</v>
      </c>
      <c r="AC671">
        <v>0</v>
      </c>
      <c r="AJ671">
        <v>0</v>
      </c>
      <c r="AN671">
        <v>763</v>
      </c>
    </row>
    <row r="672" spans="6:40">
      <c r="F672">
        <v>522</v>
      </c>
      <c r="G672" t="s">
        <v>492</v>
      </c>
      <c r="H672">
        <v>0</v>
      </c>
      <c r="I672" s="74">
        <v>0</v>
      </c>
      <c r="O672">
        <v>0</v>
      </c>
      <c r="V672">
        <v>0</v>
      </c>
      <c r="AC672">
        <v>0</v>
      </c>
      <c r="AJ672">
        <v>0</v>
      </c>
      <c r="AN672">
        <v>3856</v>
      </c>
    </row>
    <row r="673" spans="6:40">
      <c r="F673">
        <v>527</v>
      </c>
      <c r="G673" t="s">
        <v>723</v>
      </c>
      <c r="H673">
        <v>0</v>
      </c>
      <c r="I673" s="74">
        <v>0</v>
      </c>
      <c r="O673">
        <v>0</v>
      </c>
      <c r="V673">
        <v>0</v>
      </c>
      <c r="AC673">
        <v>0</v>
      </c>
      <c r="AJ673">
        <v>0</v>
      </c>
      <c r="AN673">
        <v>53</v>
      </c>
    </row>
    <row r="674" spans="6:40">
      <c r="F674">
        <v>528</v>
      </c>
      <c r="G674" t="s">
        <v>498</v>
      </c>
      <c r="H674">
        <v>0</v>
      </c>
      <c r="I674" s="74">
        <v>0</v>
      </c>
      <c r="O674">
        <v>0</v>
      </c>
      <c r="V674">
        <v>0</v>
      </c>
      <c r="AC674">
        <v>0</v>
      </c>
      <c r="AJ674">
        <v>0</v>
      </c>
      <c r="AN674">
        <v>318</v>
      </c>
    </row>
    <row r="675" spans="6:40">
      <c r="F675">
        <v>533</v>
      </c>
      <c r="G675" t="s">
        <v>503</v>
      </c>
      <c r="H675">
        <v>0</v>
      </c>
      <c r="I675" s="74">
        <v>0</v>
      </c>
      <c r="O675">
        <v>0</v>
      </c>
      <c r="V675">
        <v>0</v>
      </c>
      <c r="AC675">
        <v>0</v>
      </c>
      <c r="AJ675">
        <v>0</v>
      </c>
      <c r="AN675">
        <v>328</v>
      </c>
    </row>
    <row r="676" spans="6:40">
      <c r="F676">
        <v>541</v>
      </c>
      <c r="G676" t="s">
        <v>511</v>
      </c>
      <c r="H676">
        <v>0</v>
      </c>
      <c r="I676" s="74">
        <v>0</v>
      </c>
      <c r="O676">
        <v>0</v>
      </c>
      <c r="V676">
        <v>0</v>
      </c>
      <c r="AC676">
        <v>0</v>
      </c>
      <c r="AJ676">
        <v>0</v>
      </c>
      <c r="AN676">
        <v>722</v>
      </c>
    </row>
    <row r="677" spans="6:40">
      <c r="F677">
        <v>594</v>
      </c>
      <c r="G677" t="s">
        <v>565</v>
      </c>
      <c r="H677">
        <v>0</v>
      </c>
      <c r="I677" s="74">
        <v>0</v>
      </c>
      <c r="O677">
        <v>0</v>
      </c>
      <c r="V677">
        <v>0</v>
      </c>
      <c r="AC677">
        <v>0</v>
      </c>
      <c r="AJ677">
        <v>0</v>
      </c>
      <c r="AN677">
        <v>227</v>
      </c>
    </row>
    <row r="679" spans="6:40">
      <c r="G679" t="s">
        <v>724</v>
      </c>
    </row>
    <row r="680" spans="6:40">
      <c r="G680" t="s">
        <v>725</v>
      </c>
    </row>
    <row r="681" spans="6:40">
      <c r="G681" t="s">
        <v>726</v>
      </c>
    </row>
    <row r="682" spans="6:40">
      <c r="G682" t="s">
        <v>727</v>
      </c>
    </row>
  </sheetData>
  <mergeCells count="5">
    <mergeCell ref="H2:N2"/>
    <mergeCell ref="O2:U2"/>
    <mergeCell ref="V2:AB2"/>
    <mergeCell ref="AC2:AI2"/>
    <mergeCell ref="AJ2:AM2"/>
  </mergeCells>
  <conditionalFormatting sqref="K7:K642">
    <cfRule type="cellIs" dxfId="3" priority="4" operator="greaterThan">
      <formula>1</formula>
    </cfRule>
  </conditionalFormatting>
  <conditionalFormatting sqref="N7:N642">
    <cfRule type="cellIs" dxfId="2" priority="3" operator="greaterThan">
      <formula>1</formula>
    </cfRule>
  </conditionalFormatting>
  <conditionalFormatting sqref="R7:R642">
    <cfRule type="cellIs" dxfId="1" priority="2" operator="greaterThan">
      <formula>1</formula>
    </cfRule>
  </conditionalFormatting>
  <conditionalFormatting sqref="U1:U1048576 Y1:Y1048576 AB1:AB1048576 AF1:AF1048576 AI1:AI1048576 AM1:AM1048576">
    <cfRule type="cellIs" dxfId="0" priority="1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B14" workbookViewId="0">
      <selection activeCell="E22" sqref="E22"/>
    </sheetView>
  </sheetViews>
  <sheetFormatPr baseColWidth="10" defaultColWidth="8.83203125" defaultRowHeight="14" x14ac:dyDescent="0"/>
  <cols>
    <col min="1" max="1" width="27.83203125" customWidth="1"/>
    <col min="2" max="2" width="10.1640625" bestFit="1" customWidth="1"/>
    <col min="3" max="3" width="11.33203125" bestFit="1" customWidth="1"/>
    <col min="4" max="4" width="9.1640625" bestFit="1" customWidth="1"/>
    <col min="5" max="5" width="9.33203125" bestFit="1" customWidth="1"/>
    <col min="6" max="6" width="9" bestFit="1" customWidth="1"/>
    <col min="7" max="7" width="5.6640625" customWidth="1"/>
    <col min="8" max="8" width="6" style="102" bestFit="1" customWidth="1"/>
    <col min="10" max="10" width="3.1640625" bestFit="1" customWidth="1"/>
    <col min="11" max="11" width="15.1640625" bestFit="1" customWidth="1"/>
    <col min="12" max="12" width="16.1640625" customWidth="1"/>
    <col min="13" max="13" width="11.5" bestFit="1" customWidth="1"/>
    <col min="14" max="14" width="12.6640625" bestFit="1" customWidth="1"/>
    <col min="15" max="15" width="9.1640625" bestFit="1" customWidth="1"/>
    <col min="16" max="17" width="9.5" bestFit="1" customWidth="1"/>
    <col min="18" max="18" width="6.1640625" customWidth="1"/>
    <col min="19" max="19" width="6" bestFit="1" customWidth="1"/>
  </cols>
  <sheetData>
    <row r="1" spans="1:19" ht="30" customHeight="1">
      <c r="A1" s="268" t="s">
        <v>751</v>
      </c>
      <c r="B1" s="251" t="s">
        <v>686</v>
      </c>
      <c r="C1" s="252"/>
      <c r="D1" s="251" t="s">
        <v>752</v>
      </c>
      <c r="E1" s="253"/>
      <c r="F1" s="252"/>
      <c r="G1" s="245" t="s">
        <v>766</v>
      </c>
      <c r="H1" s="246"/>
    </row>
    <row r="2" spans="1:19" ht="15" thickBot="1">
      <c r="A2" s="269"/>
      <c r="B2" s="149" t="s">
        <v>769</v>
      </c>
      <c r="C2" s="150" t="s">
        <v>753</v>
      </c>
      <c r="D2" s="149" t="s">
        <v>788</v>
      </c>
      <c r="E2" s="85" t="s">
        <v>767</v>
      </c>
      <c r="F2" s="150" t="s">
        <v>754</v>
      </c>
      <c r="G2" s="159" t="s">
        <v>781</v>
      </c>
      <c r="H2" s="160" t="s">
        <v>782</v>
      </c>
    </row>
    <row r="3" spans="1:19" s="87" customFormat="1" ht="15" customHeight="1">
      <c r="A3" s="167" t="s">
        <v>762</v>
      </c>
      <c r="B3" s="146">
        <v>3248553</v>
      </c>
      <c r="C3" s="147">
        <v>49571510</v>
      </c>
      <c r="D3" s="157">
        <f>B3/C3</f>
        <v>6.5532661805137671E-2</v>
      </c>
      <c r="E3" s="148">
        <f>B3/B$3</f>
        <v>1</v>
      </c>
      <c r="F3" s="158">
        <f>C3/C$3</f>
        <v>1</v>
      </c>
      <c r="G3" s="161">
        <f>E3/F3</f>
        <v>1</v>
      </c>
      <c r="H3" s="162" t="s">
        <v>784</v>
      </c>
    </row>
    <row r="4" spans="1:19" s="87" customFormat="1" ht="14" customHeight="1">
      <c r="A4" s="168" t="s">
        <v>702</v>
      </c>
      <c r="B4" s="106">
        <v>283099</v>
      </c>
      <c r="C4" s="107">
        <v>1494905</v>
      </c>
      <c r="D4" s="151">
        <f t="shared" ref="D4:D9" si="0">B4/C4</f>
        <v>0.18937591351958821</v>
      </c>
      <c r="E4" s="108">
        <f t="shared" ref="E4:E9" si="1">B4/B$3</f>
        <v>8.7146184778268965E-2</v>
      </c>
      <c r="F4" s="152">
        <f t="shared" ref="F4:F9" si="2">C4/C$3</f>
        <v>3.0156535477737112E-2</v>
      </c>
      <c r="G4" s="163">
        <f t="shared" ref="G4:G9" si="3">E4/F4</f>
        <v>2.8897943148212146</v>
      </c>
      <c r="H4" s="164">
        <f t="shared" ref="H4:H9" si="4">RANK(G4,G$4:G$9)</f>
        <v>1</v>
      </c>
    </row>
    <row r="5" spans="1:19" s="87" customFormat="1" ht="26">
      <c r="A5" s="168" t="s">
        <v>770</v>
      </c>
      <c r="B5" s="106">
        <f>SUMIF('Classificação atividades'!$E$7:$E$644,"&gt;1",'Classificação atividades'!C$7:C$644)</f>
        <v>2186709</v>
      </c>
      <c r="C5" s="107">
        <f>SUMIF('Classificação atividades'!$E$7:$E$644,"&gt;1",'Classificação atividades'!D$7:D$644)</f>
        <v>23549077</v>
      </c>
      <c r="D5" s="151">
        <f t="shared" si="0"/>
        <v>9.2857524734408906E-2</v>
      </c>
      <c r="E5" s="108">
        <f t="shared" si="1"/>
        <v>0.67313323809092851</v>
      </c>
      <c r="F5" s="152">
        <f t="shared" si="2"/>
        <v>0.475052646167123</v>
      </c>
      <c r="G5" s="163">
        <f t="shared" si="3"/>
        <v>1.4169655584954282</v>
      </c>
      <c r="H5" s="164">
        <f t="shared" si="4"/>
        <v>5</v>
      </c>
    </row>
    <row r="6" spans="1:19" s="87" customFormat="1">
      <c r="A6" s="168" t="s">
        <v>786</v>
      </c>
      <c r="B6" s="127">
        <f>'Síntese Cadeias'!D21</f>
        <v>1709489</v>
      </c>
      <c r="C6" s="128">
        <f>'Síntese Cadeias'!E21</f>
        <v>17300308</v>
      </c>
      <c r="D6" s="151">
        <f t="shared" si="0"/>
        <v>9.8812633855998408E-2</v>
      </c>
      <c r="E6" s="108">
        <f t="shared" si="1"/>
        <v>0.52623090957727947</v>
      </c>
      <c r="F6" s="152">
        <f t="shared" si="2"/>
        <v>0.34899699444297744</v>
      </c>
      <c r="G6" s="163">
        <f t="shared" si="3"/>
        <v>1.5078379411753366</v>
      </c>
      <c r="H6" s="164">
        <f t="shared" si="4"/>
        <v>4</v>
      </c>
    </row>
    <row r="7" spans="1:19" s="87" customFormat="1">
      <c r="A7" s="168" t="s">
        <v>771</v>
      </c>
      <c r="B7" s="127">
        <f>'Síntese Cadeias'!D12</f>
        <v>552779</v>
      </c>
      <c r="C7" s="128">
        <f>'Síntese Cadeias'!E12</f>
        <v>3049773</v>
      </c>
      <c r="D7" s="151">
        <f t="shared" si="0"/>
        <v>0.18125250633407797</v>
      </c>
      <c r="E7" s="108">
        <f t="shared" si="1"/>
        <v>0.17016160733717442</v>
      </c>
      <c r="F7" s="152">
        <f t="shared" si="2"/>
        <v>6.1522697210555012E-2</v>
      </c>
      <c r="G7" s="163">
        <f t="shared" si="3"/>
        <v>2.7658346439983617</v>
      </c>
      <c r="H7" s="164">
        <f t="shared" si="4"/>
        <v>2</v>
      </c>
    </row>
    <row r="8" spans="1:19" s="87" customFormat="1">
      <c r="A8" s="168" t="s">
        <v>763</v>
      </c>
      <c r="B8" s="155">
        <f>'Síntese Cadeias'!D20</f>
        <v>1156710</v>
      </c>
      <c r="C8" s="156">
        <f>'Síntese Cadeias'!E20</f>
        <v>14250535</v>
      </c>
      <c r="D8" s="151">
        <f t="shared" si="0"/>
        <v>8.1169584159471911E-2</v>
      </c>
      <c r="E8" s="108">
        <f t="shared" si="1"/>
        <v>0.35606930224010508</v>
      </c>
      <c r="F8" s="152">
        <f t="shared" si="2"/>
        <v>0.2874742972324224</v>
      </c>
      <c r="G8" s="163">
        <f t="shared" si="3"/>
        <v>1.2386126539591946</v>
      </c>
      <c r="H8" s="164">
        <f t="shared" si="4"/>
        <v>6</v>
      </c>
    </row>
    <row r="9" spans="1:19" s="87" customFormat="1" ht="14" customHeight="1" thickBot="1">
      <c r="A9" s="169" t="s">
        <v>787</v>
      </c>
      <c r="B9" s="109">
        <f>B7+'Síntese Cadeias'!D17</f>
        <v>772662</v>
      </c>
      <c r="C9" s="110">
        <f>C7+'Síntese Cadeias'!E17</f>
        <v>5545655</v>
      </c>
      <c r="D9" s="153">
        <f t="shared" si="0"/>
        <v>0.13932745545837236</v>
      </c>
      <c r="E9" s="111">
        <f t="shared" si="1"/>
        <v>0.23784805111691268</v>
      </c>
      <c r="F9" s="154">
        <f t="shared" si="2"/>
        <v>0.11187181911545563</v>
      </c>
      <c r="G9" s="165">
        <f t="shared" si="3"/>
        <v>2.1260765490140567</v>
      </c>
      <c r="H9" s="166">
        <f t="shared" si="4"/>
        <v>3</v>
      </c>
    </row>
    <row r="10" spans="1:19" s="87" customFormat="1">
      <c r="A10" s="102"/>
      <c r="B10" s="102"/>
      <c r="C10" s="102"/>
      <c r="D10" s="102"/>
      <c r="E10" s="102"/>
      <c r="F10" s="102"/>
      <c r="G10" s="102"/>
      <c r="H10" s="102"/>
    </row>
    <row r="11" spans="1:19" ht="15" thickBot="1"/>
    <row r="12" spans="1:19" ht="15" customHeight="1">
      <c r="J12" s="245" t="s">
        <v>751</v>
      </c>
      <c r="K12" s="247"/>
      <c r="L12" s="248"/>
      <c r="M12" s="251" t="s">
        <v>686</v>
      </c>
      <c r="N12" s="252"/>
      <c r="O12" s="251" t="s">
        <v>752</v>
      </c>
      <c r="P12" s="253"/>
      <c r="Q12" s="252"/>
      <c r="R12" s="245" t="s">
        <v>766</v>
      </c>
      <c r="S12" s="246"/>
    </row>
    <row r="13" spans="1:19" ht="35" customHeight="1">
      <c r="J13" s="270"/>
      <c r="K13" s="249"/>
      <c r="L13" s="250"/>
      <c r="M13" s="104" t="s">
        <v>769</v>
      </c>
      <c r="N13" s="105" t="s">
        <v>753</v>
      </c>
      <c r="O13" s="104" t="s">
        <v>788</v>
      </c>
      <c r="P13" s="86" t="s">
        <v>767</v>
      </c>
      <c r="Q13" s="105" t="s">
        <v>754</v>
      </c>
      <c r="R13" s="133" t="s">
        <v>781</v>
      </c>
      <c r="S13" s="105" t="s">
        <v>782</v>
      </c>
    </row>
    <row r="14" spans="1:19" ht="15.75" customHeight="1" thickBot="1">
      <c r="J14" s="254" t="s">
        <v>762</v>
      </c>
      <c r="K14" s="255"/>
      <c r="L14" s="256"/>
      <c r="M14" s="210">
        <v>3248553</v>
      </c>
      <c r="N14" s="211">
        <v>49571510</v>
      </c>
      <c r="O14" s="129">
        <v>6.5532661805137671E-2</v>
      </c>
      <c r="P14" s="112">
        <v>1</v>
      </c>
      <c r="Q14" s="130">
        <v>1</v>
      </c>
      <c r="R14" s="134">
        <v>1</v>
      </c>
      <c r="S14" s="142" t="s">
        <v>784</v>
      </c>
    </row>
    <row r="15" spans="1:19">
      <c r="J15" s="257" t="s">
        <v>758</v>
      </c>
      <c r="K15" s="260" t="s">
        <v>777</v>
      </c>
      <c r="L15" s="261"/>
      <c r="M15" s="212">
        <v>49380</v>
      </c>
      <c r="N15" s="213">
        <v>453755</v>
      </c>
      <c r="O15" s="205">
        <v>0.1088252471047151</v>
      </c>
      <c r="P15" s="206">
        <v>1.520061393488116E-2</v>
      </c>
      <c r="Q15" s="207">
        <v>9.1535440417288075E-3</v>
      </c>
      <c r="R15" s="208">
        <v>1.6606260772423462</v>
      </c>
      <c r="S15" s="209">
        <v>12</v>
      </c>
    </row>
    <row r="16" spans="1:19">
      <c r="J16" s="258"/>
      <c r="K16" s="249" t="s">
        <v>779</v>
      </c>
      <c r="L16" s="121" t="s">
        <v>750</v>
      </c>
      <c r="M16" s="214">
        <v>154925</v>
      </c>
      <c r="N16" s="215">
        <v>963163</v>
      </c>
      <c r="O16" s="131">
        <v>0.16085024030200495</v>
      </c>
      <c r="P16" s="103">
        <v>4.7690464031216358E-2</v>
      </c>
      <c r="Q16" s="132">
        <v>1.942976923640212E-2</v>
      </c>
      <c r="R16" s="135">
        <v>2.4545049120741576</v>
      </c>
      <c r="S16" s="120">
        <v>7</v>
      </c>
    </row>
    <row r="17" spans="10:19">
      <c r="J17" s="258"/>
      <c r="K17" s="249"/>
      <c r="L17" s="121" t="s">
        <v>778</v>
      </c>
      <c r="M17" s="214">
        <v>57038</v>
      </c>
      <c r="N17" s="215">
        <v>266661</v>
      </c>
      <c r="O17" s="131">
        <v>0.21389704531221287</v>
      </c>
      <c r="P17" s="103">
        <v>1.7557971195175204E-2</v>
      </c>
      <c r="Q17" s="132">
        <v>5.3793196939128946E-3</v>
      </c>
      <c r="R17" s="135">
        <v>3.2639761520482544</v>
      </c>
      <c r="S17" s="120">
        <v>3</v>
      </c>
    </row>
    <row r="18" spans="10:19">
      <c r="J18" s="258"/>
      <c r="K18" s="249"/>
      <c r="L18" s="121" t="s">
        <v>738</v>
      </c>
      <c r="M18" s="214">
        <v>30860</v>
      </c>
      <c r="N18" s="215">
        <v>253163</v>
      </c>
      <c r="O18" s="131">
        <v>0.12189774967116047</v>
      </c>
      <c r="P18" s="103">
        <v>9.4996141358937355E-3</v>
      </c>
      <c r="Q18" s="132">
        <v>5.1070261930693658E-3</v>
      </c>
      <c r="R18" s="135">
        <v>1.8601067973345145</v>
      </c>
      <c r="S18" s="120">
        <v>10</v>
      </c>
    </row>
    <row r="19" spans="10:19">
      <c r="J19" s="258"/>
      <c r="K19" s="249"/>
      <c r="L19" s="122" t="s">
        <v>759</v>
      </c>
      <c r="M19" s="214">
        <v>242823</v>
      </c>
      <c r="N19" s="215">
        <v>1482987</v>
      </c>
      <c r="O19" s="131">
        <v>0.16373912920342526</v>
      </c>
      <c r="P19" s="103">
        <v>7.4748049362285296E-2</v>
      </c>
      <c r="Q19" s="132">
        <v>2.9916115123384379E-2</v>
      </c>
      <c r="R19" s="135">
        <v>2.498588103903149</v>
      </c>
      <c r="S19" s="120">
        <v>6</v>
      </c>
    </row>
    <row r="20" spans="10:19">
      <c r="J20" s="258"/>
      <c r="K20" s="249" t="s">
        <v>780</v>
      </c>
      <c r="L20" s="121" t="s">
        <v>760</v>
      </c>
      <c r="M20" s="214">
        <v>196668</v>
      </c>
      <c r="N20" s="215">
        <v>644393</v>
      </c>
      <c r="O20" s="131">
        <v>0.30519884604581365</v>
      </c>
      <c r="P20" s="103">
        <v>6.0540185122422201E-2</v>
      </c>
      <c r="Q20" s="132">
        <v>1.2999261067496229E-2</v>
      </c>
      <c r="R20" s="135">
        <v>4.6572020369526106</v>
      </c>
      <c r="S20" s="120">
        <v>1</v>
      </c>
    </row>
    <row r="21" spans="10:19">
      <c r="J21" s="258"/>
      <c r="K21" s="249"/>
      <c r="L21" s="121" t="s">
        <v>761</v>
      </c>
      <c r="M21" s="214">
        <v>63908</v>
      </c>
      <c r="N21" s="215">
        <v>468638</v>
      </c>
      <c r="O21" s="131">
        <v>0.13636964992168796</v>
      </c>
      <c r="P21" s="103">
        <v>1.967275891758577E-2</v>
      </c>
      <c r="Q21" s="132">
        <v>9.4537769779455983E-3</v>
      </c>
      <c r="R21" s="135">
        <v>2.0809417192175883</v>
      </c>
      <c r="S21" s="120">
        <v>8</v>
      </c>
    </row>
    <row r="22" spans="10:19">
      <c r="J22" s="258"/>
      <c r="K22" s="249"/>
      <c r="L22" s="122" t="s">
        <v>759</v>
      </c>
      <c r="M22" s="214">
        <v>260576</v>
      </c>
      <c r="N22" s="215">
        <v>1113031</v>
      </c>
      <c r="O22" s="131">
        <v>0.23411387463601643</v>
      </c>
      <c r="P22" s="103">
        <v>8.0212944040007964E-2</v>
      </c>
      <c r="Q22" s="132">
        <v>2.2453038045441829E-2</v>
      </c>
      <c r="R22" s="135">
        <v>3.5724762002214629</v>
      </c>
      <c r="S22" s="120">
        <v>2</v>
      </c>
    </row>
    <row r="23" spans="10:19" ht="15" thickBot="1">
      <c r="J23" s="259"/>
      <c r="K23" s="262" t="s">
        <v>776</v>
      </c>
      <c r="L23" s="263"/>
      <c r="M23" s="210">
        <v>552779</v>
      </c>
      <c r="N23" s="211">
        <v>3049773</v>
      </c>
      <c r="O23" s="129">
        <v>0.18125250633407797</v>
      </c>
      <c r="P23" s="112">
        <v>0.17016160733717442</v>
      </c>
      <c r="Q23" s="130">
        <v>6.1522697210555012E-2</v>
      </c>
      <c r="R23" s="134">
        <v>2.7658346439983617</v>
      </c>
      <c r="S23" s="144">
        <v>5</v>
      </c>
    </row>
    <row r="24" spans="10:19">
      <c r="J24" s="257" t="s">
        <v>763</v>
      </c>
      <c r="K24" s="247" t="s">
        <v>729</v>
      </c>
      <c r="L24" s="248"/>
      <c r="M24" s="216">
        <v>695777</v>
      </c>
      <c r="N24" s="217">
        <v>8789117</v>
      </c>
      <c r="O24" s="176">
        <v>7.9163470005007328E-2</v>
      </c>
      <c r="P24" s="113">
        <v>0.21418059055831934</v>
      </c>
      <c r="Q24" s="177">
        <v>0.17730178080110934</v>
      </c>
      <c r="R24" s="178">
        <v>1.2080002219412522</v>
      </c>
      <c r="S24" s="179">
        <v>17</v>
      </c>
    </row>
    <row r="25" spans="10:19">
      <c r="J25" s="258"/>
      <c r="K25" s="249" t="s">
        <v>732</v>
      </c>
      <c r="L25" s="250"/>
      <c r="M25" s="218">
        <v>7201</v>
      </c>
      <c r="N25" s="219">
        <v>35947</v>
      </c>
      <c r="O25" s="180">
        <v>0.20032269730436475</v>
      </c>
      <c r="P25" s="114">
        <v>2.2166792414961369E-3</v>
      </c>
      <c r="Q25" s="181">
        <v>7.2515442842067956E-4</v>
      </c>
      <c r="R25" s="182">
        <v>3.0568374881525067</v>
      </c>
      <c r="S25" s="143">
        <v>4</v>
      </c>
    </row>
    <row r="26" spans="10:19">
      <c r="J26" s="258"/>
      <c r="K26" s="249" t="s">
        <v>739</v>
      </c>
      <c r="L26" s="250"/>
      <c r="M26" s="218">
        <v>13724</v>
      </c>
      <c r="N26" s="219">
        <v>116200</v>
      </c>
      <c r="O26" s="180">
        <v>0.11810671256454389</v>
      </c>
      <c r="P26" s="114">
        <v>4.2246501750163841E-3</v>
      </c>
      <c r="Q26" s="181">
        <v>2.3440883685003746E-3</v>
      </c>
      <c r="R26" s="182">
        <v>1.8022572151232912</v>
      </c>
      <c r="S26" s="143">
        <v>11</v>
      </c>
    </row>
    <row r="27" spans="10:19">
      <c r="J27" s="258"/>
      <c r="K27" s="249" t="s">
        <v>757</v>
      </c>
      <c r="L27" s="250"/>
      <c r="M27" s="218">
        <v>16648</v>
      </c>
      <c r="N27" s="219">
        <v>132261</v>
      </c>
      <c r="O27" s="180">
        <v>0.12587232819954483</v>
      </c>
      <c r="P27" s="114">
        <v>5.1247432318327572E-3</v>
      </c>
      <c r="Q27" s="181">
        <v>2.6680849544425821E-3</v>
      </c>
      <c r="R27" s="182">
        <v>1.9207571420466338</v>
      </c>
      <c r="S27" s="143">
        <v>9</v>
      </c>
    </row>
    <row r="28" spans="10:19">
      <c r="J28" s="258"/>
      <c r="K28" s="249" t="s">
        <v>740</v>
      </c>
      <c r="L28" s="194" t="s">
        <v>741</v>
      </c>
      <c r="M28" s="220">
        <v>219883</v>
      </c>
      <c r="N28" s="221">
        <v>2495882</v>
      </c>
      <c r="O28" s="197">
        <v>8.8098315545366332E-2</v>
      </c>
      <c r="P28" s="198">
        <v>6.7686443779738245E-2</v>
      </c>
      <c r="Q28" s="199">
        <v>5.0349121904900616E-2</v>
      </c>
      <c r="R28" s="200">
        <v>1.3443420901676171</v>
      </c>
      <c r="S28" s="201">
        <v>14</v>
      </c>
    </row>
    <row r="29" spans="10:19">
      <c r="J29" s="258"/>
      <c r="K29" s="249"/>
      <c r="L29" s="121" t="s">
        <v>765</v>
      </c>
      <c r="M29" s="214">
        <v>203408</v>
      </c>
      <c r="N29" s="215">
        <v>2679951</v>
      </c>
      <c r="O29" s="131">
        <v>7.5899895184650762E-2</v>
      </c>
      <c r="P29" s="103">
        <v>6.2614955027669242E-2</v>
      </c>
      <c r="Q29" s="132">
        <v>5.4062323298200925E-2</v>
      </c>
      <c r="R29" s="135">
        <v>1.1581994854770314</v>
      </c>
      <c r="S29" s="120">
        <v>18</v>
      </c>
    </row>
    <row r="30" spans="10:19">
      <c r="J30" s="264"/>
      <c r="K30" s="265"/>
      <c r="L30" s="173" t="s">
        <v>759</v>
      </c>
      <c r="M30" s="222">
        <v>423291</v>
      </c>
      <c r="N30" s="223">
        <v>5175833</v>
      </c>
      <c r="O30" s="183">
        <v>8.178219815051993E-2</v>
      </c>
      <c r="P30" s="115">
        <v>0.13030139880740749</v>
      </c>
      <c r="Q30" s="184">
        <v>0.10441144520310154</v>
      </c>
      <c r="R30" s="185">
        <v>1.2479608777940456</v>
      </c>
      <c r="S30" s="143">
        <v>15</v>
      </c>
    </row>
    <row r="31" spans="10:19" ht="15" thickBot="1">
      <c r="J31" s="259"/>
      <c r="K31" s="262" t="s">
        <v>785</v>
      </c>
      <c r="L31" s="263"/>
      <c r="M31" s="210">
        <v>1156641</v>
      </c>
      <c r="N31" s="211">
        <v>14249358</v>
      </c>
      <c r="O31" s="129">
        <v>8.1171446460956351E-2</v>
      </c>
      <c r="P31" s="112">
        <v>0.35604806201407213</v>
      </c>
      <c r="Q31" s="130">
        <v>0.28745055375557454</v>
      </c>
      <c r="R31" s="134">
        <v>1.2386410718722343</v>
      </c>
      <c r="S31" s="144">
        <v>16</v>
      </c>
    </row>
    <row r="32" spans="10:19" ht="15.75" customHeight="1" thickBot="1">
      <c r="J32" s="242" t="s">
        <v>764</v>
      </c>
      <c r="K32" s="266"/>
      <c r="L32" s="267"/>
      <c r="M32" s="224">
        <v>1709420</v>
      </c>
      <c r="N32" s="225">
        <v>17299131</v>
      </c>
      <c r="O32" s="186">
        <v>9.8815368240173451E-2</v>
      </c>
      <c r="P32" s="187">
        <v>0.52620966935124658</v>
      </c>
      <c r="Q32" s="188">
        <v>0.34897325096612952</v>
      </c>
      <c r="R32" s="189">
        <v>1.5078796666920444</v>
      </c>
      <c r="S32" s="144">
        <v>13</v>
      </c>
    </row>
    <row r="33" spans="10:19" ht="15" thickBot="1">
      <c r="J33" s="242" t="s">
        <v>789</v>
      </c>
      <c r="K33" s="243"/>
      <c r="L33" s="244"/>
      <c r="M33" s="226">
        <v>1539133</v>
      </c>
      <c r="N33" s="227">
        <v>32272379</v>
      </c>
      <c r="O33" s="190">
        <v>4.7691959740557087E-2</v>
      </c>
      <c r="P33" s="119">
        <v>0.47379033064875348</v>
      </c>
      <c r="Q33" s="191">
        <v>0.65102674903387048</v>
      </c>
      <c r="R33" s="192">
        <v>0.72775862336203934</v>
      </c>
      <c r="S33" s="193">
        <v>19</v>
      </c>
    </row>
    <row r="34" spans="10:19" ht="31" customHeight="1"/>
  </sheetData>
  <mergeCells count="23">
    <mergeCell ref="A1:A2"/>
    <mergeCell ref="B1:C1"/>
    <mergeCell ref="D1:F1"/>
    <mergeCell ref="J12:L13"/>
    <mergeCell ref="M12:N12"/>
    <mergeCell ref="O12:Q12"/>
    <mergeCell ref="R12:S12"/>
    <mergeCell ref="J14:L14"/>
    <mergeCell ref="J15:J23"/>
    <mergeCell ref="K15:L15"/>
    <mergeCell ref="K16:K19"/>
    <mergeCell ref="K20:K22"/>
    <mergeCell ref="K23:L23"/>
    <mergeCell ref="J33:L33"/>
    <mergeCell ref="G1:H1"/>
    <mergeCell ref="K24:L24"/>
    <mergeCell ref="K25:L25"/>
    <mergeCell ref="K26:L26"/>
    <mergeCell ref="K27:L27"/>
    <mergeCell ref="J24:J31"/>
    <mergeCell ref="K28:K30"/>
    <mergeCell ref="K31:L31"/>
    <mergeCell ref="J32:L32"/>
  </mergeCell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3" sqref="D3"/>
    </sheetView>
  </sheetViews>
  <sheetFormatPr baseColWidth="10" defaultColWidth="8.83203125" defaultRowHeight="13" x14ac:dyDescent="0"/>
  <cols>
    <col min="1" max="1" width="3.6640625" style="102" bestFit="1" customWidth="1"/>
    <col min="2" max="2" width="13.83203125" style="102" customWidth="1"/>
    <col min="3" max="3" width="18.5" style="102" customWidth="1"/>
    <col min="4" max="4" width="10.1640625" style="102" bestFit="1" customWidth="1"/>
    <col min="5" max="5" width="11.33203125" style="102" bestFit="1" customWidth="1"/>
    <col min="6" max="6" width="9.6640625" style="102" bestFit="1" customWidth="1"/>
    <col min="7" max="8" width="9.5" style="102" bestFit="1" customWidth="1"/>
    <col min="9" max="9" width="5.83203125" style="102" bestFit="1" customWidth="1"/>
    <col min="10" max="10" width="5.1640625" style="102" bestFit="1" customWidth="1"/>
    <col min="11" max="16384" width="8.83203125" style="102"/>
  </cols>
  <sheetData>
    <row r="1" spans="1:10">
      <c r="A1" s="245" t="s">
        <v>751</v>
      </c>
      <c r="B1" s="247"/>
      <c r="C1" s="248"/>
      <c r="D1" s="251" t="s">
        <v>686</v>
      </c>
      <c r="E1" s="252"/>
      <c r="F1" s="251" t="s">
        <v>752</v>
      </c>
      <c r="G1" s="253"/>
      <c r="H1" s="252"/>
      <c r="I1" s="245" t="s">
        <v>766</v>
      </c>
      <c r="J1" s="246"/>
    </row>
    <row r="2" spans="1:10">
      <c r="A2" s="270"/>
      <c r="B2" s="249"/>
      <c r="C2" s="250"/>
      <c r="D2" s="104" t="s">
        <v>769</v>
      </c>
      <c r="E2" s="105" t="s">
        <v>753</v>
      </c>
      <c r="F2" s="104" t="s">
        <v>768</v>
      </c>
      <c r="G2" s="86" t="s">
        <v>767</v>
      </c>
      <c r="H2" s="105" t="s">
        <v>754</v>
      </c>
      <c r="I2" s="133" t="s">
        <v>781</v>
      </c>
      <c r="J2" s="105" t="s">
        <v>782</v>
      </c>
    </row>
    <row r="3" spans="1:10" ht="14" thickBot="1">
      <c r="A3" s="254" t="s">
        <v>762</v>
      </c>
      <c r="B3" s="255"/>
      <c r="C3" s="256"/>
      <c r="D3" s="123">
        <v>3248553</v>
      </c>
      <c r="E3" s="124">
        <v>49571510</v>
      </c>
      <c r="F3" s="129">
        <v>6.5532661805137671E-2</v>
      </c>
      <c r="G3" s="112">
        <v>1</v>
      </c>
      <c r="H3" s="130">
        <v>1</v>
      </c>
      <c r="I3" s="134">
        <v>1</v>
      </c>
      <c r="J3" s="142" t="s">
        <v>784</v>
      </c>
    </row>
    <row r="4" spans="1:10" s="202" customFormat="1">
      <c r="A4" s="257" t="s">
        <v>758</v>
      </c>
      <c r="B4" s="260" t="s">
        <v>777</v>
      </c>
      <c r="C4" s="261"/>
      <c r="D4" s="203">
        <f>SUMIF('Classificação atividades'!$F$6:$F$702,"Geral Agrind",'Classificação atividades'!C$6:C$702)</f>
        <v>49380</v>
      </c>
      <c r="E4" s="204">
        <f>SUMIF('Classificação atividades'!$F$6:$F$702,"Geral Agrind",'Classificação atividades'!D$6:D$702)</f>
        <v>453755</v>
      </c>
      <c r="F4" s="205">
        <f>D4/E4</f>
        <v>0.1088252471047151</v>
      </c>
      <c r="G4" s="206">
        <f t="shared" ref="G4:G22" si="0">D4/D$3</f>
        <v>1.520061393488116E-2</v>
      </c>
      <c r="H4" s="207">
        <f t="shared" ref="H4:H22" si="1">E4/E$3</f>
        <v>9.1535440417288075E-3</v>
      </c>
      <c r="I4" s="208">
        <f>G4/H4</f>
        <v>1.6606260772423462</v>
      </c>
      <c r="J4" s="209">
        <f t="shared" ref="J4:J22" si="2">RANK(I4,I$4:I$22)</f>
        <v>12</v>
      </c>
    </row>
    <row r="5" spans="1:10" ht="13" customHeight="1">
      <c r="A5" s="258"/>
      <c r="B5" s="249" t="s">
        <v>779</v>
      </c>
      <c r="C5" s="121" t="s">
        <v>750</v>
      </c>
      <c r="D5" s="125">
        <f>SUMIF('Classificação atividades'!$G$6:$G$702,"Alimentar",'Classificação atividades'!C$6:C$702)</f>
        <v>154925</v>
      </c>
      <c r="E5" s="126">
        <f>SUMIF('Classificação atividades'!$G$6:$G$702,"Alimentar",'Classificação atividades'!D$6:D$702)</f>
        <v>963163</v>
      </c>
      <c r="F5" s="131">
        <f t="shared" ref="F5:F22" si="3">D5/E5</f>
        <v>0.16085024030200495</v>
      </c>
      <c r="G5" s="103">
        <f t="shared" si="0"/>
        <v>4.7690464031216358E-2</v>
      </c>
      <c r="H5" s="132">
        <f t="shared" si="1"/>
        <v>1.942976923640212E-2</v>
      </c>
      <c r="I5" s="135">
        <f t="shared" ref="I5:I22" si="4">G5/H5</f>
        <v>2.4545049120741576</v>
      </c>
      <c r="J5" s="120">
        <f t="shared" si="2"/>
        <v>7</v>
      </c>
    </row>
    <row r="6" spans="1:10" ht="14" customHeight="1">
      <c r="A6" s="258"/>
      <c r="B6" s="249"/>
      <c r="C6" s="121" t="s">
        <v>778</v>
      </c>
      <c r="D6" s="125">
        <f>SUMIF('Classificação atividades'!$G$6:$G$702,"Não Alimentar",'Classificação atividades'!C$6:C$702)</f>
        <v>57038</v>
      </c>
      <c r="E6" s="126">
        <f>SUMIF('Classificação atividades'!$G$6:$G$702,"Não Alimentar",'Classificação atividades'!D$6:D$702)</f>
        <v>266661</v>
      </c>
      <c r="F6" s="131">
        <f t="shared" si="3"/>
        <v>0.21389704531221287</v>
      </c>
      <c r="G6" s="103">
        <f t="shared" si="0"/>
        <v>1.7557971195175204E-2</v>
      </c>
      <c r="H6" s="132">
        <f t="shared" si="1"/>
        <v>5.3793196939128946E-3</v>
      </c>
      <c r="I6" s="135">
        <f t="shared" si="4"/>
        <v>3.2639761520482544</v>
      </c>
      <c r="J6" s="120">
        <f t="shared" si="2"/>
        <v>3</v>
      </c>
    </row>
    <row r="7" spans="1:10" ht="14" customHeight="1">
      <c r="A7" s="258"/>
      <c r="B7" s="249"/>
      <c r="C7" s="121" t="s">
        <v>738</v>
      </c>
      <c r="D7" s="125">
        <f>SUMIF('Classificação atividades'!$G$6:$G$702,"mad-mob-papel",'Classificação atividades'!C$6:C$702)</f>
        <v>30860</v>
      </c>
      <c r="E7" s="126">
        <f>SUMIF('Classificação atividades'!$G$6:$G$702,"mad-mob-papel",'Classificação atividades'!D$6:D$702)</f>
        <v>253163</v>
      </c>
      <c r="F7" s="131">
        <f t="shared" si="3"/>
        <v>0.12189774967116047</v>
      </c>
      <c r="G7" s="103">
        <f t="shared" si="0"/>
        <v>9.4996141358937355E-3</v>
      </c>
      <c r="H7" s="132">
        <f t="shared" si="1"/>
        <v>5.1070261930693658E-3</v>
      </c>
      <c r="I7" s="135">
        <f t="shared" si="4"/>
        <v>1.8601067973345145</v>
      </c>
      <c r="J7" s="120">
        <f t="shared" si="2"/>
        <v>10</v>
      </c>
    </row>
    <row r="8" spans="1:10" ht="15" customHeight="1">
      <c r="A8" s="258"/>
      <c r="B8" s="249"/>
      <c r="C8" s="122" t="s">
        <v>759</v>
      </c>
      <c r="D8" s="125">
        <f>D5+D6+D7</f>
        <v>242823</v>
      </c>
      <c r="E8" s="126">
        <f>E5+E6+E7</f>
        <v>1482987</v>
      </c>
      <c r="F8" s="131">
        <f t="shared" si="3"/>
        <v>0.16373912920342526</v>
      </c>
      <c r="G8" s="103">
        <f t="shared" si="0"/>
        <v>7.4748049362285296E-2</v>
      </c>
      <c r="H8" s="132">
        <f t="shared" si="1"/>
        <v>2.9916115123384379E-2</v>
      </c>
      <c r="I8" s="135">
        <f t="shared" si="4"/>
        <v>2.498588103903149</v>
      </c>
      <c r="J8" s="120">
        <f t="shared" si="2"/>
        <v>6</v>
      </c>
    </row>
    <row r="9" spans="1:10" ht="14" customHeight="1">
      <c r="A9" s="258"/>
      <c r="B9" s="249" t="s">
        <v>780</v>
      </c>
      <c r="C9" s="121" t="s">
        <v>760</v>
      </c>
      <c r="D9" s="125">
        <f>SUMIF('Classificação atividades'!$G$6:$G$702,"Bovina",'Classificação atividades'!C$6:C$702)</f>
        <v>196668</v>
      </c>
      <c r="E9" s="126">
        <f>SUMIF('Classificação atividades'!$G$6:$G$702,"Bovina",'Classificação atividades'!D$6:D$702)</f>
        <v>644393</v>
      </c>
      <c r="F9" s="131">
        <f t="shared" si="3"/>
        <v>0.30519884604581365</v>
      </c>
      <c r="G9" s="103">
        <f t="shared" si="0"/>
        <v>6.0540185122422201E-2</v>
      </c>
      <c r="H9" s="132">
        <f t="shared" si="1"/>
        <v>1.2999261067496229E-2</v>
      </c>
      <c r="I9" s="135">
        <f t="shared" si="4"/>
        <v>4.6572020369526106</v>
      </c>
      <c r="J9" s="120">
        <f t="shared" si="2"/>
        <v>1</v>
      </c>
    </row>
    <row r="10" spans="1:10" ht="14" customHeight="1">
      <c r="A10" s="258"/>
      <c r="B10" s="249"/>
      <c r="C10" s="121" t="s">
        <v>761</v>
      </c>
      <c r="D10" s="125">
        <f>SUMIF('Classificação atividades'!$G$6:$G$702,"Peq Anim",'Classificação atividades'!C$6:C$702)</f>
        <v>63908</v>
      </c>
      <c r="E10" s="126">
        <f>SUMIF('Classificação atividades'!$G$6:$G$702,"Peq Anim",'Classificação atividades'!D$6:D$702)</f>
        <v>468638</v>
      </c>
      <c r="F10" s="131">
        <f t="shared" si="3"/>
        <v>0.13636964992168796</v>
      </c>
      <c r="G10" s="103">
        <f t="shared" si="0"/>
        <v>1.967275891758577E-2</v>
      </c>
      <c r="H10" s="132">
        <f t="shared" si="1"/>
        <v>9.4537769779455983E-3</v>
      </c>
      <c r="I10" s="135">
        <f t="shared" si="4"/>
        <v>2.0809417192175883</v>
      </c>
      <c r="J10" s="120">
        <f t="shared" si="2"/>
        <v>8</v>
      </c>
    </row>
    <row r="11" spans="1:10" ht="15" customHeight="1">
      <c r="A11" s="258"/>
      <c r="B11" s="249"/>
      <c r="C11" s="122" t="s">
        <v>759</v>
      </c>
      <c r="D11" s="125">
        <f>D9+D10</f>
        <v>260576</v>
      </c>
      <c r="E11" s="126">
        <f>E9+E10</f>
        <v>1113031</v>
      </c>
      <c r="F11" s="131">
        <f t="shared" si="3"/>
        <v>0.23411387463601643</v>
      </c>
      <c r="G11" s="103">
        <f t="shared" si="0"/>
        <v>8.0212944040007964E-2</v>
      </c>
      <c r="H11" s="132">
        <f t="shared" si="1"/>
        <v>2.2453038045441829E-2</v>
      </c>
      <c r="I11" s="135">
        <f t="shared" si="4"/>
        <v>3.5724762002214629</v>
      </c>
      <c r="J11" s="120">
        <f t="shared" si="2"/>
        <v>2</v>
      </c>
    </row>
    <row r="12" spans="1:10" ht="15" customHeight="1" thickBot="1">
      <c r="A12" s="259"/>
      <c r="B12" s="262" t="s">
        <v>776</v>
      </c>
      <c r="C12" s="263"/>
      <c r="D12" s="123">
        <f>SUM(D11,D8,D4)</f>
        <v>552779</v>
      </c>
      <c r="E12" s="124">
        <f>SUM(E11,E8,E4)</f>
        <v>3049773</v>
      </c>
      <c r="F12" s="129">
        <f t="shared" si="3"/>
        <v>0.18125250633407797</v>
      </c>
      <c r="G12" s="112">
        <f t="shared" si="0"/>
        <v>0.17016160733717442</v>
      </c>
      <c r="H12" s="130">
        <f t="shared" si="1"/>
        <v>6.1522697210555012E-2</v>
      </c>
      <c r="I12" s="134">
        <f t="shared" si="4"/>
        <v>2.7658346439983617</v>
      </c>
      <c r="J12" s="144">
        <f t="shared" si="2"/>
        <v>5</v>
      </c>
    </row>
    <row r="13" spans="1:10">
      <c r="A13" s="257" t="s">
        <v>763</v>
      </c>
      <c r="B13" s="247" t="s">
        <v>729</v>
      </c>
      <c r="C13" s="248"/>
      <c r="D13" s="136">
        <f>SUMIF('Classificação atividades'!$F$6:$F$702,"Adm Pub",'Classificação atividades'!C$6:C$702)</f>
        <v>695777</v>
      </c>
      <c r="E13" s="137">
        <f>SUMIF('Classificação atividades'!$F$6:$F$702,"Adm Pub",'Classificação atividades'!D$6:D$702)</f>
        <v>8789117</v>
      </c>
      <c r="F13" s="176">
        <f t="shared" si="3"/>
        <v>7.9163470005007328E-2</v>
      </c>
      <c r="G13" s="113">
        <f t="shared" si="0"/>
        <v>0.21418059055831934</v>
      </c>
      <c r="H13" s="177">
        <f t="shared" si="1"/>
        <v>0.17730178080110934</v>
      </c>
      <c r="I13" s="178">
        <f t="shared" si="4"/>
        <v>1.2080002219412522</v>
      </c>
      <c r="J13" s="179">
        <f t="shared" si="2"/>
        <v>17</v>
      </c>
    </row>
    <row r="14" spans="1:10">
      <c r="A14" s="258"/>
      <c r="B14" s="249" t="s">
        <v>732</v>
      </c>
      <c r="C14" s="250"/>
      <c r="D14" s="127">
        <f>SUMIF('Classificação atividades'!$F$6:$F$702,"Extrativa Mineral",'Classificação atividades'!C$6:C$702)</f>
        <v>7270</v>
      </c>
      <c r="E14" s="128">
        <f>SUMIF('Classificação atividades'!$F$6:$F$702,"Extrativa Mineral",'Classificação atividades'!D$6:D$702)</f>
        <v>37124</v>
      </c>
      <c r="F14" s="180">
        <f t="shared" si="3"/>
        <v>0.19583019071220772</v>
      </c>
      <c r="G14" s="114">
        <f t="shared" si="0"/>
        <v>2.2379194675290815E-3</v>
      </c>
      <c r="H14" s="181">
        <f t="shared" si="1"/>
        <v>7.4889790526857061E-4</v>
      </c>
      <c r="I14" s="182">
        <f t="shared" si="4"/>
        <v>2.9882837857938944</v>
      </c>
      <c r="J14" s="143">
        <f t="shared" si="2"/>
        <v>4</v>
      </c>
    </row>
    <row r="15" spans="1:10">
      <c r="A15" s="258"/>
      <c r="B15" s="249" t="s">
        <v>739</v>
      </c>
      <c r="C15" s="250"/>
      <c r="D15" s="127">
        <f>SUMIF('Classificação atividades'!$F$6:$F$702,"Farmácia",'Classificação atividades'!C$6:C$702)</f>
        <v>13724</v>
      </c>
      <c r="E15" s="128">
        <f>SUMIF('Classificação atividades'!$F$6:$F$702,"Farmácia",'Classificação atividades'!D$6:D$702)</f>
        <v>116200</v>
      </c>
      <c r="F15" s="180">
        <f t="shared" si="3"/>
        <v>0.11810671256454389</v>
      </c>
      <c r="G15" s="114">
        <f t="shared" si="0"/>
        <v>4.2246501750163841E-3</v>
      </c>
      <c r="H15" s="181">
        <f t="shared" si="1"/>
        <v>2.3440883685003746E-3</v>
      </c>
      <c r="I15" s="182">
        <f t="shared" si="4"/>
        <v>1.8022572151232912</v>
      </c>
      <c r="J15" s="143">
        <f t="shared" si="2"/>
        <v>11</v>
      </c>
    </row>
    <row r="16" spans="1:10">
      <c r="A16" s="258"/>
      <c r="B16" s="249" t="s">
        <v>757</v>
      </c>
      <c r="C16" s="250"/>
      <c r="D16" s="127">
        <f>SUMIF('Classificação atividades'!$F$6:$F$702,"Tex-Vest e Similares",'Classificação atividades'!C$6:C$702)</f>
        <v>16648</v>
      </c>
      <c r="E16" s="128">
        <f>SUMIF('Classificação atividades'!$F$6:$F$702,"Tex-Vest e Similares",'Classificação atividades'!D$6:D$702)</f>
        <v>132261</v>
      </c>
      <c r="F16" s="180">
        <f t="shared" si="3"/>
        <v>0.12587232819954483</v>
      </c>
      <c r="G16" s="114">
        <f t="shared" si="0"/>
        <v>5.1247432318327572E-3</v>
      </c>
      <c r="H16" s="181">
        <f t="shared" si="1"/>
        <v>2.6680849544425821E-3</v>
      </c>
      <c r="I16" s="182">
        <f t="shared" si="4"/>
        <v>1.9207571420466338</v>
      </c>
      <c r="J16" s="143">
        <f t="shared" si="2"/>
        <v>9</v>
      </c>
    </row>
    <row r="17" spans="1:10" s="202" customFormat="1">
      <c r="A17" s="258"/>
      <c r="B17" s="249" t="s">
        <v>740</v>
      </c>
      <c r="C17" s="194" t="s">
        <v>741</v>
      </c>
      <c r="D17" s="195">
        <f>SUMIF('Classificação atividades'!$G$6:$G$702,"Logística",'Classificação atividades'!C$6:C$702)</f>
        <v>219883</v>
      </c>
      <c r="E17" s="196">
        <f>SUMIF('Classificação atividades'!$G$6:$G$702,"Logística",'Classificação atividades'!D$6:D$702)</f>
        <v>2495882</v>
      </c>
      <c r="F17" s="197">
        <f t="shared" si="3"/>
        <v>8.8098315545366332E-2</v>
      </c>
      <c r="G17" s="198">
        <f t="shared" si="0"/>
        <v>6.7686443779738245E-2</v>
      </c>
      <c r="H17" s="199">
        <f t="shared" si="1"/>
        <v>5.0349121904900616E-2</v>
      </c>
      <c r="I17" s="200">
        <f t="shared" si="4"/>
        <v>1.3443420901676171</v>
      </c>
      <c r="J17" s="201">
        <f t="shared" si="2"/>
        <v>14</v>
      </c>
    </row>
    <row r="18" spans="1:10">
      <c r="A18" s="258"/>
      <c r="B18" s="249"/>
      <c r="C18" s="121" t="s">
        <v>765</v>
      </c>
      <c r="D18" s="125">
        <f>SUMIF('Classificação atividades'!$G$6:$G$702,"Const Civil",'Classificação atividades'!C$6:C$702)</f>
        <v>203408</v>
      </c>
      <c r="E18" s="126">
        <f>SUMIF('Classificação atividades'!$G$6:$G$702,"Const Civil",'Classificação atividades'!D$6:D$702)</f>
        <v>2679951</v>
      </c>
      <c r="F18" s="131">
        <f t="shared" si="3"/>
        <v>7.5899895184650762E-2</v>
      </c>
      <c r="G18" s="103">
        <f t="shared" si="0"/>
        <v>6.2614955027669242E-2</v>
      </c>
      <c r="H18" s="132">
        <f t="shared" si="1"/>
        <v>5.4062323298200925E-2</v>
      </c>
      <c r="I18" s="135">
        <f t="shared" si="4"/>
        <v>1.1581994854770314</v>
      </c>
      <c r="J18" s="120">
        <f t="shared" si="2"/>
        <v>18</v>
      </c>
    </row>
    <row r="19" spans="1:10">
      <c r="A19" s="264"/>
      <c r="B19" s="265"/>
      <c r="C19" s="173" t="s">
        <v>759</v>
      </c>
      <c r="D19" s="174">
        <f>SUM(D17:D18)</f>
        <v>423291</v>
      </c>
      <c r="E19" s="175">
        <f>SUM(E17:E18)</f>
        <v>5175833</v>
      </c>
      <c r="F19" s="183">
        <f>D19/E19</f>
        <v>8.178219815051993E-2</v>
      </c>
      <c r="G19" s="115">
        <f t="shared" si="0"/>
        <v>0.13030139880740749</v>
      </c>
      <c r="H19" s="184">
        <f t="shared" si="1"/>
        <v>0.10441144520310154</v>
      </c>
      <c r="I19" s="185">
        <f>G19/H19</f>
        <v>1.2479608777940456</v>
      </c>
      <c r="J19" s="143">
        <f t="shared" si="2"/>
        <v>15</v>
      </c>
    </row>
    <row r="20" spans="1:10" ht="15.75" customHeight="1" thickBot="1">
      <c r="A20" s="259"/>
      <c r="B20" s="262" t="s">
        <v>785</v>
      </c>
      <c r="C20" s="263"/>
      <c r="D20" s="123">
        <f>D13+D14+D15+D16+D19</f>
        <v>1156710</v>
      </c>
      <c r="E20" s="124">
        <f>E13+E14+E15+E16+E19</f>
        <v>14250535</v>
      </c>
      <c r="F20" s="129">
        <f>D20/E20</f>
        <v>8.1169584159471911E-2</v>
      </c>
      <c r="G20" s="112">
        <f t="shared" si="0"/>
        <v>0.35606930224010508</v>
      </c>
      <c r="H20" s="130">
        <f t="shared" si="1"/>
        <v>0.2874742972324224</v>
      </c>
      <c r="I20" s="134">
        <f>G20/H20</f>
        <v>1.2386126539591946</v>
      </c>
      <c r="J20" s="144">
        <f t="shared" si="2"/>
        <v>16</v>
      </c>
    </row>
    <row r="21" spans="1:10" ht="14" thickBot="1">
      <c r="A21" s="242" t="s">
        <v>764</v>
      </c>
      <c r="B21" s="266"/>
      <c r="C21" s="267"/>
      <c r="D21" s="138">
        <f>D20+D12</f>
        <v>1709489</v>
      </c>
      <c r="E21" s="139">
        <f>E20+E12</f>
        <v>17300308</v>
      </c>
      <c r="F21" s="186">
        <f t="shared" si="3"/>
        <v>9.8812633855998408E-2</v>
      </c>
      <c r="G21" s="187">
        <f t="shared" si="0"/>
        <v>0.52623090957727947</v>
      </c>
      <c r="H21" s="188">
        <f t="shared" si="1"/>
        <v>0.34899699444297744</v>
      </c>
      <c r="I21" s="189">
        <f t="shared" si="4"/>
        <v>1.5078379411753366</v>
      </c>
      <c r="J21" s="144">
        <f t="shared" si="2"/>
        <v>13</v>
      </c>
    </row>
    <row r="22" spans="1:10" ht="14" thickBot="1">
      <c r="A22" s="242" t="s">
        <v>783</v>
      </c>
      <c r="B22" s="243"/>
      <c r="C22" s="244"/>
      <c r="D22" s="140">
        <f>D3-D21</f>
        <v>1539064</v>
      </c>
      <c r="E22" s="141">
        <f>E3-E21</f>
        <v>32271202</v>
      </c>
      <c r="F22" s="190">
        <f t="shared" si="3"/>
        <v>4.7691561039467943E-2</v>
      </c>
      <c r="G22" s="119">
        <f t="shared" si="0"/>
        <v>0.47376909042272053</v>
      </c>
      <c r="H22" s="191">
        <f t="shared" si="1"/>
        <v>0.65100300555702262</v>
      </c>
      <c r="I22" s="192">
        <f t="shared" si="4"/>
        <v>0.72775253935632123</v>
      </c>
      <c r="J22" s="193">
        <f t="shared" si="2"/>
        <v>19</v>
      </c>
    </row>
  </sheetData>
  <mergeCells count="19">
    <mergeCell ref="A21:C21"/>
    <mergeCell ref="A22:C22"/>
    <mergeCell ref="A4:A12"/>
    <mergeCell ref="I1:J1"/>
    <mergeCell ref="B17:B19"/>
    <mergeCell ref="B20:C20"/>
    <mergeCell ref="A13:A20"/>
    <mergeCell ref="B13:C13"/>
    <mergeCell ref="B14:C14"/>
    <mergeCell ref="B15:C15"/>
    <mergeCell ref="B16:C16"/>
    <mergeCell ref="B5:B8"/>
    <mergeCell ref="B9:B11"/>
    <mergeCell ref="B4:C4"/>
    <mergeCell ref="B12:C12"/>
    <mergeCell ref="A1:C2"/>
    <mergeCell ref="D1:E1"/>
    <mergeCell ref="F1:H1"/>
    <mergeCell ref="A3:C3"/>
  </mergeCells>
  <pageMargins left="0.511811024" right="0.511811024" top="0.78740157499999996" bottom="0.78740157499999996" header="0.31496062000000002" footer="0.31496062000000002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4"/>
  <sheetViews>
    <sheetView tabSelected="1" zoomScale="125" zoomScaleNormal="125" zoomScalePageLayoutView="125" workbookViewId="0">
      <pane xSplit="2" ySplit="6" topLeftCell="C172" activePane="bottomRight" state="frozen"/>
      <selection activeCell="R7" sqref="R7"/>
      <selection pane="topRight" activeCell="R7" sqref="R7"/>
      <selection pane="bottomLeft" activeCell="R7" sqref="R7"/>
      <selection pane="bottomRight" activeCell="C6" sqref="C6:D6"/>
    </sheetView>
  </sheetViews>
  <sheetFormatPr baseColWidth="10" defaultColWidth="8.83203125" defaultRowHeight="14" x14ac:dyDescent="0"/>
  <cols>
    <col min="1" max="1" width="4.1640625" bestFit="1" customWidth="1"/>
    <col min="2" max="2" width="64.33203125" customWidth="1"/>
    <col min="3" max="3" width="9.5" bestFit="1" customWidth="1"/>
    <col min="4" max="4" width="10.5" bestFit="1" customWidth="1"/>
    <col min="6" max="6" width="24.33203125" style="28" bestFit="1" customWidth="1"/>
    <col min="7" max="7" width="30.5" customWidth="1"/>
    <col min="8" max="8" width="16.1640625" bestFit="1" customWidth="1"/>
  </cols>
  <sheetData>
    <row r="1" spans="1:9" ht="15" thickBot="1">
      <c r="B1" t="s">
        <v>685</v>
      </c>
    </row>
    <row r="2" spans="1:9">
      <c r="A2" s="15">
        <v>0</v>
      </c>
      <c r="B2" s="16" t="s">
        <v>686</v>
      </c>
      <c r="C2" s="88" t="s">
        <v>691</v>
      </c>
      <c r="D2" s="90" t="s">
        <v>692</v>
      </c>
      <c r="E2" s="89"/>
    </row>
    <row r="3" spans="1:9">
      <c r="A3" s="18">
        <v>1</v>
      </c>
      <c r="B3" s="19" t="s">
        <v>693</v>
      </c>
      <c r="C3" s="20" t="s">
        <v>694</v>
      </c>
      <c r="D3" s="20" t="s">
        <v>694</v>
      </c>
      <c r="E3" s="26" t="s">
        <v>697</v>
      </c>
      <c r="G3" s="28"/>
      <c r="H3" s="28"/>
      <c r="I3" s="75"/>
    </row>
    <row r="4" spans="1:9">
      <c r="A4" s="18">
        <v>2</v>
      </c>
      <c r="B4" s="19" t="s">
        <v>701</v>
      </c>
      <c r="C4" s="92">
        <v>3248553</v>
      </c>
      <c r="D4" s="93">
        <f>VLOOKUP(B4,'Panorama Especialização no CO'!$G$4:$AN$642,34,0)</f>
        <v>49571510</v>
      </c>
      <c r="E4" s="37"/>
    </row>
    <row r="5" spans="1:9">
      <c r="A5" s="39">
        <v>3</v>
      </c>
      <c r="B5" s="19" t="s">
        <v>702</v>
      </c>
      <c r="C5" s="92">
        <v>283099</v>
      </c>
      <c r="D5" s="93">
        <f>VLOOKUP(B5,'Panorama Especialização no CO'!$G$4:$AN$642,34,0)</f>
        <v>1494905</v>
      </c>
      <c r="E5" s="37"/>
    </row>
    <row r="6" spans="1:9">
      <c r="A6" s="40">
        <v>4</v>
      </c>
      <c r="B6" s="19" t="s">
        <v>708</v>
      </c>
      <c r="C6" s="92">
        <v>2965454</v>
      </c>
      <c r="D6" s="93">
        <f>VLOOKUP(B6,'Panorama Especialização no CO'!$G$4:$AN$642,34,0)</f>
        <v>48076605</v>
      </c>
      <c r="E6" s="37"/>
      <c r="F6" s="76" t="s">
        <v>730</v>
      </c>
      <c r="G6" s="76" t="s">
        <v>755</v>
      </c>
    </row>
    <row r="7" spans="1:9">
      <c r="A7" s="60">
        <v>5</v>
      </c>
      <c r="B7" s="59" t="s">
        <v>651</v>
      </c>
      <c r="C7" s="83">
        <v>8640</v>
      </c>
      <c r="D7" s="84">
        <v>70538</v>
      </c>
      <c r="E7" s="55">
        <v>1.8691010964917976</v>
      </c>
      <c r="F7" s="77" t="s">
        <v>731</v>
      </c>
      <c r="G7" s="77" t="s">
        <v>750</v>
      </c>
    </row>
    <row r="8" spans="1:9">
      <c r="A8" s="57">
        <v>6</v>
      </c>
      <c r="B8" s="44" t="s">
        <v>652</v>
      </c>
      <c r="C8" s="83">
        <v>5502</v>
      </c>
      <c r="D8" s="84">
        <v>13917</v>
      </c>
      <c r="E8" s="55">
        <v>6.0327753094416066</v>
      </c>
      <c r="F8" s="77" t="s">
        <v>743</v>
      </c>
      <c r="G8" s="77"/>
    </row>
    <row r="9" spans="1:9">
      <c r="A9" s="60">
        <v>7</v>
      </c>
      <c r="B9" s="59" t="s">
        <v>653</v>
      </c>
      <c r="C9" s="83">
        <v>18580</v>
      </c>
      <c r="D9" s="84">
        <v>145999</v>
      </c>
      <c r="E9" s="55">
        <v>1.9419498936682591</v>
      </c>
      <c r="F9" s="77" t="s">
        <v>731</v>
      </c>
      <c r="G9" s="77" t="s">
        <v>749</v>
      </c>
    </row>
    <row r="10" spans="1:9">
      <c r="A10" s="60">
        <v>8</v>
      </c>
      <c r="B10" s="59" t="s">
        <v>654</v>
      </c>
      <c r="C10" s="83">
        <v>2</v>
      </c>
      <c r="D10" s="84">
        <v>1668</v>
      </c>
      <c r="E10" s="55">
        <v>1.8296842129676593E-2</v>
      </c>
      <c r="F10" s="77"/>
      <c r="G10" s="170"/>
      <c r="H10" s="101"/>
    </row>
    <row r="11" spans="1:9">
      <c r="A11" s="57">
        <v>9</v>
      </c>
      <c r="B11" s="44" t="s">
        <v>655</v>
      </c>
      <c r="C11" s="83">
        <v>70231</v>
      </c>
      <c r="D11" s="84">
        <v>117957</v>
      </c>
      <c r="E11" s="55">
        <v>9.0854684618477091</v>
      </c>
      <c r="F11" s="77" t="s">
        <v>731</v>
      </c>
      <c r="G11" s="77" t="s">
        <v>750</v>
      </c>
    </row>
    <row r="12" spans="1:9">
      <c r="A12" s="60">
        <v>10</v>
      </c>
      <c r="B12" s="59" t="s">
        <v>656</v>
      </c>
      <c r="C12" s="83">
        <v>885</v>
      </c>
      <c r="D12" s="84">
        <v>5435</v>
      </c>
      <c r="E12" s="55">
        <v>2.4847683914430538</v>
      </c>
      <c r="F12" s="77" t="s">
        <v>731</v>
      </c>
      <c r="G12" s="77" t="s">
        <v>750</v>
      </c>
    </row>
    <row r="13" spans="1:9">
      <c r="A13" s="60">
        <v>11</v>
      </c>
      <c r="B13" s="59" t="s">
        <v>657</v>
      </c>
      <c r="C13" s="83">
        <v>3348</v>
      </c>
      <c r="D13" s="84">
        <v>51854</v>
      </c>
      <c r="E13" s="55">
        <v>0.98524758154493652</v>
      </c>
      <c r="F13" s="77"/>
      <c r="G13" s="77"/>
    </row>
    <row r="14" spans="1:9">
      <c r="A14" s="60">
        <v>12</v>
      </c>
      <c r="B14" s="59" t="s">
        <v>658</v>
      </c>
      <c r="C14" s="83">
        <v>1622</v>
      </c>
      <c r="D14" s="84">
        <v>27367</v>
      </c>
      <c r="E14" s="55">
        <v>0.90441102777928717</v>
      </c>
      <c r="F14" s="77"/>
      <c r="G14" s="170"/>
    </row>
    <row r="15" spans="1:9">
      <c r="A15" s="60">
        <v>13</v>
      </c>
      <c r="B15" s="59" t="s">
        <v>659</v>
      </c>
      <c r="C15" s="83">
        <v>420</v>
      </c>
      <c r="D15" s="84">
        <v>18670</v>
      </c>
      <c r="E15" s="55">
        <v>0.34327894275217552</v>
      </c>
      <c r="F15" s="77"/>
      <c r="G15" s="170"/>
    </row>
    <row r="16" spans="1:9">
      <c r="A16" s="60">
        <v>14</v>
      </c>
      <c r="B16" s="59" t="s">
        <v>660</v>
      </c>
      <c r="C16" s="83">
        <v>431</v>
      </c>
      <c r="D16" s="84">
        <v>51486</v>
      </c>
      <c r="E16" s="55">
        <v>0.12774099931788779</v>
      </c>
      <c r="F16" s="77"/>
      <c r="G16" s="170"/>
    </row>
    <row r="17" spans="1:7">
      <c r="A17" s="60">
        <v>15</v>
      </c>
      <c r="B17" s="59" t="s">
        <v>661</v>
      </c>
      <c r="C17" s="83">
        <v>42</v>
      </c>
      <c r="D17" s="84">
        <v>18566</v>
      </c>
      <c r="E17" s="55">
        <v>3.4520186691711287E-2</v>
      </c>
      <c r="F17" s="77"/>
      <c r="G17" s="170"/>
    </row>
    <row r="18" spans="1:7">
      <c r="A18" s="60">
        <v>16</v>
      </c>
      <c r="B18" s="59" t="s">
        <v>662</v>
      </c>
      <c r="C18" s="83">
        <v>848</v>
      </c>
      <c r="D18" s="84">
        <v>65405</v>
      </c>
      <c r="E18" s="55">
        <v>0.19784591779000743</v>
      </c>
      <c r="F18" s="77"/>
      <c r="G18" s="170"/>
    </row>
    <row r="19" spans="1:7">
      <c r="A19" s="60">
        <v>17</v>
      </c>
      <c r="B19" s="59" t="s">
        <v>663</v>
      </c>
      <c r="C19" s="83">
        <v>222</v>
      </c>
      <c r="D19" s="84">
        <v>83003</v>
      </c>
      <c r="E19" s="55">
        <v>4.0813268515901377E-2</v>
      </c>
      <c r="F19" s="77"/>
      <c r="G19" s="170"/>
    </row>
    <row r="20" spans="1:7">
      <c r="A20" s="60">
        <v>18</v>
      </c>
      <c r="B20" s="59" t="s">
        <v>664</v>
      </c>
      <c r="C20" s="83">
        <v>1</v>
      </c>
      <c r="D20" s="84">
        <v>9183</v>
      </c>
      <c r="E20" s="55">
        <v>1.6617190826690928E-3</v>
      </c>
      <c r="F20" s="77"/>
      <c r="G20" s="170"/>
    </row>
    <row r="21" spans="1:7">
      <c r="A21" s="60">
        <v>19</v>
      </c>
      <c r="B21" s="59" t="s">
        <v>665</v>
      </c>
      <c r="C21" s="83">
        <v>2206</v>
      </c>
      <c r="D21" s="84">
        <v>28303</v>
      </c>
      <c r="E21" s="55">
        <v>1.189365202895365</v>
      </c>
      <c r="F21" s="77" t="s">
        <v>731</v>
      </c>
      <c r="G21" s="77" t="s">
        <v>750</v>
      </c>
    </row>
    <row r="22" spans="1:7">
      <c r="A22" s="57">
        <v>20</v>
      </c>
      <c r="B22" s="44" t="s">
        <v>666</v>
      </c>
      <c r="C22" s="83">
        <v>3323</v>
      </c>
      <c r="D22" s="84">
        <v>9452</v>
      </c>
      <c r="E22" s="55">
        <v>5.364741740904293</v>
      </c>
      <c r="F22" s="77" t="s">
        <v>731</v>
      </c>
      <c r="G22" s="77" t="s">
        <v>750</v>
      </c>
    </row>
    <row r="23" spans="1:7">
      <c r="A23" s="60">
        <v>21</v>
      </c>
      <c r="B23" s="59" t="s">
        <v>667</v>
      </c>
      <c r="C23" s="83">
        <v>278</v>
      </c>
      <c r="D23" s="84">
        <v>4795</v>
      </c>
      <c r="E23" s="55">
        <v>0.88470478445250844</v>
      </c>
      <c r="F23" s="77"/>
      <c r="G23" s="170"/>
    </row>
    <row r="24" spans="1:7">
      <c r="A24" s="57">
        <v>22</v>
      </c>
      <c r="B24" s="44" t="s">
        <v>668</v>
      </c>
      <c r="C24" s="83">
        <v>122166</v>
      </c>
      <c r="D24" s="84">
        <v>359750</v>
      </c>
      <c r="E24" s="55">
        <v>5.1819324003395</v>
      </c>
      <c r="F24" s="77" t="s">
        <v>735</v>
      </c>
      <c r="G24" s="77" t="s">
        <v>746</v>
      </c>
    </row>
    <row r="25" spans="1:7">
      <c r="A25" s="60">
        <v>23</v>
      </c>
      <c r="B25" s="59" t="s">
        <v>669</v>
      </c>
      <c r="C25" s="83">
        <v>354</v>
      </c>
      <c r="D25" s="84">
        <v>7694</v>
      </c>
      <c r="E25" s="55">
        <v>0.70209078281741599</v>
      </c>
      <c r="F25" s="77"/>
      <c r="G25" s="170"/>
    </row>
    <row r="26" spans="1:7">
      <c r="A26" s="60">
        <v>24</v>
      </c>
      <c r="B26" s="59" t="s">
        <v>670</v>
      </c>
      <c r="C26" s="83">
        <v>122</v>
      </c>
      <c r="D26" s="84">
        <v>1892</v>
      </c>
      <c r="E26" s="55">
        <v>0.98396780814499674</v>
      </c>
      <c r="F26" s="77"/>
      <c r="G26" s="77"/>
    </row>
    <row r="27" spans="1:7">
      <c r="A27" s="60">
        <v>25</v>
      </c>
      <c r="B27" s="59" t="s">
        <v>671</v>
      </c>
      <c r="C27" s="83">
        <v>3796</v>
      </c>
      <c r="D27" s="84">
        <v>25050</v>
      </c>
      <c r="E27" s="55">
        <v>2.3123877769272041</v>
      </c>
      <c r="F27" s="77" t="s">
        <v>735</v>
      </c>
      <c r="G27" s="77" t="s">
        <v>747</v>
      </c>
    </row>
    <row r="28" spans="1:7">
      <c r="A28" s="60">
        <v>26</v>
      </c>
      <c r="B28" s="59" t="s">
        <v>672</v>
      </c>
      <c r="C28" s="83">
        <v>9239</v>
      </c>
      <c r="D28" s="84">
        <v>110055</v>
      </c>
      <c r="E28" s="55">
        <v>1.2810243367379257</v>
      </c>
      <c r="F28" s="77" t="s">
        <v>735</v>
      </c>
      <c r="G28" s="77" t="s">
        <v>747</v>
      </c>
    </row>
    <row r="29" spans="1:7">
      <c r="A29" s="60">
        <v>27</v>
      </c>
      <c r="B29" s="59" t="s">
        <v>673</v>
      </c>
      <c r="C29" s="83">
        <v>601</v>
      </c>
      <c r="D29" s="84">
        <v>5794</v>
      </c>
      <c r="E29" s="55">
        <v>1.5828442126383013</v>
      </c>
      <c r="F29" s="77" t="s">
        <v>735</v>
      </c>
      <c r="G29" s="77" t="s">
        <v>747</v>
      </c>
    </row>
    <row r="30" spans="1:7">
      <c r="A30" s="60">
        <v>28</v>
      </c>
      <c r="B30" s="59" t="s">
        <v>674</v>
      </c>
      <c r="C30" s="83">
        <v>9764</v>
      </c>
      <c r="D30" s="84">
        <v>97502</v>
      </c>
      <c r="E30" s="55">
        <v>1.5281164048549909</v>
      </c>
      <c r="F30" s="77" t="s">
        <v>733</v>
      </c>
      <c r="G30" s="77" t="s">
        <v>772</v>
      </c>
    </row>
    <row r="31" spans="1:7">
      <c r="A31" s="60">
        <v>29</v>
      </c>
      <c r="B31" s="59" t="s">
        <v>675</v>
      </c>
      <c r="C31" s="83">
        <v>5427</v>
      </c>
      <c r="D31" s="84">
        <v>27708</v>
      </c>
      <c r="E31" s="55">
        <v>2.9887998594733491</v>
      </c>
      <c r="F31" s="77" t="s">
        <v>735</v>
      </c>
      <c r="G31" s="77" t="s">
        <v>746</v>
      </c>
    </row>
    <row r="32" spans="1:7">
      <c r="A32" s="60">
        <v>30</v>
      </c>
      <c r="B32" s="59" t="s">
        <v>676</v>
      </c>
      <c r="C32" s="83">
        <v>739</v>
      </c>
      <c r="D32" s="84">
        <v>6044</v>
      </c>
      <c r="E32" s="55">
        <v>1.8657874788906446</v>
      </c>
      <c r="F32" s="77" t="s">
        <v>731</v>
      </c>
      <c r="G32" s="77" t="s">
        <v>750</v>
      </c>
    </row>
    <row r="33" spans="1:7">
      <c r="A33" s="60">
        <v>31</v>
      </c>
      <c r="B33" s="59" t="s">
        <v>677</v>
      </c>
      <c r="C33" s="83">
        <v>3</v>
      </c>
      <c r="D33" s="84">
        <v>26</v>
      </c>
      <c r="E33" s="55">
        <v>1.7607191926327246</v>
      </c>
      <c r="F33" s="77" t="s">
        <v>728</v>
      </c>
      <c r="G33" s="77" t="s">
        <v>772</v>
      </c>
    </row>
    <row r="34" spans="1:7">
      <c r="A34" s="60">
        <v>32</v>
      </c>
      <c r="B34" s="59" t="s">
        <v>678</v>
      </c>
      <c r="C34" s="83">
        <v>8609</v>
      </c>
      <c r="D34" s="84">
        <v>62519</v>
      </c>
      <c r="E34" s="55">
        <v>2.1012749178316632</v>
      </c>
      <c r="F34" s="77" t="s">
        <v>731</v>
      </c>
      <c r="G34" s="77" t="s">
        <v>738</v>
      </c>
    </row>
    <row r="35" spans="1:7">
      <c r="A35" s="60">
        <v>33</v>
      </c>
      <c r="B35" s="61" t="s">
        <v>679</v>
      </c>
      <c r="C35" s="83">
        <v>1837</v>
      </c>
      <c r="D35" s="84">
        <v>8295</v>
      </c>
      <c r="E35" s="55">
        <v>3.3793638769750527</v>
      </c>
      <c r="F35" s="77" t="s">
        <v>731</v>
      </c>
      <c r="G35" s="77" t="s">
        <v>738</v>
      </c>
    </row>
    <row r="36" spans="1:7">
      <c r="A36" s="60">
        <v>34</v>
      </c>
      <c r="B36" s="59" t="s">
        <v>680</v>
      </c>
      <c r="C36" s="83">
        <v>2718</v>
      </c>
      <c r="D36" s="84">
        <v>38530</v>
      </c>
      <c r="E36" s="55">
        <v>1.0764469582573697</v>
      </c>
      <c r="F36" s="77" t="s">
        <v>731</v>
      </c>
      <c r="G36" s="77" t="s">
        <v>738</v>
      </c>
    </row>
    <row r="37" spans="1:7">
      <c r="A37" s="60">
        <v>35</v>
      </c>
      <c r="B37" s="59" t="s">
        <v>681</v>
      </c>
      <c r="C37" s="83">
        <v>4</v>
      </c>
      <c r="D37" s="84">
        <v>6554</v>
      </c>
      <c r="E37" s="55">
        <v>9.313131727891534E-3</v>
      </c>
      <c r="F37" s="77"/>
      <c r="G37" s="170"/>
    </row>
    <row r="38" spans="1:7">
      <c r="A38" s="60">
        <v>36</v>
      </c>
      <c r="B38" s="59" t="s">
        <v>682</v>
      </c>
      <c r="C38" s="83">
        <v>68</v>
      </c>
      <c r="D38" s="84">
        <v>513</v>
      </c>
      <c r="E38" s="55">
        <v>2.0227105474819083</v>
      </c>
      <c r="F38" s="77" t="s">
        <v>735</v>
      </c>
      <c r="G38" s="77" t="s">
        <v>747</v>
      </c>
    </row>
    <row r="39" spans="1:7">
      <c r="A39" s="60">
        <v>37</v>
      </c>
      <c r="B39" s="59" t="s">
        <v>683</v>
      </c>
      <c r="C39" s="83">
        <v>24</v>
      </c>
      <c r="D39" s="84">
        <v>6290</v>
      </c>
      <c r="E39" s="55">
        <v>5.8224100487695822E-2</v>
      </c>
      <c r="F39" s="77"/>
      <c r="G39" s="170"/>
    </row>
    <row r="40" spans="1:7">
      <c r="A40" s="60">
        <v>38</v>
      </c>
      <c r="B40" s="59" t="s">
        <v>684</v>
      </c>
      <c r="C40" s="83">
        <v>1047</v>
      </c>
      <c r="D40" s="84">
        <v>7091</v>
      </c>
      <c r="E40" s="55">
        <v>2.2531047742136998</v>
      </c>
      <c r="F40" s="77" t="s">
        <v>735</v>
      </c>
      <c r="G40" s="77" t="s">
        <v>747</v>
      </c>
    </row>
    <row r="41" spans="1:7">
      <c r="A41" s="58">
        <v>39</v>
      </c>
      <c r="B41" s="59" t="s">
        <v>7</v>
      </c>
      <c r="C41" s="83">
        <v>52</v>
      </c>
      <c r="D41" s="84">
        <v>5360</v>
      </c>
      <c r="E41" s="55">
        <v>0.14804056893280121</v>
      </c>
      <c r="F41" s="77"/>
      <c r="G41" s="170"/>
    </row>
    <row r="42" spans="1:7">
      <c r="A42" s="58">
        <v>40</v>
      </c>
      <c r="B42" s="59" t="s">
        <v>8</v>
      </c>
      <c r="C42" s="83">
        <v>94</v>
      </c>
      <c r="D42" s="84">
        <v>31810</v>
      </c>
      <c r="E42" s="55">
        <v>4.5092714102424589E-2</v>
      </c>
      <c r="F42" s="77"/>
      <c r="G42" s="170"/>
    </row>
    <row r="43" spans="1:7">
      <c r="A43" s="58">
        <v>41</v>
      </c>
      <c r="B43" s="59" t="s">
        <v>9</v>
      </c>
      <c r="C43" s="83">
        <v>1485</v>
      </c>
      <c r="D43" s="84">
        <v>56702</v>
      </c>
      <c r="E43" s="55">
        <v>0.39964121211215065</v>
      </c>
      <c r="F43" s="77"/>
      <c r="G43" s="170"/>
    </row>
    <row r="44" spans="1:7">
      <c r="A44" s="58">
        <v>44</v>
      </c>
      <c r="B44" s="59" t="s">
        <v>12</v>
      </c>
      <c r="C44" s="83">
        <v>66</v>
      </c>
      <c r="D44" s="84">
        <v>325</v>
      </c>
      <c r="E44" s="55">
        <v>3.0988657790335949</v>
      </c>
      <c r="F44" s="77" t="s">
        <v>732</v>
      </c>
      <c r="G44" s="77" t="s">
        <v>772</v>
      </c>
    </row>
    <row r="45" spans="1:7">
      <c r="A45" s="58">
        <v>45</v>
      </c>
      <c r="B45" s="59" t="s">
        <v>13</v>
      </c>
      <c r="C45" s="83">
        <v>2956</v>
      </c>
      <c r="D45" s="84">
        <v>13254</v>
      </c>
      <c r="E45" s="55">
        <v>3.4032954647397182</v>
      </c>
      <c r="F45" s="77" t="s">
        <v>732</v>
      </c>
      <c r="G45" s="77" t="s">
        <v>772</v>
      </c>
    </row>
    <row r="46" spans="1:7">
      <c r="A46" s="58">
        <v>47</v>
      </c>
      <c r="B46" s="59" t="s">
        <v>15</v>
      </c>
      <c r="C46" s="83">
        <v>2938</v>
      </c>
      <c r="D46" s="84">
        <v>12732</v>
      </c>
      <c r="E46" s="55">
        <v>3.5212539974559784</v>
      </c>
      <c r="F46" s="77" t="s">
        <v>732</v>
      </c>
      <c r="G46" s="77" t="s">
        <v>772</v>
      </c>
    </row>
    <row r="47" spans="1:7">
      <c r="A47" s="58">
        <v>48</v>
      </c>
      <c r="B47" s="59" t="s">
        <v>16</v>
      </c>
      <c r="C47" s="83">
        <v>6071</v>
      </c>
      <c r="D47" s="84">
        <v>73793</v>
      </c>
      <c r="E47" s="55">
        <v>1.255414839168598</v>
      </c>
      <c r="F47" s="77" t="s">
        <v>740</v>
      </c>
      <c r="G47" s="77" t="s">
        <v>744</v>
      </c>
    </row>
    <row r="48" spans="1:7">
      <c r="A48" s="58">
        <v>49</v>
      </c>
      <c r="B48" s="59" t="s">
        <v>17</v>
      </c>
      <c r="C48" s="83">
        <v>865</v>
      </c>
      <c r="D48" s="84">
        <v>4906</v>
      </c>
      <c r="E48" s="55">
        <v>2.6904861151182211</v>
      </c>
      <c r="F48" s="77" t="s">
        <v>732</v>
      </c>
      <c r="G48" s="77" t="s">
        <v>772</v>
      </c>
    </row>
    <row r="49" spans="1:8">
      <c r="A49" s="58">
        <v>51</v>
      </c>
      <c r="B49" s="59" t="s">
        <v>19</v>
      </c>
      <c r="C49" s="83">
        <v>69</v>
      </c>
      <c r="D49" s="84">
        <v>1177</v>
      </c>
      <c r="E49" s="55">
        <v>0.89457100866131634</v>
      </c>
      <c r="F49" s="77" t="s">
        <v>732</v>
      </c>
      <c r="G49" s="170"/>
    </row>
    <row r="50" spans="1:8">
      <c r="A50" s="58">
        <v>52</v>
      </c>
      <c r="B50" s="59" t="s">
        <v>20</v>
      </c>
      <c r="C50" s="83">
        <v>1659</v>
      </c>
      <c r="D50" s="84">
        <v>13131</v>
      </c>
      <c r="E50" s="55">
        <v>1.9279278464453062</v>
      </c>
      <c r="F50" s="77" t="s">
        <v>728</v>
      </c>
      <c r="G50" s="77" t="s">
        <v>772</v>
      </c>
    </row>
    <row r="51" spans="1:8">
      <c r="A51" s="58">
        <v>54</v>
      </c>
      <c r="B51" s="59" t="s">
        <v>22</v>
      </c>
      <c r="C51" s="83">
        <v>376</v>
      </c>
      <c r="D51" s="84">
        <v>4730</v>
      </c>
      <c r="E51" s="55">
        <v>1.2130226093853078</v>
      </c>
      <c r="F51" s="77" t="s">
        <v>732</v>
      </c>
      <c r="G51" s="77" t="s">
        <v>772</v>
      </c>
    </row>
    <row r="52" spans="1:8">
      <c r="A52" s="43">
        <v>55</v>
      </c>
      <c r="B52" s="44" t="s">
        <v>23</v>
      </c>
      <c r="C52" s="83">
        <v>52611</v>
      </c>
      <c r="D52" s="84">
        <v>130754</v>
      </c>
      <c r="E52" s="55">
        <v>6.1399348739709865</v>
      </c>
      <c r="F52" s="77" t="s">
        <v>735</v>
      </c>
      <c r="G52" s="77" t="s">
        <v>746</v>
      </c>
    </row>
    <row r="53" spans="1:8">
      <c r="A53" s="58">
        <v>56</v>
      </c>
      <c r="B53" s="59" t="s">
        <v>24</v>
      </c>
      <c r="C53" s="83">
        <v>42950</v>
      </c>
      <c r="D53" s="84">
        <v>269965</v>
      </c>
      <c r="E53" s="55">
        <v>2.4277160896325616</v>
      </c>
      <c r="F53" s="77" t="s">
        <v>735</v>
      </c>
      <c r="G53" s="77" t="s">
        <v>747</v>
      </c>
    </row>
    <row r="54" spans="1:8">
      <c r="A54" s="58">
        <v>57</v>
      </c>
      <c r="B54" s="59" t="s">
        <v>25</v>
      </c>
      <c r="C54" s="83">
        <v>3726</v>
      </c>
      <c r="D54" s="84">
        <v>59862</v>
      </c>
      <c r="E54" s="55">
        <v>0.94980361779586286</v>
      </c>
      <c r="F54" s="77"/>
      <c r="G54" s="77"/>
    </row>
    <row r="55" spans="1:8">
      <c r="A55" s="58">
        <v>58</v>
      </c>
      <c r="B55" s="59" t="s">
        <v>26</v>
      </c>
      <c r="C55" s="83">
        <v>456</v>
      </c>
      <c r="D55" s="84">
        <v>16735</v>
      </c>
      <c r="E55" s="55">
        <v>0.41579696739076949</v>
      </c>
      <c r="F55" s="77"/>
      <c r="G55" s="170"/>
      <c r="H55" s="145">
        <f>C55/D55</f>
        <v>2.7248282043621154E-2</v>
      </c>
    </row>
    <row r="56" spans="1:8">
      <c r="A56" s="58">
        <v>59</v>
      </c>
      <c r="B56" s="59" t="s">
        <v>27</v>
      </c>
      <c r="C56" s="83">
        <v>1298</v>
      </c>
      <c r="D56" s="84">
        <v>18262</v>
      </c>
      <c r="E56" s="55">
        <v>1.0845973663521553</v>
      </c>
      <c r="F56" s="77" t="s">
        <v>731</v>
      </c>
      <c r="G56" s="77" t="s">
        <v>750</v>
      </c>
    </row>
    <row r="57" spans="1:8">
      <c r="A57" s="43">
        <v>60</v>
      </c>
      <c r="B57" s="44" t="s">
        <v>28</v>
      </c>
      <c r="C57" s="83">
        <v>3950</v>
      </c>
      <c r="D57" s="84">
        <v>11506</v>
      </c>
      <c r="E57" s="55">
        <v>5.2385961261770904</v>
      </c>
      <c r="F57" s="77" t="s">
        <v>731</v>
      </c>
      <c r="G57" s="77" t="s">
        <v>750</v>
      </c>
    </row>
    <row r="58" spans="1:8">
      <c r="A58" s="58">
        <v>61</v>
      </c>
      <c r="B58" s="59" t="s">
        <v>29</v>
      </c>
      <c r="C58" s="83">
        <v>295</v>
      </c>
      <c r="D58" s="84">
        <v>19315</v>
      </c>
      <c r="E58" s="55">
        <v>0.23306094067638272</v>
      </c>
      <c r="F58" s="77"/>
      <c r="G58" s="170"/>
    </row>
    <row r="59" spans="1:8">
      <c r="A59" s="43">
        <v>62</v>
      </c>
      <c r="B59" s="44" t="s">
        <v>30</v>
      </c>
      <c r="C59" s="83">
        <v>6412</v>
      </c>
      <c r="D59" s="84">
        <v>21188</v>
      </c>
      <c r="E59" s="55">
        <v>4.6179129388047757</v>
      </c>
      <c r="F59" s="77" t="s">
        <v>731</v>
      </c>
      <c r="G59" s="77" t="s">
        <v>750</v>
      </c>
    </row>
    <row r="60" spans="1:8">
      <c r="A60" s="43">
        <v>63</v>
      </c>
      <c r="B60" s="44" t="s">
        <v>31</v>
      </c>
      <c r="C60" s="83">
        <v>2679</v>
      </c>
      <c r="D60" s="84">
        <v>7905</v>
      </c>
      <c r="E60" s="55">
        <v>5.1714583446611764</v>
      </c>
      <c r="F60" s="77" t="s">
        <v>731</v>
      </c>
      <c r="G60" s="77" t="s">
        <v>750</v>
      </c>
    </row>
    <row r="61" spans="1:8">
      <c r="A61" s="58">
        <v>64</v>
      </c>
      <c r="B61" s="59" t="s">
        <v>32</v>
      </c>
      <c r="C61" s="83">
        <v>210</v>
      </c>
      <c r="D61" s="84">
        <v>4806</v>
      </c>
      <c r="E61" s="55">
        <v>0.66677256150469388</v>
      </c>
      <c r="F61" s="77"/>
      <c r="G61" s="170"/>
    </row>
    <row r="62" spans="1:8">
      <c r="A62" s="58">
        <v>65</v>
      </c>
      <c r="B62" s="59" t="s">
        <v>33</v>
      </c>
      <c r="C62" s="83">
        <v>841</v>
      </c>
      <c r="D62" s="84">
        <v>13132</v>
      </c>
      <c r="E62" s="55">
        <v>0.97725367717806766</v>
      </c>
      <c r="F62" s="77"/>
      <c r="G62" s="77"/>
    </row>
    <row r="63" spans="1:8">
      <c r="A63" s="58">
        <v>66</v>
      </c>
      <c r="B63" s="59" t="s">
        <v>34</v>
      </c>
      <c r="C63" s="83">
        <v>10088</v>
      </c>
      <c r="D63" s="84">
        <v>89544</v>
      </c>
      <c r="E63" s="55">
        <v>1.7191381354315647</v>
      </c>
      <c r="F63" s="77" t="s">
        <v>735</v>
      </c>
      <c r="G63" s="77" t="s">
        <v>746</v>
      </c>
    </row>
    <row r="64" spans="1:8">
      <c r="A64" s="58">
        <v>67</v>
      </c>
      <c r="B64" s="59" t="s">
        <v>35</v>
      </c>
      <c r="C64" s="83">
        <v>2100</v>
      </c>
      <c r="D64" s="84">
        <v>25567</v>
      </c>
      <c r="E64" s="55">
        <v>1.2533769822785459</v>
      </c>
      <c r="F64" s="77" t="s">
        <v>736</v>
      </c>
      <c r="G64" s="77" t="s">
        <v>772</v>
      </c>
    </row>
    <row r="65" spans="1:8">
      <c r="A65" s="58">
        <v>68</v>
      </c>
      <c r="B65" s="59" t="s">
        <v>36</v>
      </c>
      <c r="C65" s="83">
        <v>2928</v>
      </c>
      <c r="D65" s="84">
        <v>21419</v>
      </c>
      <c r="E65" s="55">
        <v>2.0859988903425939</v>
      </c>
      <c r="F65" s="77" t="s">
        <v>731</v>
      </c>
      <c r="G65" s="77" t="s">
        <v>750</v>
      </c>
    </row>
    <row r="66" spans="1:8">
      <c r="A66" s="58">
        <v>69</v>
      </c>
      <c r="B66" s="59" t="s">
        <v>37</v>
      </c>
      <c r="C66" s="83">
        <v>699</v>
      </c>
      <c r="D66" s="84">
        <v>24357</v>
      </c>
      <c r="E66" s="55">
        <v>0.43792079767496184</v>
      </c>
      <c r="F66" s="77"/>
      <c r="G66" s="170"/>
    </row>
    <row r="67" spans="1:8">
      <c r="A67" s="58">
        <v>70</v>
      </c>
      <c r="B67" s="59" t="s">
        <v>38</v>
      </c>
      <c r="C67" s="83">
        <v>152</v>
      </c>
      <c r="D67" s="84">
        <v>3816</v>
      </c>
      <c r="E67" s="55">
        <v>0.60782339703743249</v>
      </c>
      <c r="F67" s="77"/>
      <c r="G67" s="170"/>
    </row>
    <row r="68" spans="1:8">
      <c r="A68" s="58">
        <v>71</v>
      </c>
      <c r="B68" s="59" t="s">
        <v>39</v>
      </c>
      <c r="C68" s="83">
        <v>492</v>
      </c>
      <c r="D68" s="84">
        <v>7702</v>
      </c>
      <c r="E68" s="55">
        <v>0.97477364806361178</v>
      </c>
      <c r="F68" s="77"/>
      <c r="G68" s="77"/>
    </row>
    <row r="69" spans="1:8">
      <c r="A69" s="58">
        <v>72</v>
      </c>
      <c r="B69" s="59" t="s">
        <v>40</v>
      </c>
      <c r="C69" s="83">
        <v>920</v>
      </c>
      <c r="D69" s="84">
        <v>8290</v>
      </c>
      <c r="E69" s="55">
        <v>1.6934621265691503</v>
      </c>
      <c r="F69" s="77" t="s">
        <v>731</v>
      </c>
      <c r="G69" s="77" t="s">
        <v>750</v>
      </c>
    </row>
    <row r="70" spans="1:8">
      <c r="A70" s="58">
        <v>73</v>
      </c>
      <c r="B70" s="59" t="s">
        <v>41</v>
      </c>
      <c r="C70" s="83">
        <v>6207</v>
      </c>
      <c r="D70" s="84">
        <v>50170</v>
      </c>
      <c r="E70" s="55">
        <v>1.8879036924154831</v>
      </c>
      <c r="F70" s="77" t="s">
        <v>735</v>
      </c>
      <c r="G70" s="77" t="s">
        <v>747</v>
      </c>
    </row>
    <row r="71" spans="1:8">
      <c r="A71" s="58">
        <v>74</v>
      </c>
      <c r="B71" s="59" t="s">
        <v>42</v>
      </c>
      <c r="C71" s="83">
        <v>1202</v>
      </c>
      <c r="D71" s="84">
        <v>21118</v>
      </c>
      <c r="E71" s="55">
        <v>0.86854809811784439</v>
      </c>
      <c r="F71" s="77"/>
      <c r="G71" s="170"/>
      <c r="H71" s="78"/>
    </row>
    <row r="72" spans="1:8">
      <c r="A72" s="58">
        <v>75</v>
      </c>
      <c r="B72" s="59" t="s">
        <v>43</v>
      </c>
      <c r="C72" s="83">
        <v>22113</v>
      </c>
      <c r="D72" s="84">
        <v>296177</v>
      </c>
      <c r="E72" s="55">
        <v>1.1393011286875454</v>
      </c>
      <c r="F72" s="77" t="s">
        <v>731</v>
      </c>
      <c r="G72" s="77" t="s">
        <v>750</v>
      </c>
    </row>
    <row r="73" spans="1:8">
      <c r="A73" s="58">
        <v>77</v>
      </c>
      <c r="B73" s="59" t="s">
        <v>45</v>
      </c>
      <c r="C73" s="83">
        <v>1181</v>
      </c>
      <c r="D73" s="84">
        <v>17135</v>
      </c>
      <c r="E73" s="55">
        <v>1.0517390045517059</v>
      </c>
      <c r="F73" s="77" t="s">
        <v>731</v>
      </c>
      <c r="G73" s="77" t="s">
        <v>750</v>
      </c>
    </row>
    <row r="74" spans="1:8">
      <c r="A74" s="58">
        <v>79</v>
      </c>
      <c r="B74" s="59" t="s">
        <v>47</v>
      </c>
      <c r="C74" s="83">
        <v>6677</v>
      </c>
      <c r="D74" s="84">
        <v>117401</v>
      </c>
      <c r="E74" s="55">
        <v>0.86786419559011774</v>
      </c>
      <c r="F74" s="77"/>
      <c r="G74" s="170"/>
    </row>
    <row r="75" spans="1:8">
      <c r="A75" s="58">
        <v>80</v>
      </c>
      <c r="B75" s="59" t="s">
        <v>48</v>
      </c>
      <c r="C75" s="83">
        <v>3429</v>
      </c>
      <c r="D75" s="84">
        <v>50299</v>
      </c>
      <c r="E75" s="55">
        <v>1.0402801838338596</v>
      </c>
      <c r="F75" s="77" t="s">
        <v>731</v>
      </c>
      <c r="G75" s="77" t="s">
        <v>750</v>
      </c>
    </row>
    <row r="76" spans="1:8">
      <c r="A76" s="58">
        <v>81</v>
      </c>
      <c r="B76" s="59" t="s">
        <v>49</v>
      </c>
      <c r="C76" s="83">
        <v>164</v>
      </c>
      <c r="D76" s="84">
        <v>39700</v>
      </c>
      <c r="E76" s="55">
        <v>6.30369994742732E-2</v>
      </c>
      <c r="F76" s="77"/>
      <c r="G76" s="170"/>
    </row>
    <row r="77" spans="1:8">
      <c r="A77" s="58">
        <v>82</v>
      </c>
      <c r="B77" s="59" t="s">
        <v>50</v>
      </c>
      <c r="C77" s="83">
        <v>952</v>
      </c>
      <c r="D77" s="84">
        <v>49468</v>
      </c>
      <c r="E77" s="55">
        <v>0.29366675733838171</v>
      </c>
      <c r="F77" s="77"/>
      <c r="G77" s="170"/>
    </row>
    <row r="78" spans="1:8">
      <c r="A78" s="58">
        <v>83</v>
      </c>
      <c r="B78" s="59" t="s">
        <v>51</v>
      </c>
      <c r="C78" s="83">
        <v>1595</v>
      </c>
      <c r="D78" s="84">
        <v>12250</v>
      </c>
      <c r="E78" s="55">
        <v>1.9868578209109957</v>
      </c>
      <c r="F78" s="77" t="s">
        <v>731</v>
      </c>
      <c r="G78" s="77" t="s">
        <v>750</v>
      </c>
    </row>
    <row r="79" spans="1:8">
      <c r="A79" s="58">
        <v>84</v>
      </c>
      <c r="B79" s="59" t="s">
        <v>52</v>
      </c>
      <c r="C79" s="83">
        <v>1123</v>
      </c>
      <c r="D79" s="84">
        <v>13975</v>
      </c>
      <c r="E79" s="55">
        <v>1.2262249012877826</v>
      </c>
      <c r="F79" s="77" t="s">
        <v>736</v>
      </c>
      <c r="G79" s="77" t="s">
        <v>772</v>
      </c>
    </row>
    <row r="80" spans="1:8">
      <c r="A80" s="58">
        <v>85</v>
      </c>
      <c r="B80" s="59" t="s">
        <v>53</v>
      </c>
      <c r="C80" s="83">
        <v>7195</v>
      </c>
      <c r="D80" s="84">
        <v>98622</v>
      </c>
      <c r="E80" s="55">
        <v>1.1132666117965693</v>
      </c>
      <c r="F80" s="77" t="s">
        <v>731</v>
      </c>
      <c r="G80" s="77" t="s">
        <v>750</v>
      </c>
    </row>
    <row r="81" spans="1:7">
      <c r="A81" s="58">
        <v>86</v>
      </c>
      <c r="B81" s="59" t="s">
        <v>54</v>
      </c>
      <c r="C81" s="83">
        <v>240</v>
      </c>
      <c r="D81" s="84">
        <v>14585</v>
      </c>
      <c r="E81" s="55">
        <v>0.25110016597024798</v>
      </c>
      <c r="F81" s="77"/>
      <c r="G81" s="170"/>
    </row>
    <row r="82" spans="1:7">
      <c r="A82" s="58">
        <v>87</v>
      </c>
      <c r="B82" s="59" t="s">
        <v>55</v>
      </c>
      <c r="C82" s="83">
        <v>8</v>
      </c>
      <c r="D82" s="84">
        <v>6381</v>
      </c>
      <c r="E82" s="55">
        <v>1.9131253829995649E-2</v>
      </c>
      <c r="F82" s="77"/>
      <c r="G82" s="170"/>
    </row>
    <row r="83" spans="1:7">
      <c r="A83" s="58">
        <v>88</v>
      </c>
      <c r="B83" s="59" t="s">
        <v>56</v>
      </c>
      <c r="C83" s="83">
        <v>2918</v>
      </c>
      <c r="D83" s="84">
        <v>36419</v>
      </c>
      <c r="E83" s="55">
        <v>1.2226424275484367</v>
      </c>
      <c r="F83" s="77" t="s">
        <v>731</v>
      </c>
      <c r="G83" s="77" t="s">
        <v>750</v>
      </c>
    </row>
    <row r="84" spans="1:7">
      <c r="A84" s="58">
        <v>89</v>
      </c>
      <c r="B84" s="59" t="s">
        <v>57</v>
      </c>
      <c r="C84" s="83">
        <v>1365</v>
      </c>
      <c r="D84" s="84">
        <v>18353</v>
      </c>
      <c r="E84" s="55">
        <v>1.1349266086658929</v>
      </c>
      <c r="F84" s="77" t="s">
        <v>731</v>
      </c>
      <c r="G84" s="77" t="s">
        <v>750</v>
      </c>
    </row>
    <row r="85" spans="1:7">
      <c r="A85" s="58">
        <v>90</v>
      </c>
      <c r="B85" s="59" t="s">
        <v>58</v>
      </c>
      <c r="C85" s="83">
        <v>5586</v>
      </c>
      <c r="D85" s="84">
        <v>62512</v>
      </c>
      <c r="E85" s="55">
        <v>1.363577194038512</v>
      </c>
      <c r="F85" s="77" t="s">
        <v>731</v>
      </c>
      <c r="G85" s="77" t="s">
        <v>750</v>
      </c>
    </row>
    <row r="86" spans="1:7">
      <c r="A86" s="58">
        <v>92</v>
      </c>
      <c r="B86" s="59" t="s">
        <v>60</v>
      </c>
      <c r="C86" s="83">
        <v>233</v>
      </c>
      <c r="D86" s="84">
        <v>10862</v>
      </c>
      <c r="E86" s="55">
        <v>0.32733188697505206</v>
      </c>
      <c r="F86" s="77"/>
      <c r="G86" s="170"/>
    </row>
    <row r="87" spans="1:7">
      <c r="A87" s="58">
        <v>93</v>
      </c>
      <c r="B87" s="59" t="s">
        <v>61</v>
      </c>
      <c r="C87" s="83">
        <v>1652</v>
      </c>
      <c r="D87" s="84">
        <v>26214</v>
      </c>
      <c r="E87" s="55">
        <v>0.96165421482109792</v>
      </c>
      <c r="F87" s="77"/>
      <c r="G87" s="77"/>
    </row>
    <row r="88" spans="1:7">
      <c r="A88" s="58">
        <v>94</v>
      </c>
      <c r="B88" s="59" t="s">
        <v>62</v>
      </c>
      <c r="C88" s="83">
        <v>8</v>
      </c>
      <c r="D88" s="84">
        <v>7518</v>
      </c>
      <c r="E88" s="55">
        <v>1.6237899799042596E-2</v>
      </c>
      <c r="F88" s="77"/>
      <c r="G88" s="170"/>
    </row>
    <row r="89" spans="1:7">
      <c r="A89" s="58">
        <v>95</v>
      </c>
      <c r="B89" s="59" t="s">
        <v>63</v>
      </c>
      <c r="C89" s="83">
        <v>213</v>
      </c>
      <c r="D89" s="84">
        <v>11439</v>
      </c>
      <c r="E89" s="55">
        <v>0.28414088902876206</v>
      </c>
      <c r="F89" s="77"/>
      <c r="G89" s="170"/>
    </row>
    <row r="90" spans="1:7">
      <c r="A90" s="58">
        <v>96</v>
      </c>
      <c r="B90" s="59" t="s">
        <v>64</v>
      </c>
      <c r="C90" s="83">
        <v>10</v>
      </c>
      <c r="D90" s="84">
        <v>6777</v>
      </c>
      <c r="E90" s="55">
        <v>2.2516698149845474E-2</v>
      </c>
      <c r="F90" s="77"/>
      <c r="G90" s="170"/>
    </row>
    <row r="91" spans="1:7">
      <c r="A91" s="58">
        <v>97</v>
      </c>
      <c r="B91" s="59" t="s">
        <v>65</v>
      </c>
      <c r="C91" s="83">
        <v>886</v>
      </c>
      <c r="D91" s="84">
        <v>34847</v>
      </c>
      <c r="E91" s="55">
        <v>0.3879810535721625</v>
      </c>
      <c r="F91" s="77"/>
      <c r="G91" s="170"/>
    </row>
    <row r="92" spans="1:7">
      <c r="A92" s="58">
        <v>98</v>
      </c>
      <c r="B92" s="59" t="s">
        <v>66</v>
      </c>
      <c r="C92" s="83">
        <v>13</v>
      </c>
      <c r="D92" s="84">
        <v>1994</v>
      </c>
      <c r="E92" s="55">
        <v>9.9485638099274631E-2</v>
      </c>
      <c r="F92" s="77"/>
      <c r="G92" s="170"/>
    </row>
    <row r="93" spans="1:7">
      <c r="A93" s="58">
        <v>99</v>
      </c>
      <c r="B93" s="59" t="s">
        <v>67</v>
      </c>
      <c r="C93" s="83">
        <v>17</v>
      </c>
      <c r="D93" s="84">
        <v>18982</v>
      </c>
      <c r="E93" s="55">
        <v>1.3666243162709658E-2</v>
      </c>
      <c r="F93" s="77"/>
      <c r="G93" s="170"/>
    </row>
    <row r="94" spans="1:7">
      <c r="A94" s="58">
        <v>100</v>
      </c>
      <c r="B94" s="59" t="s">
        <v>68</v>
      </c>
      <c r="C94" s="83">
        <v>208</v>
      </c>
      <c r="D94" s="84">
        <v>25148</v>
      </c>
      <c r="E94" s="55">
        <v>0.12621241442338391</v>
      </c>
      <c r="F94" s="77"/>
      <c r="G94" s="170"/>
    </row>
    <row r="95" spans="1:7">
      <c r="A95" s="58">
        <v>101</v>
      </c>
      <c r="B95" s="59" t="s">
        <v>69</v>
      </c>
      <c r="C95" s="83">
        <v>660</v>
      </c>
      <c r="D95" s="84">
        <v>43812</v>
      </c>
      <c r="E95" s="55">
        <v>0.2298756911772844</v>
      </c>
      <c r="F95" s="77"/>
      <c r="G95" s="170"/>
    </row>
    <row r="96" spans="1:7">
      <c r="A96" s="58">
        <v>102</v>
      </c>
      <c r="B96" s="59" t="s">
        <v>70</v>
      </c>
      <c r="C96" s="83">
        <v>2599</v>
      </c>
      <c r="D96" s="84">
        <v>48257</v>
      </c>
      <c r="E96" s="55">
        <v>0.8218416583636482</v>
      </c>
      <c r="F96" s="77"/>
      <c r="G96" s="170"/>
    </row>
    <row r="97" spans="1:8">
      <c r="A97" s="58">
        <v>103</v>
      </c>
      <c r="B97" s="59" t="s">
        <v>71</v>
      </c>
      <c r="C97" s="83">
        <v>760</v>
      </c>
      <c r="D97" s="84">
        <v>6987</v>
      </c>
      <c r="E97" s="55">
        <v>1.659835468079893</v>
      </c>
      <c r="F97" s="77" t="s">
        <v>743</v>
      </c>
      <c r="G97" s="77" t="s">
        <v>772</v>
      </c>
    </row>
    <row r="98" spans="1:8">
      <c r="A98" s="58">
        <v>104</v>
      </c>
      <c r="B98" s="59" t="s">
        <v>72</v>
      </c>
      <c r="C98" s="83">
        <v>27</v>
      </c>
      <c r="D98" s="84">
        <v>3315</v>
      </c>
      <c r="E98" s="55">
        <v>0.12428606065642762</v>
      </c>
      <c r="F98" s="77"/>
      <c r="G98" s="170"/>
    </row>
    <row r="99" spans="1:8">
      <c r="A99" s="58">
        <v>105</v>
      </c>
      <c r="B99" s="59" t="s">
        <v>73</v>
      </c>
      <c r="C99" s="83">
        <v>357</v>
      </c>
      <c r="D99" s="84">
        <v>13775</v>
      </c>
      <c r="E99" s="55">
        <v>0.39547478635249722</v>
      </c>
      <c r="F99" s="77"/>
      <c r="G99" s="170"/>
    </row>
    <row r="100" spans="1:8">
      <c r="A100" s="58">
        <v>106</v>
      </c>
      <c r="B100" s="59" t="s">
        <v>74</v>
      </c>
      <c r="C100" s="83">
        <v>1612</v>
      </c>
      <c r="D100" s="84">
        <v>46963</v>
      </c>
      <c r="E100" s="55">
        <v>0.52378299797445327</v>
      </c>
      <c r="F100" s="77"/>
      <c r="G100" s="170"/>
      <c r="H100" s="101"/>
    </row>
    <row r="101" spans="1:8">
      <c r="A101" s="58">
        <v>107</v>
      </c>
      <c r="B101" s="59" t="s">
        <v>75</v>
      </c>
      <c r="C101" s="83">
        <v>5169</v>
      </c>
      <c r="D101" s="84">
        <v>86491</v>
      </c>
      <c r="E101" s="55">
        <v>0.91196423201906329</v>
      </c>
      <c r="F101" s="77"/>
      <c r="G101" s="170"/>
    </row>
    <row r="102" spans="1:8">
      <c r="A102" s="58">
        <v>108</v>
      </c>
      <c r="B102" s="59" t="s">
        <v>76</v>
      </c>
      <c r="C102" s="83">
        <v>23634</v>
      </c>
      <c r="D102" s="84">
        <v>519223</v>
      </c>
      <c r="E102" s="55">
        <v>0.6945851604966955</v>
      </c>
      <c r="F102" s="77"/>
      <c r="G102" s="170"/>
    </row>
    <row r="103" spans="1:8">
      <c r="A103" s="58">
        <v>109</v>
      </c>
      <c r="B103" s="59" t="s">
        <v>77</v>
      </c>
      <c r="C103" s="83">
        <v>2154</v>
      </c>
      <c r="D103" s="84">
        <v>27196</v>
      </c>
      <c r="E103" s="55">
        <v>1.2086007459945471</v>
      </c>
      <c r="F103" s="77" t="s">
        <v>743</v>
      </c>
      <c r="G103" s="77" t="s">
        <v>772</v>
      </c>
    </row>
    <row r="104" spans="1:8">
      <c r="A104" s="58">
        <v>110</v>
      </c>
      <c r="B104" s="59" t="s">
        <v>78</v>
      </c>
      <c r="C104" s="83">
        <v>646</v>
      </c>
      <c r="D104" s="84">
        <v>18862</v>
      </c>
      <c r="E104" s="55">
        <v>0.52262113525358289</v>
      </c>
      <c r="F104" s="77"/>
      <c r="G104" s="170"/>
    </row>
    <row r="105" spans="1:8">
      <c r="A105" s="58">
        <v>111</v>
      </c>
      <c r="B105" s="59" t="s">
        <v>79</v>
      </c>
      <c r="C105" s="83">
        <v>12</v>
      </c>
      <c r="D105" s="84">
        <v>12639</v>
      </c>
      <c r="E105" s="55">
        <v>1.4488076274531478E-2</v>
      </c>
      <c r="F105" s="77"/>
      <c r="G105" s="170"/>
    </row>
    <row r="106" spans="1:8">
      <c r="A106" s="58">
        <v>112</v>
      </c>
      <c r="B106" s="59" t="s">
        <v>80</v>
      </c>
      <c r="C106" s="83">
        <v>2588</v>
      </c>
      <c r="D106" s="84">
        <v>19341</v>
      </c>
      <c r="E106" s="55">
        <v>2.0418674152296634</v>
      </c>
      <c r="F106" s="77" t="s">
        <v>743</v>
      </c>
      <c r="G106" s="77" t="s">
        <v>772</v>
      </c>
    </row>
    <row r="107" spans="1:8">
      <c r="A107" s="58">
        <v>113</v>
      </c>
      <c r="B107" s="59" t="s">
        <v>81</v>
      </c>
      <c r="C107" s="83">
        <v>6376</v>
      </c>
      <c r="D107" s="84">
        <v>36637</v>
      </c>
      <c r="E107" s="55">
        <v>2.6556485236043943</v>
      </c>
      <c r="F107" s="77" t="s">
        <v>735</v>
      </c>
      <c r="G107" s="77" t="s">
        <v>746</v>
      </c>
    </row>
    <row r="108" spans="1:8">
      <c r="A108" s="58">
        <v>114</v>
      </c>
      <c r="B108" s="59" t="s">
        <v>82</v>
      </c>
      <c r="C108" s="83">
        <v>332</v>
      </c>
      <c r="D108" s="84">
        <v>14732</v>
      </c>
      <c r="E108" s="55">
        <v>0.34388922234604213</v>
      </c>
      <c r="F108" s="77"/>
      <c r="G108" s="170"/>
    </row>
    <row r="109" spans="1:8">
      <c r="A109" s="58">
        <v>115</v>
      </c>
      <c r="B109" s="59" t="s">
        <v>83</v>
      </c>
      <c r="C109" s="83">
        <v>694</v>
      </c>
      <c r="D109" s="84">
        <v>11842</v>
      </c>
      <c r="E109" s="55">
        <v>0.89428635680529422</v>
      </c>
      <c r="F109" s="77"/>
      <c r="G109" s="170"/>
    </row>
    <row r="110" spans="1:8">
      <c r="A110" s="58">
        <v>116</v>
      </c>
      <c r="B110" s="59" t="s">
        <v>84</v>
      </c>
      <c r="C110" s="83">
        <v>1397</v>
      </c>
      <c r="D110" s="84">
        <v>174583</v>
      </c>
      <c r="E110" s="55">
        <v>0.12210589903714532</v>
      </c>
      <c r="F110" s="77"/>
      <c r="G110" s="170"/>
    </row>
    <row r="111" spans="1:8">
      <c r="A111" s="58">
        <v>117</v>
      </c>
      <c r="B111" s="59" t="s">
        <v>85</v>
      </c>
      <c r="C111" s="83">
        <v>244</v>
      </c>
      <c r="D111" s="84">
        <v>17308</v>
      </c>
      <c r="E111" s="55">
        <v>0.2151221507985133</v>
      </c>
      <c r="F111" s="77"/>
      <c r="G111" s="170"/>
    </row>
    <row r="112" spans="1:8">
      <c r="A112" s="58">
        <v>118</v>
      </c>
      <c r="B112" s="59" t="s">
        <v>86</v>
      </c>
      <c r="C112" s="83">
        <v>1321</v>
      </c>
      <c r="D112" s="84">
        <v>60531</v>
      </c>
      <c r="E112" s="55">
        <v>0.33301757991862879</v>
      </c>
      <c r="F112" s="77"/>
      <c r="G112" s="170"/>
    </row>
    <row r="113" spans="1:7">
      <c r="A113" s="58">
        <v>119</v>
      </c>
      <c r="B113" s="59" t="s">
        <v>87</v>
      </c>
      <c r="C113" s="83">
        <v>684</v>
      </c>
      <c r="D113" s="84">
        <v>35214</v>
      </c>
      <c r="E113" s="55">
        <v>0.29640323092880078</v>
      </c>
      <c r="F113" s="77"/>
      <c r="G113" s="170"/>
    </row>
    <row r="114" spans="1:7">
      <c r="A114" s="58">
        <v>120</v>
      </c>
      <c r="B114" s="59" t="s">
        <v>88</v>
      </c>
      <c r="C114" s="83">
        <v>220</v>
      </c>
      <c r="D114" s="84">
        <v>21652</v>
      </c>
      <c r="E114" s="55">
        <v>0.15504824468654449</v>
      </c>
      <c r="F114" s="77"/>
      <c r="G114" s="170"/>
    </row>
    <row r="115" spans="1:7">
      <c r="A115" s="58">
        <v>121</v>
      </c>
      <c r="B115" s="59" t="s">
        <v>89</v>
      </c>
      <c r="C115" s="83">
        <v>9948</v>
      </c>
      <c r="D115" s="84">
        <v>75734</v>
      </c>
      <c r="E115" s="55">
        <v>2.0044123631661206</v>
      </c>
      <c r="F115" s="77" t="s">
        <v>731</v>
      </c>
      <c r="G115" s="77" t="s">
        <v>738</v>
      </c>
    </row>
    <row r="116" spans="1:7">
      <c r="A116" s="58">
        <v>122</v>
      </c>
      <c r="B116" s="59" t="s">
        <v>90</v>
      </c>
      <c r="C116" s="83">
        <v>1996</v>
      </c>
      <c r="D116" s="84">
        <v>40563</v>
      </c>
      <c r="E116" s="55">
        <v>0.75088367248369103</v>
      </c>
      <c r="F116" s="77"/>
      <c r="G116" s="170"/>
    </row>
    <row r="117" spans="1:7">
      <c r="A117" s="58">
        <v>123</v>
      </c>
      <c r="B117" s="59" t="s">
        <v>91</v>
      </c>
      <c r="C117" s="83">
        <v>1301</v>
      </c>
      <c r="D117" s="84">
        <v>33567</v>
      </c>
      <c r="E117" s="55">
        <v>0.59143491534338832</v>
      </c>
      <c r="F117" s="77"/>
      <c r="G117" s="170"/>
    </row>
    <row r="118" spans="1:7">
      <c r="A118" s="58">
        <v>124</v>
      </c>
      <c r="B118" s="59" t="s">
        <v>92</v>
      </c>
      <c r="C118" s="83">
        <v>395</v>
      </c>
      <c r="D118" s="84">
        <v>13973</v>
      </c>
      <c r="E118" s="55">
        <v>0.43136969174689477</v>
      </c>
      <c r="F118" s="77"/>
      <c r="G118" s="170"/>
    </row>
    <row r="119" spans="1:7">
      <c r="A119" s="58">
        <v>125</v>
      </c>
      <c r="B119" s="59" t="s">
        <v>93</v>
      </c>
      <c r="C119" s="83">
        <v>1060</v>
      </c>
      <c r="D119" s="84">
        <v>25358</v>
      </c>
      <c r="E119" s="55">
        <v>0.6378712956983712</v>
      </c>
      <c r="F119" s="77"/>
      <c r="G119" s="170"/>
    </row>
    <row r="120" spans="1:7">
      <c r="A120" s="58">
        <v>126</v>
      </c>
      <c r="B120" s="59" t="s">
        <v>94</v>
      </c>
      <c r="C120" s="83">
        <v>1904</v>
      </c>
      <c r="D120" s="84">
        <v>17135</v>
      </c>
      <c r="E120" s="55">
        <v>1.6956063206320473</v>
      </c>
      <c r="F120" s="77" t="s">
        <v>731</v>
      </c>
      <c r="G120" s="77" t="s">
        <v>738</v>
      </c>
    </row>
    <row r="121" spans="1:7">
      <c r="A121" s="58">
        <v>127</v>
      </c>
      <c r="B121" s="59" t="s">
        <v>95</v>
      </c>
      <c r="C121" s="83">
        <v>886</v>
      </c>
      <c r="D121" s="84">
        <v>38642</v>
      </c>
      <c r="E121" s="55">
        <v>0.34987774374590208</v>
      </c>
      <c r="F121" s="77"/>
      <c r="G121" s="170"/>
    </row>
    <row r="122" spans="1:7">
      <c r="A122" s="58">
        <v>129</v>
      </c>
      <c r="B122" s="59" t="s">
        <v>97</v>
      </c>
      <c r="C122" s="83">
        <v>712</v>
      </c>
      <c r="D122" s="84">
        <v>24003</v>
      </c>
      <c r="E122" s="55">
        <v>0.45264388748652246</v>
      </c>
      <c r="F122" s="77"/>
      <c r="G122" s="170"/>
    </row>
    <row r="123" spans="1:7">
      <c r="A123" s="58">
        <v>130</v>
      </c>
      <c r="B123" s="59" t="s">
        <v>98</v>
      </c>
      <c r="C123" s="83">
        <v>478</v>
      </c>
      <c r="D123" s="84">
        <v>10294</v>
      </c>
      <c r="E123" s="55">
        <v>0.70857516113073959</v>
      </c>
      <c r="F123" s="77"/>
      <c r="G123" s="170"/>
    </row>
    <row r="124" spans="1:7">
      <c r="A124" s="58">
        <v>131</v>
      </c>
      <c r="B124" s="59" t="s">
        <v>99</v>
      </c>
      <c r="C124" s="83">
        <v>188</v>
      </c>
      <c r="D124" s="84">
        <v>33867</v>
      </c>
      <c r="E124" s="55">
        <v>8.4707782537462792E-2</v>
      </c>
      <c r="F124" s="77"/>
      <c r="G124" s="170"/>
    </row>
    <row r="125" spans="1:7">
      <c r="A125" s="58">
        <v>132</v>
      </c>
      <c r="B125" s="59" t="s">
        <v>100</v>
      </c>
      <c r="C125" s="83">
        <v>1167</v>
      </c>
      <c r="D125" s="84">
        <v>22265</v>
      </c>
      <c r="E125" s="55">
        <v>0.79981647942004841</v>
      </c>
      <c r="F125" s="77"/>
      <c r="G125" s="170"/>
    </row>
    <row r="126" spans="1:7">
      <c r="A126" s="58">
        <v>133</v>
      </c>
      <c r="B126" s="59" t="s">
        <v>101</v>
      </c>
      <c r="C126" s="83">
        <v>3375</v>
      </c>
      <c r="D126" s="84">
        <v>21411</v>
      </c>
      <c r="E126" s="55">
        <v>2.4053540882960718</v>
      </c>
      <c r="F126" s="77" t="s">
        <v>731</v>
      </c>
      <c r="G126" s="77" t="s">
        <v>738</v>
      </c>
    </row>
    <row r="127" spans="1:7">
      <c r="A127" s="58">
        <v>134</v>
      </c>
      <c r="B127" s="59" t="s">
        <v>102</v>
      </c>
      <c r="C127" s="83">
        <v>1310</v>
      </c>
      <c r="D127" s="84">
        <v>13158</v>
      </c>
      <c r="E127" s="55">
        <v>1.5192302705849572</v>
      </c>
      <c r="F127" s="77" t="s">
        <v>731</v>
      </c>
      <c r="G127" s="77" t="s">
        <v>738</v>
      </c>
    </row>
    <row r="128" spans="1:7">
      <c r="A128" s="58">
        <v>135</v>
      </c>
      <c r="B128" s="59" t="s">
        <v>103</v>
      </c>
      <c r="C128" s="83">
        <v>987</v>
      </c>
      <c r="D128" s="84">
        <v>23064</v>
      </c>
      <c r="E128" s="55">
        <v>0.65301734190861627</v>
      </c>
      <c r="F128" s="77"/>
      <c r="G128" s="170"/>
    </row>
    <row r="129" spans="1:8">
      <c r="A129" s="58">
        <v>136</v>
      </c>
      <c r="B129" s="59" t="s">
        <v>104</v>
      </c>
      <c r="C129" s="83">
        <v>93</v>
      </c>
      <c r="D129" s="84">
        <v>8359</v>
      </c>
      <c r="E129" s="55">
        <v>0.16977385683239332</v>
      </c>
      <c r="F129" s="77"/>
      <c r="G129" s="170"/>
      <c r="H129" s="101"/>
    </row>
    <row r="130" spans="1:8">
      <c r="A130" s="58">
        <v>137</v>
      </c>
      <c r="B130" s="59" t="s">
        <v>105</v>
      </c>
      <c r="C130" s="83">
        <v>3237</v>
      </c>
      <c r="D130" s="84">
        <v>56961</v>
      </c>
      <c r="E130" s="55">
        <v>0.8671760718758178</v>
      </c>
      <c r="F130" s="77"/>
      <c r="G130" s="170"/>
    </row>
    <row r="131" spans="1:8">
      <c r="A131" s="58">
        <v>138</v>
      </c>
      <c r="B131" s="59" t="s">
        <v>106</v>
      </c>
      <c r="C131" s="83">
        <v>1033</v>
      </c>
      <c r="D131" s="84">
        <v>22290</v>
      </c>
      <c r="E131" s="55">
        <v>0.70718402984491879</v>
      </c>
      <c r="F131" s="77"/>
      <c r="G131" s="170"/>
    </row>
    <row r="132" spans="1:8">
      <c r="A132" s="58">
        <v>139</v>
      </c>
      <c r="B132" s="59" t="s">
        <v>107</v>
      </c>
      <c r="C132" s="83">
        <v>269</v>
      </c>
      <c r="D132" s="84">
        <v>8136</v>
      </c>
      <c r="E132" s="55">
        <v>0.50452597645334629</v>
      </c>
      <c r="F132" s="77"/>
      <c r="G132" s="170"/>
    </row>
    <row r="133" spans="1:8">
      <c r="A133" s="58">
        <v>140</v>
      </c>
      <c r="B133" s="59" t="s">
        <v>108</v>
      </c>
      <c r="C133" s="83">
        <v>541</v>
      </c>
      <c r="D133" s="84">
        <v>3169</v>
      </c>
      <c r="E133" s="55">
        <v>2.6050569226435156</v>
      </c>
      <c r="F133" s="77" t="s">
        <v>728</v>
      </c>
      <c r="G133" s="77" t="s">
        <v>772</v>
      </c>
    </row>
    <row r="134" spans="1:8">
      <c r="A134" s="58">
        <v>142</v>
      </c>
      <c r="B134" s="59" t="s">
        <v>110</v>
      </c>
      <c r="C134" s="83">
        <v>95</v>
      </c>
      <c r="D134" s="84">
        <v>32035</v>
      </c>
      <c r="E134" s="55">
        <v>4.5252342810497156E-2</v>
      </c>
      <c r="F134" s="77"/>
      <c r="G134" s="170"/>
    </row>
    <row r="135" spans="1:8">
      <c r="A135" s="58">
        <v>143</v>
      </c>
      <c r="B135" s="59" t="s">
        <v>111</v>
      </c>
      <c r="C135" s="83">
        <v>5</v>
      </c>
      <c r="D135" s="84">
        <v>5547</v>
      </c>
      <c r="E135" s="55">
        <v>1.3754792082342059E-2</v>
      </c>
      <c r="F135" s="77"/>
      <c r="G135" s="170"/>
    </row>
    <row r="136" spans="1:8">
      <c r="A136" s="43">
        <v>144</v>
      </c>
      <c r="B136" s="44" t="s">
        <v>112</v>
      </c>
      <c r="C136" s="83">
        <v>37499</v>
      </c>
      <c r="D136" s="84">
        <v>118136</v>
      </c>
      <c r="E136" s="55">
        <v>4.8437265358510473</v>
      </c>
      <c r="F136" s="77" t="s">
        <v>731</v>
      </c>
      <c r="G136" s="77" t="s">
        <v>749</v>
      </c>
    </row>
    <row r="137" spans="1:8">
      <c r="A137" s="43">
        <v>145</v>
      </c>
      <c r="B137" s="44" t="s">
        <v>113</v>
      </c>
      <c r="C137" s="83">
        <v>959</v>
      </c>
      <c r="D137" s="84">
        <v>2526</v>
      </c>
      <c r="E137" s="55">
        <v>5.7933191276199993</v>
      </c>
      <c r="F137" s="77" t="s">
        <v>731</v>
      </c>
      <c r="G137" s="77" t="s">
        <v>749</v>
      </c>
    </row>
    <row r="138" spans="1:8">
      <c r="A138" s="58">
        <v>147</v>
      </c>
      <c r="B138" s="59" t="s">
        <v>115</v>
      </c>
      <c r="C138" s="83">
        <v>297</v>
      </c>
      <c r="D138" s="84">
        <v>2287</v>
      </c>
      <c r="E138" s="55">
        <v>1.9816752084987463</v>
      </c>
      <c r="F138" s="77" t="s">
        <v>733</v>
      </c>
      <c r="G138" s="77" t="s">
        <v>772</v>
      </c>
    </row>
    <row r="139" spans="1:8">
      <c r="A139" s="58">
        <v>148</v>
      </c>
      <c r="B139" s="59" t="s">
        <v>116</v>
      </c>
      <c r="C139" s="83">
        <v>2985</v>
      </c>
      <c r="D139" s="84">
        <v>28334</v>
      </c>
      <c r="E139" s="55">
        <v>1.6076023686528051</v>
      </c>
      <c r="F139" s="77" t="s">
        <v>733</v>
      </c>
      <c r="G139" s="77" t="s">
        <v>772</v>
      </c>
    </row>
    <row r="140" spans="1:8">
      <c r="A140" s="58">
        <v>149</v>
      </c>
      <c r="B140" s="59" t="s">
        <v>117</v>
      </c>
      <c r="C140" s="83">
        <v>130</v>
      </c>
      <c r="D140" s="84">
        <v>5147</v>
      </c>
      <c r="E140" s="55">
        <v>0.38541745166107177</v>
      </c>
      <c r="F140" s="77"/>
      <c r="G140" s="170"/>
    </row>
    <row r="141" spans="1:8">
      <c r="A141" s="58">
        <v>150</v>
      </c>
      <c r="B141" s="59" t="s">
        <v>118</v>
      </c>
      <c r="C141" s="83">
        <v>116</v>
      </c>
      <c r="D141" s="84">
        <v>7774</v>
      </c>
      <c r="E141" s="55">
        <v>0.22769612747535792</v>
      </c>
      <c r="F141" s="77"/>
      <c r="G141" s="170"/>
    </row>
    <row r="142" spans="1:8">
      <c r="A142" s="58">
        <v>151</v>
      </c>
      <c r="B142" s="59" t="s">
        <v>119</v>
      </c>
      <c r="C142" s="83">
        <v>168</v>
      </c>
      <c r="D142" s="84">
        <v>6041</v>
      </c>
      <c r="E142" s="55">
        <v>0.42436800934832758</v>
      </c>
      <c r="F142" s="77"/>
      <c r="G142" s="170"/>
    </row>
    <row r="143" spans="1:8">
      <c r="A143" s="58">
        <v>152</v>
      </c>
      <c r="B143" s="59" t="s">
        <v>120</v>
      </c>
      <c r="C143" s="83">
        <v>1</v>
      </c>
      <c r="D143" s="84">
        <v>1466</v>
      </c>
      <c r="E143" s="55">
        <v>1.0408981129706875E-2</v>
      </c>
      <c r="F143" s="77"/>
      <c r="G143" s="170"/>
    </row>
    <row r="144" spans="1:8">
      <c r="A144" s="58">
        <v>153</v>
      </c>
      <c r="B144" s="59" t="s">
        <v>121</v>
      </c>
      <c r="C144" s="83">
        <v>294</v>
      </c>
      <c r="D144" s="84">
        <v>12695</v>
      </c>
      <c r="E144" s="55">
        <v>0.35339208372021919</v>
      </c>
      <c r="F144" s="77"/>
      <c r="G144" s="170"/>
    </row>
    <row r="145" spans="1:7">
      <c r="A145" s="58">
        <v>154</v>
      </c>
      <c r="B145" s="59" t="s">
        <v>122</v>
      </c>
      <c r="C145" s="83">
        <v>23</v>
      </c>
      <c r="D145" s="84">
        <v>8027</v>
      </c>
      <c r="E145" s="55">
        <v>4.3723685776934897E-2</v>
      </c>
      <c r="F145" s="77"/>
      <c r="G145" s="170"/>
    </row>
    <row r="146" spans="1:7">
      <c r="A146" s="58">
        <v>156</v>
      </c>
      <c r="B146" s="59" t="s">
        <v>124</v>
      </c>
      <c r="C146" s="83">
        <v>10</v>
      </c>
      <c r="D146" s="84">
        <v>1049</v>
      </c>
      <c r="E146" s="55">
        <v>0.14546774390991687</v>
      </c>
      <c r="F146" s="77"/>
      <c r="G146" s="170"/>
    </row>
    <row r="147" spans="1:7">
      <c r="A147" s="58">
        <v>157</v>
      </c>
      <c r="B147" s="59" t="s">
        <v>125</v>
      </c>
      <c r="C147" s="83">
        <v>83</v>
      </c>
      <c r="D147" s="84">
        <v>5114</v>
      </c>
      <c r="E147" s="55">
        <v>0.24766210518194628</v>
      </c>
      <c r="F147" s="77"/>
      <c r="G147" s="170"/>
    </row>
    <row r="148" spans="1:7">
      <c r="A148" s="58">
        <v>158</v>
      </c>
      <c r="B148" s="59" t="s">
        <v>126</v>
      </c>
      <c r="C148" s="83">
        <v>48</v>
      </c>
      <c r="D148" s="84">
        <v>6840</v>
      </c>
      <c r="E148" s="55">
        <v>0.10708467604315985</v>
      </c>
      <c r="F148" s="77"/>
      <c r="G148" s="170"/>
    </row>
    <row r="149" spans="1:7">
      <c r="A149" s="58">
        <v>159</v>
      </c>
      <c r="B149" s="59" t="s">
        <v>127</v>
      </c>
      <c r="C149" s="83">
        <v>120</v>
      </c>
      <c r="D149" s="84">
        <v>2713</v>
      </c>
      <c r="E149" s="55">
        <v>0.67495317373314911</v>
      </c>
      <c r="F149" s="77"/>
      <c r="G149" s="170"/>
    </row>
    <row r="150" spans="1:7">
      <c r="A150" s="58">
        <v>160</v>
      </c>
      <c r="B150" s="59" t="s">
        <v>128</v>
      </c>
      <c r="C150" s="83">
        <v>1859</v>
      </c>
      <c r="D150" s="84">
        <v>23834</v>
      </c>
      <c r="E150" s="55">
        <v>1.1902128815517063</v>
      </c>
      <c r="F150" s="77" t="s">
        <v>739</v>
      </c>
      <c r="G150" s="77" t="s">
        <v>772</v>
      </c>
    </row>
    <row r="151" spans="1:7">
      <c r="A151" s="58">
        <v>161</v>
      </c>
      <c r="B151" s="59" t="s">
        <v>129</v>
      </c>
      <c r="C151" s="83">
        <v>756</v>
      </c>
      <c r="D151" s="84">
        <v>22167</v>
      </c>
      <c r="E151" s="55">
        <v>0.52042369964946145</v>
      </c>
      <c r="F151" s="77"/>
      <c r="G151" s="170"/>
    </row>
    <row r="152" spans="1:7">
      <c r="A152" s="58">
        <v>162</v>
      </c>
      <c r="B152" s="59" t="s">
        <v>130</v>
      </c>
      <c r="C152" s="83">
        <v>1477</v>
      </c>
      <c r="D152" s="84">
        <v>44799</v>
      </c>
      <c r="E152" s="55">
        <v>0.50310005755695353</v>
      </c>
      <c r="F152" s="77"/>
      <c r="G152" s="170"/>
    </row>
    <row r="153" spans="1:7">
      <c r="A153" s="58">
        <v>163</v>
      </c>
      <c r="B153" s="59" t="s">
        <v>131</v>
      </c>
      <c r="C153" s="83">
        <v>1480</v>
      </c>
      <c r="D153" s="84">
        <v>28388</v>
      </c>
      <c r="E153" s="55">
        <v>0.79555298638517724</v>
      </c>
      <c r="F153" s="77"/>
      <c r="G153" s="170"/>
    </row>
    <row r="154" spans="1:7">
      <c r="A154" s="58">
        <v>165</v>
      </c>
      <c r="B154" s="59" t="s">
        <v>133</v>
      </c>
      <c r="C154" s="83">
        <v>67</v>
      </c>
      <c r="D154" s="84">
        <v>3665</v>
      </c>
      <c r="E154" s="55">
        <v>0.27896069427614428</v>
      </c>
      <c r="F154" s="77"/>
      <c r="G154" s="170"/>
    </row>
    <row r="155" spans="1:7">
      <c r="A155" s="58">
        <v>166</v>
      </c>
      <c r="B155" s="59" t="s">
        <v>134</v>
      </c>
      <c r="C155" s="83">
        <v>73</v>
      </c>
      <c r="D155" s="84">
        <v>5847</v>
      </c>
      <c r="E155" s="55">
        <v>0.19051622071814101</v>
      </c>
      <c r="F155" s="77"/>
      <c r="G155" s="170"/>
    </row>
    <row r="156" spans="1:7">
      <c r="A156" s="58">
        <v>167</v>
      </c>
      <c r="B156" s="59" t="s">
        <v>135</v>
      </c>
      <c r="C156" s="83">
        <v>168</v>
      </c>
      <c r="D156" s="84">
        <v>8567</v>
      </c>
      <c r="E156" s="55">
        <v>0.29924210861132799</v>
      </c>
      <c r="F156" s="77"/>
      <c r="G156" s="170"/>
    </row>
    <row r="157" spans="1:7">
      <c r="A157" s="58">
        <v>168</v>
      </c>
      <c r="B157" s="59" t="s">
        <v>136</v>
      </c>
      <c r="C157" s="83">
        <v>63</v>
      </c>
      <c r="D157" s="84">
        <v>8808</v>
      </c>
      <c r="E157" s="55">
        <v>0.10914539954330922</v>
      </c>
      <c r="F157" s="77"/>
      <c r="G157" s="170"/>
    </row>
    <row r="158" spans="1:7">
      <c r="A158" s="58">
        <v>170</v>
      </c>
      <c r="B158" s="59" t="s">
        <v>138</v>
      </c>
      <c r="C158" s="83">
        <v>1368</v>
      </c>
      <c r="D158" s="84">
        <v>43205</v>
      </c>
      <c r="E158" s="55">
        <v>0.48316367892266127</v>
      </c>
      <c r="F158" s="77"/>
      <c r="G158" s="170"/>
    </row>
    <row r="159" spans="1:7">
      <c r="A159" s="58">
        <v>171</v>
      </c>
      <c r="B159" s="59" t="s">
        <v>139</v>
      </c>
      <c r="C159" s="83">
        <v>632</v>
      </c>
      <c r="D159" s="84">
        <v>5230</v>
      </c>
      <c r="E159" s="55">
        <v>1.843985836414336</v>
      </c>
      <c r="F159" s="77" t="s">
        <v>739</v>
      </c>
      <c r="G159" s="77" t="s">
        <v>772</v>
      </c>
    </row>
    <row r="160" spans="1:7">
      <c r="A160" s="58">
        <v>172</v>
      </c>
      <c r="B160" s="59" t="s">
        <v>140</v>
      </c>
      <c r="C160" s="83">
        <v>11233</v>
      </c>
      <c r="D160" s="84">
        <v>87136</v>
      </c>
      <c r="E160" s="55">
        <v>1.9671629252430232</v>
      </c>
      <c r="F160" s="77" t="s">
        <v>739</v>
      </c>
      <c r="G160" s="77" t="s">
        <v>772</v>
      </c>
    </row>
    <row r="161" spans="1:7">
      <c r="A161" s="58">
        <v>173</v>
      </c>
      <c r="B161" s="59" t="s">
        <v>141</v>
      </c>
      <c r="C161" s="83">
        <v>254</v>
      </c>
      <c r="D161" s="84">
        <v>9393</v>
      </c>
      <c r="E161" s="55">
        <v>0.41264024799128829</v>
      </c>
      <c r="F161" s="77"/>
      <c r="G161" s="170"/>
    </row>
    <row r="162" spans="1:7">
      <c r="A162" s="58">
        <v>174</v>
      </c>
      <c r="B162" s="59" t="s">
        <v>142</v>
      </c>
      <c r="C162" s="83">
        <v>6</v>
      </c>
      <c r="D162" s="84">
        <v>1342</v>
      </c>
      <c r="E162" s="55">
        <v>6.8224588686215851E-2</v>
      </c>
      <c r="F162" s="77"/>
      <c r="G162" s="170"/>
    </row>
    <row r="163" spans="1:7">
      <c r="A163" s="58">
        <v>175</v>
      </c>
      <c r="B163" s="59" t="s">
        <v>143</v>
      </c>
      <c r="C163" s="83">
        <v>42</v>
      </c>
      <c r="D163" s="84">
        <v>29858</v>
      </c>
      <c r="E163" s="55">
        <v>2.1464993841459969E-2</v>
      </c>
      <c r="F163" s="77"/>
      <c r="G163" s="170"/>
    </row>
    <row r="164" spans="1:7">
      <c r="A164" s="58">
        <v>176</v>
      </c>
      <c r="B164" s="59" t="s">
        <v>144</v>
      </c>
      <c r="C164" s="83">
        <v>1981</v>
      </c>
      <c r="D164" s="84">
        <v>17070</v>
      </c>
      <c r="E164" s="55">
        <v>1.7708963627365966</v>
      </c>
      <c r="F164" s="77" t="s">
        <v>740</v>
      </c>
      <c r="G164" s="77" t="s">
        <v>741</v>
      </c>
    </row>
    <row r="165" spans="1:7">
      <c r="A165" s="58">
        <v>177</v>
      </c>
      <c r="B165" s="59" t="s">
        <v>145</v>
      </c>
      <c r="C165" s="83">
        <v>515</v>
      </c>
      <c r="D165" s="84">
        <v>52954</v>
      </c>
      <c r="E165" s="55">
        <v>0.14840572313927927</v>
      </c>
      <c r="F165" s="77"/>
      <c r="G165" s="170"/>
    </row>
    <row r="166" spans="1:7">
      <c r="A166" s="58">
        <v>178</v>
      </c>
      <c r="B166" s="59" t="s">
        <v>146</v>
      </c>
      <c r="C166" s="83">
        <v>524</v>
      </c>
      <c r="D166" s="84">
        <v>20451</v>
      </c>
      <c r="E166" s="55">
        <v>0.39098394993607877</v>
      </c>
      <c r="F166" s="77"/>
      <c r="G166" s="170"/>
    </row>
    <row r="167" spans="1:7">
      <c r="A167" s="58">
        <v>179</v>
      </c>
      <c r="B167" s="59" t="s">
        <v>147</v>
      </c>
      <c r="C167" s="83">
        <v>5745</v>
      </c>
      <c r="D167" s="84">
        <v>120529</v>
      </c>
      <c r="E167" s="55">
        <v>0.72734535755862362</v>
      </c>
      <c r="F167" s="77"/>
      <c r="G167" s="170"/>
    </row>
    <row r="168" spans="1:7">
      <c r="A168" s="58">
        <v>180</v>
      </c>
      <c r="B168" s="59" t="s">
        <v>148</v>
      </c>
      <c r="C168" s="83">
        <v>602</v>
      </c>
      <c r="D168" s="84">
        <v>14788</v>
      </c>
      <c r="E168" s="55">
        <v>0.62119684435775424</v>
      </c>
      <c r="F168" s="77"/>
      <c r="G168" s="170"/>
    </row>
    <row r="169" spans="1:7">
      <c r="A169" s="58">
        <v>181</v>
      </c>
      <c r="B169" s="59" t="s">
        <v>149</v>
      </c>
      <c r="C169" s="83">
        <v>2602</v>
      </c>
      <c r="D169" s="84">
        <v>200027</v>
      </c>
      <c r="E169" s="55">
        <v>0.19850016051164604</v>
      </c>
      <c r="F169" s="77"/>
      <c r="G169" s="170"/>
    </row>
    <row r="170" spans="1:7">
      <c r="A170" s="58">
        <v>182</v>
      </c>
      <c r="B170" s="59" t="s">
        <v>150</v>
      </c>
      <c r="C170" s="83">
        <v>1643</v>
      </c>
      <c r="D170" s="84">
        <v>20858</v>
      </c>
      <c r="E170" s="55">
        <v>1.2020072629348406</v>
      </c>
      <c r="F170" s="77" t="s">
        <v>728</v>
      </c>
      <c r="G170" s="77" t="s">
        <v>772</v>
      </c>
    </row>
    <row r="171" spans="1:7">
      <c r="A171" s="58">
        <v>183</v>
      </c>
      <c r="B171" s="59" t="s">
        <v>151</v>
      </c>
      <c r="C171" s="83">
        <v>8</v>
      </c>
      <c r="D171" s="84">
        <v>8540</v>
      </c>
      <c r="E171" s="55">
        <v>1.4294675724730942E-2</v>
      </c>
      <c r="F171" s="77"/>
      <c r="G171" s="170"/>
    </row>
    <row r="172" spans="1:7">
      <c r="A172" s="58">
        <v>184</v>
      </c>
      <c r="B172" s="59" t="s">
        <v>152</v>
      </c>
      <c r="C172" s="83">
        <v>132</v>
      </c>
      <c r="D172" s="84">
        <v>18339</v>
      </c>
      <c r="E172" s="55">
        <v>0.10983492864233801</v>
      </c>
      <c r="F172" s="77"/>
      <c r="G172" s="170"/>
    </row>
    <row r="173" spans="1:7">
      <c r="A173" s="58">
        <v>185</v>
      </c>
      <c r="B173" s="59" t="s">
        <v>153</v>
      </c>
      <c r="C173" s="83">
        <v>1079</v>
      </c>
      <c r="D173" s="84">
        <v>19088</v>
      </c>
      <c r="E173" s="55">
        <v>0.86258759831863741</v>
      </c>
      <c r="F173" s="77"/>
      <c r="G173" s="170"/>
    </row>
    <row r="174" spans="1:7">
      <c r="A174" s="58">
        <v>186</v>
      </c>
      <c r="B174" s="59" t="s">
        <v>154</v>
      </c>
      <c r="C174" s="83">
        <v>11734</v>
      </c>
      <c r="D174" s="84">
        <v>128780</v>
      </c>
      <c r="E174" s="55">
        <v>1.3904003058579546</v>
      </c>
      <c r="F174" s="77" t="s">
        <v>740</v>
      </c>
      <c r="G174" s="77" t="s">
        <v>744</v>
      </c>
    </row>
    <row r="175" spans="1:7">
      <c r="A175" s="58">
        <v>187</v>
      </c>
      <c r="B175" s="59" t="s">
        <v>155</v>
      </c>
      <c r="C175" s="83">
        <v>842</v>
      </c>
      <c r="D175" s="84">
        <v>10870</v>
      </c>
      <c r="E175" s="55">
        <v>1.1820197658729101</v>
      </c>
      <c r="F175" s="77" t="s">
        <v>740</v>
      </c>
      <c r="G175" s="77" t="s">
        <v>744</v>
      </c>
    </row>
    <row r="176" spans="1:7">
      <c r="A176" s="58">
        <v>188</v>
      </c>
      <c r="B176" s="59" t="s">
        <v>156</v>
      </c>
      <c r="C176" s="83">
        <v>10728</v>
      </c>
      <c r="D176" s="84">
        <v>141639</v>
      </c>
      <c r="E176" s="55">
        <v>1.1557877961170313</v>
      </c>
      <c r="F176" s="77" t="s">
        <v>740</v>
      </c>
      <c r="G176" s="77" t="s">
        <v>744</v>
      </c>
    </row>
    <row r="177" spans="1:7">
      <c r="A177" s="58">
        <v>189</v>
      </c>
      <c r="B177" s="59" t="s">
        <v>157</v>
      </c>
      <c r="C177" s="83">
        <v>535</v>
      </c>
      <c r="D177" s="84">
        <v>24874</v>
      </c>
      <c r="E177" s="55">
        <v>0.32820889241136925</v>
      </c>
      <c r="F177" s="77"/>
      <c r="G177" s="170"/>
    </row>
    <row r="178" spans="1:7">
      <c r="A178" s="58">
        <v>190</v>
      </c>
      <c r="B178" s="59" t="s">
        <v>158</v>
      </c>
      <c r="C178" s="83">
        <v>2635</v>
      </c>
      <c r="D178" s="84">
        <v>51378</v>
      </c>
      <c r="E178" s="55">
        <v>0.78261040320284925</v>
      </c>
      <c r="F178" s="77"/>
      <c r="G178" s="170"/>
    </row>
    <row r="179" spans="1:7">
      <c r="A179" s="58">
        <v>191</v>
      </c>
      <c r="B179" s="59" t="s">
        <v>159</v>
      </c>
      <c r="C179" s="83">
        <v>160</v>
      </c>
      <c r="D179" s="84">
        <v>9112</v>
      </c>
      <c r="E179" s="55">
        <v>0.26794673110009271</v>
      </c>
      <c r="F179" s="77"/>
      <c r="G179" s="170"/>
    </row>
    <row r="180" spans="1:7">
      <c r="A180" s="58">
        <v>192</v>
      </c>
      <c r="B180" s="59" t="s">
        <v>160</v>
      </c>
      <c r="C180" s="83">
        <v>591</v>
      </c>
      <c r="D180" s="84">
        <v>23556</v>
      </c>
      <c r="E180" s="55">
        <v>0.38284953747091249</v>
      </c>
      <c r="F180" s="77"/>
      <c r="G180" s="170"/>
    </row>
    <row r="181" spans="1:7">
      <c r="A181" s="58">
        <v>193</v>
      </c>
      <c r="B181" s="59" t="s">
        <v>161</v>
      </c>
      <c r="C181" s="83">
        <v>681</v>
      </c>
      <c r="D181" s="84">
        <v>10637</v>
      </c>
      <c r="E181" s="55">
        <v>0.97694506674046622</v>
      </c>
      <c r="F181" s="77"/>
      <c r="G181" s="77"/>
    </row>
    <row r="182" spans="1:7">
      <c r="A182" s="58">
        <v>194</v>
      </c>
      <c r="B182" s="59" t="s">
        <v>162</v>
      </c>
      <c r="C182" s="83">
        <v>1051</v>
      </c>
      <c r="D182" s="84">
        <v>8492</v>
      </c>
      <c r="E182" s="55">
        <v>1.8885779815466255</v>
      </c>
      <c r="F182" s="77" t="s">
        <v>728</v>
      </c>
      <c r="G182" s="77" t="s">
        <v>772</v>
      </c>
    </row>
    <row r="183" spans="1:7">
      <c r="A183" s="58">
        <v>196</v>
      </c>
      <c r="B183" s="59" t="s">
        <v>164</v>
      </c>
      <c r="C183" s="83">
        <v>439</v>
      </c>
      <c r="D183" s="84">
        <v>35448</v>
      </c>
      <c r="E183" s="55">
        <v>0.18897962146157674</v>
      </c>
      <c r="F183" s="77"/>
      <c r="G183" s="170"/>
    </row>
    <row r="184" spans="1:7" s="101" customFormat="1">
      <c r="A184" s="58">
        <v>197</v>
      </c>
      <c r="B184" s="59" t="s">
        <v>165</v>
      </c>
      <c r="C184" s="83">
        <v>166</v>
      </c>
      <c r="D184" s="84">
        <v>29422</v>
      </c>
      <c r="E184" s="55">
        <v>8.6095031330329225E-2</v>
      </c>
      <c r="F184" s="77"/>
      <c r="G184" s="170"/>
    </row>
    <row r="185" spans="1:7" s="101" customFormat="1">
      <c r="A185" s="58">
        <v>198</v>
      </c>
      <c r="B185" s="59" t="s">
        <v>166</v>
      </c>
      <c r="C185" s="83">
        <v>472</v>
      </c>
      <c r="D185" s="84">
        <v>17002</v>
      </c>
      <c r="E185" s="55">
        <v>0.42362753268220987</v>
      </c>
      <c r="F185" s="77"/>
      <c r="G185" s="170"/>
    </row>
    <row r="186" spans="1:7" s="101" customFormat="1">
      <c r="A186" s="58">
        <v>200</v>
      </c>
      <c r="B186" s="59" t="s">
        <v>168</v>
      </c>
      <c r="C186" s="83">
        <v>27</v>
      </c>
      <c r="D186" s="84">
        <v>3593</v>
      </c>
      <c r="E186" s="55">
        <v>0.11466971641415462</v>
      </c>
      <c r="F186" s="77"/>
      <c r="G186" s="170"/>
    </row>
    <row r="187" spans="1:7">
      <c r="A187" s="58">
        <v>201</v>
      </c>
      <c r="B187" s="59" t="s">
        <v>169</v>
      </c>
      <c r="C187" s="83">
        <v>442</v>
      </c>
      <c r="D187" s="84">
        <v>26154</v>
      </c>
      <c r="E187" s="55">
        <v>0.25788515410944496</v>
      </c>
      <c r="F187" s="77"/>
      <c r="G187" s="170"/>
    </row>
    <row r="188" spans="1:7">
      <c r="A188" s="58">
        <v>202</v>
      </c>
      <c r="B188" s="59" t="s">
        <v>170</v>
      </c>
      <c r="C188" s="83">
        <v>11</v>
      </c>
      <c r="D188" s="84">
        <v>947</v>
      </c>
      <c r="E188" s="55">
        <v>0.17724945057830316</v>
      </c>
      <c r="F188" s="77"/>
      <c r="G188" s="170"/>
    </row>
    <row r="189" spans="1:7">
      <c r="A189" s="58">
        <v>203</v>
      </c>
      <c r="B189" s="59" t="s">
        <v>171</v>
      </c>
      <c r="C189" s="83">
        <v>132</v>
      </c>
      <c r="D189" s="84">
        <v>5378</v>
      </c>
      <c r="E189" s="55">
        <v>0.37453751513050149</v>
      </c>
      <c r="F189" s="77"/>
      <c r="G189" s="170"/>
    </row>
    <row r="190" spans="1:7">
      <c r="A190" s="58">
        <v>204</v>
      </c>
      <c r="B190" s="59" t="s">
        <v>172</v>
      </c>
      <c r="C190" s="83">
        <v>258</v>
      </c>
      <c r="D190" s="84">
        <v>15344</v>
      </c>
      <c r="E190" s="55">
        <v>0.25658029944778232</v>
      </c>
      <c r="F190" s="77"/>
      <c r="G190" s="170"/>
    </row>
    <row r="191" spans="1:7">
      <c r="A191" s="58">
        <v>205</v>
      </c>
      <c r="B191" s="59" t="s">
        <v>173</v>
      </c>
      <c r="C191" s="83">
        <v>418</v>
      </c>
      <c r="D191" s="84">
        <v>50809</v>
      </c>
      <c r="E191" s="55">
        <v>0.12553875747428245</v>
      </c>
      <c r="F191" s="77"/>
      <c r="G191" s="170"/>
    </row>
    <row r="192" spans="1:7">
      <c r="A192" s="58">
        <v>206</v>
      </c>
      <c r="B192" s="59" t="s">
        <v>174</v>
      </c>
      <c r="C192" s="83">
        <v>211</v>
      </c>
      <c r="D192" s="84">
        <v>15998</v>
      </c>
      <c r="E192" s="55">
        <v>0.2012606886440623</v>
      </c>
      <c r="F192" s="77"/>
      <c r="G192" s="170"/>
    </row>
    <row r="193" spans="1:7">
      <c r="A193" s="58">
        <v>207</v>
      </c>
      <c r="B193" s="59" t="s">
        <v>175</v>
      </c>
      <c r="C193" s="83">
        <v>4016</v>
      </c>
      <c r="D193" s="84">
        <v>63430</v>
      </c>
      <c r="E193" s="55">
        <v>0.96614249418224052</v>
      </c>
      <c r="F193" s="77"/>
      <c r="G193" s="77"/>
    </row>
    <row r="194" spans="1:7">
      <c r="A194" s="58">
        <v>208</v>
      </c>
      <c r="B194" s="59" t="s">
        <v>176</v>
      </c>
      <c r="C194" s="83">
        <v>4151</v>
      </c>
      <c r="D194" s="84">
        <v>66681</v>
      </c>
      <c r="E194" s="55">
        <v>0.94993266239798158</v>
      </c>
      <c r="F194" s="77"/>
      <c r="G194" s="77"/>
    </row>
    <row r="195" spans="1:7">
      <c r="A195" s="58">
        <v>209</v>
      </c>
      <c r="B195" s="59" t="s">
        <v>177</v>
      </c>
      <c r="C195" s="83">
        <v>102</v>
      </c>
      <c r="D195" s="84">
        <v>17688</v>
      </c>
      <c r="E195" s="55">
        <v>8.7996142372644082E-2</v>
      </c>
      <c r="F195" s="77"/>
      <c r="G195" s="170"/>
    </row>
    <row r="196" spans="1:7">
      <c r="A196" s="58">
        <v>210</v>
      </c>
      <c r="B196" s="59" t="s">
        <v>178</v>
      </c>
      <c r="C196" s="83">
        <v>526</v>
      </c>
      <c r="D196" s="84">
        <v>10319</v>
      </c>
      <c r="E196" s="55">
        <v>0.77784009039781443</v>
      </c>
      <c r="F196" s="77"/>
      <c r="G196" s="170"/>
    </row>
    <row r="197" spans="1:7">
      <c r="A197" s="58">
        <v>211</v>
      </c>
      <c r="B197" s="59" t="s">
        <v>179</v>
      </c>
      <c r="C197" s="83">
        <v>48</v>
      </c>
      <c r="D197" s="84">
        <v>3973</v>
      </c>
      <c r="E197" s="55">
        <v>0.18435922077402805</v>
      </c>
      <c r="F197" s="77"/>
      <c r="G197" s="170"/>
    </row>
    <row r="198" spans="1:7">
      <c r="A198" s="58">
        <v>212</v>
      </c>
      <c r="B198" s="59" t="s">
        <v>180</v>
      </c>
      <c r="C198" s="83">
        <v>111</v>
      </c>
      <c r="D198" s="84">
        <v>7087</v>
      </c>
      <c r="E198" s="55">
        <v>0.23900266167809806</v>
      </c>
      <c r="F198" s="77"/>
      <c r="G198" s="170"/>
    </row>
    <row r="199" spans="1:7">
      <c r="A199" s="58">
        <v>213</v>
      </c>
      <c r="B199" s="59" t="s">
        <v>716</v>
      </c>
      <c r="C199" s="83">
        <v>1141</v>
      </c>
      <c r="D199" s="84">
        <v>41425</v>
      </c>
      <c r="E199" s="55">
        <v>0.4203057378285448</v>
      </c>
      <c r="F199" s="77"/>
      <c r="G199" s="170"/>
    </row>
    <row r="200" spans="1:7">
      <c r="A200" s="58">
        <v>214</v>
      </c>
      <c r="B200" s="59" t="s">
        <v>182</v>
      </c>
      <c r="C200" s="83">
        <v>881</v>
      </c>
      <c r="D200" s="84">
        <v>45156</v>
      </c>
      <c r="E200" s="55">
        <v>0.29771631548738586</v>
      </c>
      <c r="F200" s="77"/>
      <c r="G200" s="170"/>
    </row>
    <row r="201" spans="1:7">
      <c r="A201" s="58">
        <v>216</v>
      </c>
      <c r="B201" s="59" t="s">
        <v>184</v>
      </c>
      <c r="C201" s="83">
        <v>1755</v>
      </c>
      <c r="D201" s="84">
        <v>39290</v>
      </c>
      <c r="E201" s="55">
        <v>0.68161208755265312</v>
      </c>
      <c r="F201" s="77"/>
      <c r="G201" s="170"/>
    </row>
    <row r="202" spans="1:7">
      <c r="A202" s="58">
        <v>217</v>
      </c>
      <c r="B202" s="59" t="s">
        <v>185</v>
      </c>
      <c r="C202" s="83">
        <v>250</v>
      </c>
      <c r="D202" s="84">
        <v>23096</v>
      </c>
      <c r="E202" s="55">
        <v>0.16517542362476489</v>
      </c>
      <c r="F202" s="77"/>
      <c r="G202" s="170"/>
    </row>
    <row r="203" spans="1:7">
      <c r="A203" s="58">
        <v>218</v>
      </c>
      <c r="B203" s="59" t="s">
        <v>722</v>
      </c>
      <c r="C203" s="83">
        <v>10</v>
      </c>
      <c r="D203" s="84">
        <v>6163</v>
      </c>
      <c r="E203" s="55">
        <v>2.4759964848532011E-2</v>
      </c>
      <c r="F203" s="77"/>
      <c r="G203" s="170"/>
    </row>
    <row r="204" spans="1:7">
      <c r="A204" s="58">
        <v>219</v>
      </c>
      <c r="B204" s="59" t="s">
        <v>187</v>
      </c>
      <c r="C204" s="83">
        <v>741</v>
      </c>
      <c r="D204" s="84">
        <v>18543</v>
      </c>
      <c r="E204" s="55">
        <v>0.6097901448032873</v>
      </c>
      <c r="F204" s="77"/>
      <c r="G204" s="170"/>
    </row>
    <row r="205" spans="1:7">
      <c r="A205" s="58">
        <v>220</v>
      </c>
      <c r="B205" s="59" t="s">
        <v>188</v>
      </c>
      <c r="C205" s="83">
        <v>971</v>
      </c>
      <c r="D205" s="84">
        <v>30688</v>
      </c>
      <c r="E205" s="55">
        <v>0.48282843171278417</v>
      </c>
      <c r="F205" s="77"/>
      <c r="G205" s="170"/>
    </row>
    <row r="206" spans="1:7">
      <c r="A206" s="58">
        <v>221</v>
      </c>
      <c r="B206" s="59" t="s">
        <v>189</v>
      </c>
      <c r="C206" s="83">
        <v>351</v>
      </c>
      <c r="D206" s="84">
        <v>24242</v>
      </c>
      <c r="E206" s="55">
        <v>0.22094331259750633</v>
      </c>
      <c r="F206" s="77"/>
      <c r="G206" s="170"/>
    </row>
    <row r="207" spans="1:7">
      <c r="A207" s="58">
        <v>222</v>
      </c>
      <c r="B207" s="59" t="s">
        <v>190</v>
      </c>
      <c r="C207" s="83">
        <v>2565</v>
      </c>
      <c r="D207" s="84">
        <v>103558</v>
      </c>
      <c r="E207" s="55">
        <v>0.37796005767034385</v>
      </c>
      <c r="F207" s="77"/>
      <c r="G207" s="170"/>
    </row>
    <row r="208" spans="1:7">
      <c r="A208" s="58">
        <v>223</v>
      </c>
      <c r="B208" s="59" t="s">
        <v>191</v>
      </c>
      <c r="C208" s="83">
        <v>167</v>
      </c>
      <c r="D208" s="84">
        <v>42080</v>
      </c>
      <c r="E208" s="55">
        <v>6.055959073519717E-2</v>
      </c>
      <c r="F208" s="77"/>
      <c r="G208" s="170"/>
    </row>
    <row r="209" spans="1:7">
      <c r="A209" s="58">
        <v>224</v>
      </c>
      <c r="B209" s="59" t="s">
        <v>192</v>
      </c>
      <c r="C209" s="83">
        <v>61</v>
      </c>
      <c r="D209" s="84">
        <v>18281</v>
      </c>
      <c r="E209" s="55">
        <v>5.0918086893778622E-2</v>
      </c>
      <c r="F209" s="77"/>
      <c r="G209" s="170"/>
    </row>
    <row r="210" spans="1:7">
      <c r="A210" s="58">
        <v>225</v>
      </c>
      <c r="B210" s="59" t="s">
        <v>193</v>
      </c>
      <c r="C210" s="83">
        <v>43</v>
      </c>
      <c r="D210" s="84">
        <v>28497</v>
      </c>
      <c r="E210" s="55">
        <v>2.3025629099710915E-2</v>
      </c>
      <c r="F210" s="77"/>
      <c r="G210" s="170"/>
    </row>
    <row r="211" spans="1:7">
      <c r="A211" s="58">
        <v>226</v>
      </c>
      <c r="B211" s="59" t="s">
        <v>194</v>
      </c>
      <c r="C211" s="83">
        <v>42</v>
      </c>
      <c r="D211" s="84">
        <v>9626</v>
      </c>
      <c r="E211" s="55">
        <v>6.6580281125941373E-2</v>
      </c>
      <c r="F211" s="77"/>
      <c r="G211" s="170"/>
    </row>
    <row r="212" spans="1:7">
      <c r="A212" s="58">
        <v>227</v>
      </c>
      <c r="B212" s="59" t="s">
        <v>195</v>
      </c>
      <c r="C212" s="83">
        <v>10</v>
      </c>
      <c r="D212" s="84">
        <v>14802</v>
      </c>
      <c r="E212" s="55">
        <v>1.0309124669740764E-2</v>
      </c>
      <c r="F212" s="77"/>
      <c r="G212" s="170"/>
    </row>
    <row r="213" spans="1:7">
      <c r="A213" s="58">
        <v>228</v>
      </c>
      <c r="B213" s="59" t="s">
        <v>196</v>
      </c>
      <c r="C213" s="83">
        <v>175</v>
      </c>
      <c r="D213" s="84">
        <v>17513</v>
      </c>
      <c r="E213" s="55">
        <v>0.15248239072839029</v>
      </c>
      <c r="F213" s="77"/>
      <c r="G213" s="170"/>
    </row>
    <row r="214" spans="1:7">
      <c r="A214" s="58">
        <v>229</v>
      </c>
      <c r="B214" s="59" t="s">
        <v>197</v>
      </c>
      <c r="C214" s="83">
        <v>34</v>
      </c>
      <c r="D214" s="84">
        <v>25050</v>
      </c>
      <c r="E214" s="55">
        <v>2.0711587043078222E-2</v>
      </c>
      <c r="F214" s="77"/>
      <c r="G214" s="170"/>
    </row>
    <row r="215" spans="1:7">
      <c r="A215" s="58">
        <v>231</v>
      </c>
      <c r="B215" s="59" t="s">
        <v>199</v>
      </c>
      <c r="C215" s="83">
        <v>12</v>
      </c>
      <c r="D215" s="84">
        <v>5577</v>
      </c>
      <c r="E215" s="55">
        <v>3.2833924338139385E-2</v>
      </c>
      <c r="F215" s="77"/>
      <c r="G215" s="170"/>
    </row>
    <row r="216" spans="1:7">
      <c r="A216" s="58">
        <v>232</v>
      </c>
      <c r="B216" s="59" t="s">
        <v>200</v>
      </c>
      <c r="C216" s="83">
        <v>8</v>
      </c>
      <c r="D216" s="84">
        <v>2938</v>
      </c>
      <c r="E216" s="55">
        <v>4.1550895401362226E-2</v>
      </c>
      <c r="F216" s="77"/>
    </row>
    <row r="217" spans="1:7">
      <c r="A217" s="58">
        <v>233</v>
      </c>
      <c r="B217" s="59" t="s">
        <v>201</v>
      </c>
      <c r="C217" s="83">
        <v>1</v>
      </c>
      <c r="D217" s="84">
        <v>102</v>
      </c>
      <c r="E217" s="55">
        <v>0.14960359153088509</v>
      </c>
      <c r="F217" s="77"/>
    </row>
    <row r="218" spans="1:7">
      <c r="A218" s="58">
        <v>234</v>
      </c>
      <c r="B218" s="59" t="s">
        <v>202</v>
      </c>
      <c r="C218" s="83">
        <v>748</v>
      </c>
      <c r="D218" s="84">
        <v>40648</v>
      </c>
      <c r="E218" s="55">
        <v>0.28080485188546567</v>
      </c>
      <c r="F218" s="77"/>
    </row>
    <row r="219" spans="1:7">
      <c r="A219" s="58">
        <v>235</v>
      </c>
      <c r="B219" s="59" t="s">
        <v>203</v>
      </c>
      <c r="C219" s="83">
        <v>1</v>
      </c>
      <c r="D219" s="84">
        <v>2359</v>
      </c>
      <c r="E219" s="55">
        <v>6.4686588962061383E-3</v>
      </c>
      <c r="F219" s="77"/>
    </row>
    <row r="220" spans="1:7">
      <c r="A220" s="58">
        <v>236</v>
      </c>
      <c r="B220" s="59" t="s">
        <v>204</v>
      </c>
      <c r="C220" s="83">
        <v>73</v>
      </c>
      <c r="D220" s="84">
        <v>8318</v>
      </c>
      <c r="E220" s="55">
        <v>0.13392021429898657</v>
      </c>
      <c r="F220" s="77"/>
    </row>
    <row r="221" spans="1:7">
      <c r="A221" s="58">
        <v>237</v>
      </c>
      <c r="B221" s="59" t="s">
        <v>205</v>
      </c>
      <c r="C221" s="83">
        <v>881</v>
      </c>
      <c r="D221" s="84">
        <v>29382</v>
      </c>
      <c r="E221" s="55">
        <v>0.45754808869880864</v>
      </c>
      <c r="F221" s="77"/>
    </row>
    <row r="222" spans="1:7">
      <c r="A222" s="58">
        <v>238</v>
      </c>
      <c r="B222" s="59" t="s">
        <v>206</v>
      </c>
      <c r="C222" s="83">
        <v>91</v>
      </c>
      <c r="D222" s="84">
        <v>9835</v>
      </c>
      <c r="E222" s="55">
        <v>0.14119171698929084</v>
      </c>
      <c r="F222" s="77"/>
    </row>
    <row r="223" spans="1:7">
      <c r="A223" s="58">
        <v>239</v>
      </c>
      <c r="B223" s="59" t="s">
        <v>207</v>
      </c>
      <c r="C223" s="83">
        <v>223</v>
      </c>
      <c r="D223" s="84">
        <v>29629</v>
      </c>
      <c r="E223" s="55">
        <v>0.11484975169467455</v>
      </c>
      <c r="F223" s="77"/>
    </row>
    <row r="224" spans="1:7">
      <c r="A224" s="58">
        <v>240</v>
      </c>
      <c r="B224" s="59" t="s">
        <v>208</v>
      </c>
      <c r="C224" s="83">
        <v>85</v>
      </c>
      <c r="D224" s="84">
        <v>13856</v>
      </c>
      <c r="E224" s="55">
        <v>9.3610214966279859E-2</v>
      </c>
      <c r="F224" s="77"/>
    </row>
    <row r="225" spans="1:6">
      <c r="A225" s="58">
        <v>241</v>
      </c>
      <c r="B225" s="59" t="s">
        <v>209</v>
      </c>
      <c r="C225" s="83">
        <v>1550</v>
      </c>
      <c r="D225" s="84">
        <v>36407</v>
      </c>
      <c r="E225" s="55">
        <v>0.64966429041208928</v>
      </c>
      <c r="F225" s="77"/>
    </row>
    <row r="226" spans="1:6">
      <c r="A226" s="58">
        <v>242</v>
      </c>
      <c r="B226" s="59" t="s">
        <v>210</v>
      </c>
      <c r="C226" s="83">
        <v>127</v>
      </c>
      <c r="D226" s="84">
        <v>22159</v>
      </c>
      <c r="E226" s="55">
        <v>8.7457237451648795E-2</v>
      </c>
      <c r="F226" s="77"/>
    </row>
    <row r="227" spans="1:6">
      <c r="A227" s="58">
        <v>243</v>
      </c>
      <c r="B227" s="59" t="s">
        <v>211</v>
      </c>
      <c r="C227" s="83">
        <v>454</v>
      </c>
      <c r="D227" s="84">
        <v>31595</v>
      </c>
      <c r="E227" s="55">
        <v>0.21927023632258985</v>
      </c>
      <c r="F227" s="77"/>
    </row>
    <row r="228" spans="1:6">
      <c r="A228" s="58">
        <v>244</v>
      </c>
      <c r="B228" s="59" t="s">
        <v>212</v>
      </c>
      <c r="C228" s="83">
        <v>14</v>
      </c>
      <c r="D228" s="84">
        <v>7052</v>
      </c>
      <c r="E228" s="55">
        <v>3.0294090854524093E-2</v>
      </c>
      <c r="F228" s="77"/>
    </row>
    <row r="229" spans="1:6">
      <c r="A229" s="58">
        <v>245</v>
      </c>
      <c r="B229" s="59" t="s">
        <v>213</v>
      </c>
      <c r="C229" s="83">
        <v>243</v>
      </c>
      <c r="D229" s="84">
        <v>12413</v>
      </c>
      <c r="E229" s="55">
        <v>0.29872509624462401</v>
      </c>
      <c r="F229" s="77"/>
    </row>
    <row r="230" spans="1:6">
      <c r="A230" s="58">
        <v>246</v>
      </c>
      <c r="B230" s="59" t="s">
        <v>214</v>
      </c>
      <c r="C230" s="83">
        <v>445</v>
      </c>
      <c r="D230" s="84">
        <v>18475</v>
      </c>
      <c r="E230" s="55">
        <v>0.36755112419956021</v>
      </c>
      <c r="F230" s="77"/>
    </row>
    <row r="231" spans="1:6">
      <c r="A231" s="58">
        <v>248</v>
      </c>
      <c r="B231" s="59" t="s">
        <v>216</v>
      </c>
      <c r="C231" s="83">
        <v>70</v>
      </c>
      <c r="D231" s="84">
        <v>11146</v>
      </c>
      <c r="E231" s="55">
        <v>9.5834348064823216E-2</v>
      </c>
      <c r="F231" s="77"/>
    </row>
    <row r="232" spans="1:6">
      <c r="A232" s="58">
        <v>249</v>
      </c>
      <c r="B232" s="59" t="s">
        <v>217</v>
      </c>
      <c r="C232" s="83">
        <v>56</v>
      </c>
      <c r="D232" s="84">
        <v>5835</v>
      </c>
      <c r="E232" s="55">
        <v>0.1464499939716222</v>
      </c>
      <c r="F232" s="77"/>
    </row>
    <row r="233" spans="1:6">
      <c r="A233" s="58">
        <v>250</v>
      </c>
      <c r="B233" s="59" t="s">
        <v>218</v>
      </c>
      <c r="C233" s="83">
        <v>274</v>
      </c>
      <c r="D233" s="84">
        <v>26239</v>
      </c>
      <c r="E233" s="55">
        <v>0.15934758093315965</v>
      </c>
      <c r="F233" s="77"/>
    </row>
    <row r="234" spans="1:6">
      <c r="A234" s="58">
        <v>251</v>
      </c>
      <c r="B234" s="59" t="s">
        <v>219</v>
      </c>
      <c r="C234" s="83">
        <v>490</v>
      </c>
      <c r="D234" s="84">
        <v>21541</v>
      </c>
      <c r="E234" s="55">
        <v>0.34711422425670291</v>
      </c>
      <c r="F234" s="77"/>
    </row>
    <row r="235" spans="1:6">
      <c r="A235" s="58">
        <v>252</v>
      </c>
      <c r="B235" s="59" t="s">
        <v>220</v>
      </c>
      <c r="C235" s="83">
        <v>33</v>
      </c>
      <c r="D235" s="84">
        <v>7237</v>
      </c>
      <c r="E235" s="55">
        <v>6.9582104337841538E-2</v>
      </c>
      <c r="F235" s="77"/>
    </row>
    <row r="236" spans="1:6">
      <c r="A236" s="58">
        <v>253</v>
      </c>
      <c r="B236" s="59" t="s">
        <v>221</v>
      </c>
      <c r="C236" s="83">
        <v>38</v>
      </c>
      <c r="D236" s="84">
        <v>3766</v>
      </c>
      <c r="E236" s="55">
        <v>0.15397331937698105</v>
      </c>
      <c r="F236" s="77"/>
    </row>
    <row r="237" spans="1:6">
      <c r="A237" s="58">
        <v>254</v>
      </c>
      <c r="B237" s="59" t="s">
        <v>222</v>
      </c>
      <c r="C237" s="83">
        <v>631</v>
      </c>
      <c r="D237" s="84">
        <v>64168</v>
      </c>
      <c r="E237" s="55">
        <v>0.15005589013388021</v>
      </c>
      <c r="F237" s="77"/>
    </row>
    <row r="238" spans="1:6">
      <c r="A238" s="58">
        <v>255</v>
      </c>
      <c r="B238" s="59" t="s">
        <v>223</v>
      </c>
      <c r="C238" s="83">
        <v>37</v>
      </c>
      <c r="D238" s="84">
        <v>7524</v>
      </c>
      <c r="E238" s="55">
        <v>7.504039798479005E-2</v>
      </c>
      <c r="F238" s="77"/>
    </row>
    <row r="239" spans="1:6">
      <c r="A239" s="58">
        <v>256</v>
      </c>
      <c r="B239" s="59" t="s">
        <v>224</v>
      </c>
      <c r="C239" s="83">
        <v>84</v>
      </c>
      <c r="D239" s="84">
        <v>2863</v>
      </c>
      <c r="E239" s="55">
        <v>0.44771343773546052</v>
      </c>
      <c r="F239" s="77"/>
    </row>
    <row r="240" spans="1:6">
      <c r="A240" s="58">
        <v>257</v>
      </c>
      <c r="B240" s="59" t="s">
        <v>225</v>
      </c>
      <c r="C240" s="83">
        <v>2343</v>
      </c>
      <c r="D240" s="84">
        <v>68944</v>
      </c>
      <c r="E240" s="55">
        <v>0.51858267471571284</v>
      </c>
      <c r="F240" s="77"/>
    </row>
    <row r="241" spans="1:6">
      <c r="A241" s="58">
        <v>258</v>
      </c>
      <c r="B241" s="59" t="s">
        <v>226</v>
      </c>
      <c r="C241" s="83">
        <v>351</v>
      </c>
      <c r="D241" s="84">
        <v>19244</v>
      </c>
      <c r="E241" s="55">
        <v>0.27832611639933219</v>
      </c>
      <c r="F241" s="77"/>
    </row>
    <row r="242" spans="1:6">
      <c r="A242" s="58">
        <v>260</v>
      </c>
      <c r="B242" s="59" t="s">
        <v>228</v>
      </c>
      <c r="C242" s="83">
        <v>90</v>
      </c>
      <c r="D242" s="84">
        <v>4737</v>
      </c>
      <c r="E242" s="55">
        <v>0.28992209631697807</v>
      </c>
      <c r="F242" s="77"/>
    </row>
    <row r="243" spans="1:6">
      <c r="A243" s="58">
        <v>261</v>
      </c>
      <c r="B243" s="59" t="s">
        <v>229</v>
      </c>
      <c r="C243" s="83">
        <v>8</v>
      </c>
      <c r="D243" s="84">
        <v>6096</v>
      </c>
      <c r="E243" s="55">
        <v>2.0025677606496428E-2</v>
      </c>
      <c r="F243" s="77"/>
    </row>
    <row r="244" spans="1:6">
      <c r="A244" s="58">
        <v>262</v>
      </c>
      <c r="B244" s="59" t="s">
        <v>230</v>
      </c>
      <c r="C244" s="83">
        <v>143</v>
      </c>
      <c r="D244" s="84">
        <v>8224</v>
      </c>
      <c r="E244" s="55">
        <v>0.26533535822829402</v>
      </c>
      <c r="F244" s="77"/>
    </row>
    <row r="245" spans="1:6">
      <c r="A245" s="58">
        <v>263</v>
      </c>
      <c r="B245" s="59" t="s">
        <v>231</v>
      </c>
      <c r="C245" s="83">
        <v>55</v>
      </c>
      <c r="D245" s="84">
        <v>8198</v>
      </c>
      <c r="E245" s="55">
        <v>0.10237571950332586</v>
      </c>
      <c r="F245" s="77"/>
    </row>
    <row r="246" spans="1:6">
      <c r="A246" s="58">
        <v>264</v>
      </c>
      <c r="B246" s="59" t="s">
        <v>232</v>
      </c>
      <c r="C246" s="83">
        <v>413</v>
      </c>
      <c r="D246" s="84">
        <v>18673</v>
      </c>
      <c r="E246" s="55">
        <v>0.33750339510684224</v>
      </c>
      <c r="F246" s="77"/>
    </row>
    <row r="247" spans="1:6">
      <c r="A247" s="58">
        <v>265</v>
      </c>
      <c r="B247" s="59" t="s">
        <v>233</v>
      </c>
      <c r="C247" s="83">
        <v>25</v>
      </c>
      <c r="D247" s="84">
        <v>2356</v>
      </c>
      <c r="E247" s="55">
        <v>0.16192239321042315</v>
      </c>
      <c r="F247" s="77"/>
    </row>
    <row r="248" spans="1:6">
      <c r="A248" s="58">
        <v>266</v>
      </c>
      <c r="B248" s="59" t="s">
        <v>234</v>
      </c>
      <c r="C248" s="83">
        <v>1</v>
      </c>
      <c r="D248" s="84">
        <v>3207</v>
      </c>
      <c r="E248" s="55">
        <v>4.7582059046305828E-3</v>
      </c>
      <c r="F248" s="77"/>
    </row>
    <row r="249" spans="1:6">
      <c r="A249" s="58">
        <v>267</v>
      </c>
      <c r="B249" s="59" t="s">
        <v>235</v>
      </c>
      <c r="C249" s="83">
        <v>50</v>
      </c>
      <c r="D249" s="84">
        <v>3254</v>
      </c>
      <c r="E249" s="55">
        <v>0.23447397566303441</v>
      </c>
      <c r="F249" s="77"/>
    </row>
    <row r="250" spans="1:6">
      <c r="A250" s="58">
        <v>268</v>
      </c>
      <c r="B250" s="59" t="s">
        <v>236</v>
      </c>
      <c r="C250" s="83">
        <v>20</v>
      </c>
      <c r="D250" s="84">
        <v>1994</v>
      </c>
      <c r="E250" s="55">
        <v>0.15305482784503791</v>
      </c>
      <c r="F250" s="77"/>
    </row>
    <row r="251" spans="1:6">
      <c r="A251" s="58">
        <v>269</v>
      </c>
      <c r="B251" s="59" t="s">
        <v>237</v>
      </c>
      <c r="C251" s="83">
        <v>400</v>
      </c>
      <c r="D251" s="84">
        <v>53972</v>
      </c>
      <c r="E251" s="55">
        <v>0.1130924652497612</v>
      </c>
      <c r="F251" s="77"/>
    </row>
    <row r="252" spans="1:6">
      <c r="A252" s="58">
        <v>270</v>
      </c>
      <c r="B252" s="59" t="s">
        <v>238</v>
      </c>
      <c r="C252" s="83">
        <v>4008</v>
      </c>
      <c r="D252" s="84">
        <v>95515</v>
      </c>
      <c r="E252" s="55">
        <v>0.64032185390033314</v>
      </c>
      <c r="F252" s="77"/>
    </row>
    <row r="253" spans="1:6">
      <c r="A253" s="58">
        <v>271</v>
      </c>
      <c r="B253" s="59" t="s">
        <v>239</v>
      </c>
      <c r="C253" s="83">
        <v>87</v>
      </c>
      <c r="D253" s="84">
        <v>26127</v>
      </c>
      <c r="E253" s="55">
        <v>5.0812656303635101E-2</v>
      </c>
      <c r="F253" s="77"/>
    </row>
    <row r="254" spans="1:6">
      <c r="A254" s="58">
        <v>272</v>
      </c>
      <c r="B254" s="59" t="s">
        <v>240</v>
      </c>
      <c r="C254" s="83">
        <v>2717</v>
      </c>
      <c r="D254" s="84">
        <v>62122</v>
      </c>
      <c r="E254" s="55">
        <v>0.66740030480860735</v>
      </c>
      <c r="F254" s="77"/>
    </row>
    <row r="255" spans="1:6">
      <c r="A255" s="58">
        <v>273</v>
      </c>
      <c r="B255" s="59" t="s">
        <v>241</v>
      </c>
      <c r="C255" s="83">
        <v>40</v>
      </c>
      <c r="D255" s="84">
        <v>40847</v>
      </c>
      <c r="E255" s="55">
        <v>1.4943145235782584E-2</v>
      </c>
      <c r="F255" s="77"/>
    </row>
    <row r="256" spans="1:6">
      <c r="A256" s="58">
        <v>274</v>
      </c>
      <c r="B256" s="59" t="s">
        <v>242</v>
      </c>
      <c r="C256" s="83">
        <v>10</v>
      </c>
      <c r="D256" s="84">
        <v>13489</v>
      </c>
      <c r="E256" s="55">
        <v>1.131260014541499E-2</v>
      </c>
      <c r="F256" s="77"/>
    </row>
    <row r="257" spans="1:7">
      <c r="A257" s="58">
        <v>275</v>
      </c>
      <c r="B257" s="59" t="s">
        <v>243</v>
      </c>
      <c r="C257" s="83">
        <v>1</v>
      </c>
      <c r="D257" s="84">
        <v>15235</v>
      </c>
      <c r="E257" s="55">
        <v>1.0016124933475733E-3</v>
      </c>
      <c r="F257" s="77"/>
    </row>
    <row r="258" spans="1:7">
      <c r="A258" s="58">
        <v>276</v>
      </c>
      <c r="B258" s="59" t="s">
        <v>244</v>
      </c>
      <c r="C258" s="83">
        <v>17</v>
      </c>
      <c r="D258" s="84">
        <v>18203</v>
      </c>
      <c r="E258" s="55">
        <v>1.4251092002118044E-2</v>
      </c>
      <c r="F258" s="77"/>
    </row>
    <row r="259" spans="1:7">
      <c r="A259" s="58">
        <v>277</v>
      </c>
      <c r="B259" s="59" t="s">
        <v>245</v>
      </c>
      <c r="C259" s="83">
        <v>43</v>
      </c>
      <c r="D259" s="84">
        <v>33960</v>
      </c>
      <c r="E259" s="55">
        <v>1.9321594595243286E-2</v>
      </c>
      <c r="F259" s="77"/>
    </row>
    <row r="260" spans="1:7">
      <c r="A260" s="58">
        <v>278</v>
      </c>
      <c r="B260" s="59" t="s">
        <v>246</v>
      </c>
      <c r="C260" s="83">
        <v>295</v>
      </c>
      <c r="D260" s="84">
        <v>173649</v>
      </c>
      <c r="E260" s="55">
        <v>2.5923397596095184E-2</v>
      </c>
      <c r="F260" s="77"/>
    </row>
    <row r="261" spans="1:7">
      <c r="A261" s="58">
        <v>279</v>
      </c>
      <c r="B261" s="59" t="s">
        <v>247</v>
      </c>
      <c r="C261" s="83">
        <v>1221</v>
      </c>
      <c r="D261" s="84">
        <v>10132</v>
      </c>
      <c r="E261" s="55">
        <v>1.8389193146900407</v>
      </c>
      <c r="F261" s="77" t="s">
        <v>740</v>
      </c>
      <c r="G261" s="171" t="s">
        <v>741</v>
      </c>
    </row>
    <row r="262" spans="1:7">
      <c r="A262" s="58">
        <v>280</v>
      </c>
      <c r="B262" s="59" t="s">
        <v>248</v>
      </c>
      <c r="C262" s="83">
        <v>41</v>
      </c>
      <c r="D262" s="84">
        <v>52832</v>
      </c>
      <c r="E262" s="55">
        <v>1.1842107430764717E-2</v>
      </c>
      <c r="F262" s="77"/>
    </row>
    <row r="263" spans="1:7">
      <c r="A263" s="58">
        <v>281</v>
      </c>
      <c r="B263" s="59" t="s">
        <v>249</v>
      </c>
      <c r="C263" s="83">
        <v>180</v>
      </c>
      <c r="D263" s="84">
        <v>3423</v>
      </c>
      <c r="E263" s="55">
        <v>0.80243118332078589</v>
      </c>
      <c r="F263" s="77"/>
    </row>
    <row r="264" spans="1:7">
      <c r="A264" s="58">
        <v>282</v>
      </c>
      <c r="B264" s="59" t="s">
        <v>250</v>
      </c>
      <c r="C264" s="83">
        <v>8</v>
      </c>
      <c r="D264" s="84">
        <v>5212</v>
      </c>
      <c r="E264" s="55">
        <v>2.3422204660246016E-2</v>
      </c>
      <c r="F264" s="77"/>
    </row>
    <row r="265" spans="1:7">
      <c r="A265" s="58">
        <v>284</v>
      </c>
      <c r="B265" s="59" t="s">
        <v>252</v>
      </c>
      <c r="C265" s="83">
        <v>2</v>
      </c>
      <c r="D265" s="84">
        <v>17627</v>
      </c>
      <c r="E265" s="55">
        <v>1.7313855263119396E-3</v>
      </c>
      <c r="F265" s="77"/>
    </row>
    <row r="266" spans="1:7">
      <c r="A266" s="58">
        <v>285</v>
      </c>
      <c r="B266" s="59" t="s">
        <v>253</v>
      </c>
      <c r="C266" s="83">
        <v>5</v>
      </c>
      <c r="D266" s="84">
        <v>2907</v>
      </c>
      <c r="E266" s="55">
        <v>2.6246244128225456E-2</v>
      </c>
      <c r="F266" s="77"/>
    </row>
    <row r="267" spans="1:7">
      <c r="A267" s="58">
        <v>287</v>
      </c>
      <c r="B267" s="59" t="s">
        <v>256</v>
      </c>
      <c r="C267" s="83">
        <v>27</v>
      </c>
      <c r="D267" s="84">
        <v>8444</v>
      </c>
      <c r="E267" s="55">
        <v>4.8793023576037133E-2</v>
      </c>
      <c r="F267" s="77"/>
    </row>
    <row r="268" spans="1:7">
      <c r="A268" s="58">
        <v>288</v>
      </c>
      <c r="B268" s="59" t="s">
        <v>257</v>
      </c>
      <c r="C268" s="83">
        <v>51</v>
      </c>
      <c r="D268" s="84">
        <v>5011</v>
      </c>
      <c r="E268" s="55">
        <v>0.15530590364072328</v>
      </c>
      <c r="F268" s="77"/>
    </row>
    <row r="269" spans="1:7">
      <c r="A269" s="58">
        <v>289</v>
      </c>
      <c r="B269" s="59" t="s">
        <v>258</v>
      </c>
      <c r="C269" s="83">
        <v>7996</v>
      </c>
      <c r="D269" s="84">
        <v>208481</v>
      </c>
      <c r="E269" s="55">
        <v>0.5852595316784629</v>
      </c>
      <c r="F269" s="77"/>
    </row>
    <row r="270" spans="1:7">
      <c r="A270" s="58">
        <v>290</v>
      </c>
      <c r="B270" s="59" t="s">
        <v>259</v>
      </c>
      <c r="C270" s="83">
        <v>1928</v>
      </c>
      <c r="D270" s="84">
        <v>39321</v>
      </c>
      <c r="E270" s="55">
        <v>0.74821199603513999</v>
      </c>
      <c r="F270" s="77"/>
    </row>
    <row r="271" spans="1:7">
      <c r="A271" s="58">
        <v>291</v>
      </c>
      <c r="B271" s="59" t="s">
        <v>260</v>
      </c>
      <c r="C271" s="83">
        <v>517</v>
      </c>
      <c r="D271" s="84">
        <v>10180</v>
      </c>
      <c r="E271" s="55">
        <v>0.77497011746460653</v>
      </c>
      <c r="F271" s="77"/>
    </row>
    <row r="272" spans="1:7">
      <c r="A272" s="58">
        <v>292</v>
      </c>
      <c r="B272" s="59" t="s">
        <v>261</v>
      </c>
      <c r="C272" s="83">
        <v>2733</v>
      </c>
      <c r="D272" s="84">
        <v>25019</v>
      </c>
      <c r="E272" s="55">
        <v>1.6669089410727331</v>
      </c>
      <c r="F272" s="77" t="s">
        <v>743</v>
      </c>
      <c r="G272" s="171" t="s">
        <v>772</v>
      </c>
    </row>
    <row r="273" spans="1:7">
      <c r="A273" s="58">
        <v>293</v>
      </c>
      <c r="B273" s="59" t="s">
        <v>262</v>
      </c>
      <c r="C273" s="83">
        <v>277</v>
      </c>
      <c r="D273" s="84">
        <v>12812</v>
      </c>
      <c r="E273" s="55">
        <v>0.32991725531639299</v>
      </c>
      <c r="F273" s="77"/>
    </row>
    <row r="274" spans="1:7">
      <c r="A274" s="58">
        <v>294</v>
      </c>
      <c r="B274" s="59" t="s">
        <v>263</v>
      </c>
      <c r="C274" s="83">
        <v>521</v>
      </c>
      <c r="D274" s="84">
        <v>8018</v>
      </c>
      <c r="E274" s="55">
        <v>0.99154827402523005</v>
      </c>
      <c r="F274" s="77"/>
      <c r="G274" s="171"/>
    </row>
    <row r="275" spans="1:7">
      <c r="A275" s="58">
        <v>295</v>
      </c>
      <c r="B275" s="59" t="s">
        <v>264</v>
      </c>
      <c r="C275" s="83">
        <v>4</v>
      </c>
      <c r="D275" s="84">
        <v>2146</v>
      </c>
      <c r="E275" s="55">
        <v>2.8442807709506579E-2</v>
      </c>
      <c r="F275" s="77"/>
    </row>
    <row r="276" spans="1:7">
      <c r="A276" s="58">
        <v>296</v>
      </c>
      <c r="B276" s="59" t="s">
        <v>265</v>
      </c>
      <c r="C276" s="83">
        <v>208</v>
      </c>
      <c r="D276" s="84">
        <v>4270</v>
      </c>
      <c r="E276" s="55">
        <v>0.74332313768600888</v>
      </c>
      <c r="F276" s="77"/>
    </row>
    <row r="277" spans="1:7">
      <c r="A277" s="58">
        <v>297</v>
      </c>
      <c r="B277" s="59" t="s">
        <v>266</v>
      </c>
      <c r="C277" s="83">
        <v>475</v>
      </c>
      <c r="D277" s="84">
        <v>14137</v>
      </c>
      <c r="E277" s="55">
        <v>0.51271797479460868</v>
      </c>
      <c r="F277" s="77"/>
    </row>
    <row r="278" spans="1:7">
      <c r="A278" s="58">
        <v>298</v>
      </c>
      <c r="B278" s="59" t="s">
        <v>267</v>
      </c>
      <c r="C278" s="83">
        <v>2230</v>
      </c>
      <c r="D278" s="84">
        <v>58897</v>
      </c>
      <c r="E278" s="55">
        <v>0.57776852691334235</v>
      </c>
      <c r="F278" s="77"/>
    </row>
    <row r="279" spans="1:7">
      <c r="A279" s="58">
        <v>299</v>
      </c>
      <c r="B279" s="59" t="s">
        <v>268</v>
      </c>
      <c r="C279" s="83">
        <v>124</v>
      </c>
      <c r="D279" s="84">
        <v>8067</v>
      </c>
      <c r="E279" s="55">
        <v>0.23455884785950598</v>
      </c>
      <c r="F279" s="77"/>
    </row>
    <row r="280" spans="1:7">
      <c r="A280" s="58">
        <v>300</v>
      </c>
      <c r="B280" s="59" t="s">
        <v>269</v>
      </c>
      <c r="C280" s="83">
        <v>236</v>
      </c>
      <c r="D280" s="84">
        <v>13397</v>
      </c>
      <c r="E280" s="55">
        <v>0.26881075280521505</v>
      </c>
      <c r="F280" s="77"/>
    </row>
    <row r="281" spans="1:7">
      <c r="A281" s="58">
        <v>301</v>
      </c>
      <c r="B281" s="59" t="s">
        <v>270</v>
      </c>
      <c r="C281" s="83">
        <v>1763</v>
      </c>
      <c r="D281" s="84">
        <v>36090</v>
      </c>
      <c r="E281" s="55">
        <v>0.74543129539021735</v>
      </c>
      <c r="F281" s="77"/>
    </row>
    <row r="282" spans="1:7">
      <c r="A282" s="58">
        <v>302</v>
      </c>
      <c r="B282" s="59" t="s">
        <v>271</v>
      </c>
      <c r="C282" s="83">
        <v>353</v>
      </c>
      <c r="D282" s="84">
        <v>6424</v>
      </c>
      <c r="E282" s="55">
        <v>0.83851602065084818</v>
      </c>
      <c r="F282" s="77"/>
    </row>
    <row r="283" spans="1:7">
      <c r="A283" s="58">
        <v>303</v>
      </c>
      <c r="B283" s="59" t="s">
        <v>272</v>
      </c>
      <c r="C283" s="83">
        <v>187</v>
      </c>
      <c r="D283" s="84">
        <v>10590</v>
      </c>
      <c r="E283" s="55">
        <v>0.26945598723891429</v>
      </c>
      <c r="F283" s="77"/>
    </row>
    <row r="284" spans="1:7">
      <c r="A284" s="58">
        <v>304</v>
      </c>
      <c r="B284" s="59" t="s">
        <v>273</v>
      </c>
      <c r="C284" s="83">
        <v>1086</v>
      </c>
      <c r="D284" s="84">
        <v>15440</v>
      </c>
      <c r="E284" s="55">
        <v>1.0733088757162697</v>
      </c>
      <c r="F284" s="77" t="s">
        <v>740</v>
      </c>
      <c r="G284" s="171" t="s">
        <v>748</v>
      </c>
    </row>
    <row r="285" spans="1:7">
      <c r="A285" s="58">
        <v>305</v>
      </c>
      <c r="B285" s="59" t="s">
        <v>274</v>
      </c>
      <c r="C285" s="83">
        <v>5327</v>
      </c>
      <c r="D285" s="84">
        <v>85133</v>
      </c>
      <c r="E285" s="55">
        <v>0.9548319673061274</v>
      </c>
      <c r="F285" s="77"/>
      <c r="G285" s="171"/>
    </row>
    <row r="286" spans="1:7">
      <c r="A286" s="58">
        <v>307</v>
      </c>
      <c r="B286" s="59" t="s">
        <v>276</v>
      </c>
      <c r="C286" s="83">
        <v>587</v>
      </c>
      <c r="D286" s="84">
        <v>7006</v>
      </c>
      <c r="E286" s="55">
        <v>1.2785277532572386</v>
      </c>
      <c r="F286" s="77" t="s">
        <v>740</v>
      </c>
      <c r="G286" s="171" t="s">
        <v>741</v>
      </c>
    </row>
    <row r="287" spans="1:7">
      <c r="A287" s="58">
        <v>308</v>
      </c>
      <c r="B287" s="59" t="s">
        <v>277</v>
      </c>
      <c r="C287" s="83">
        <v>23</v>
      </c>
      <c r="D287" s="84">
        <v>15299</v>
      </c>
      <c r="E287" s="55">
        <v>2.2940716761321419E-2</v>
      </c>
      <c r="F287" s="77"/>
    </row>
    <row r="288" spans="1:7">
      <c r="A288" s="58">
        <v>309</v>
      </c>
      <c r="B288" s="59" t="s">
        <v>278</v>
      </c>
      <c r="C288" s="83">
        <v>423</v>
      </c>
      <c r="D288" s="84">
        <v>7133</v>
      </c>
      <c r="E288" s="55">
        <v>0.90492030845248395</v>
      </c>
      <c r="F288" s="77"/>
    </row>
    <row r="289" spans="1:7">
      <c r="A289" s="58">
        <v>310</v>
      </c>
      <c r="B289" s="59" t="s">
        <v>279</v>
      </c>
      <c r="C289" s="83">
        <v>1628</v>
      </c>
      <c r="D289" s="84">
        <v>26622</v>
      </c>
      <c r="E289" s="55">
        <v>0.93315956709686187</v>
      </c>
      <c r="F289" s="77"/>
      <c r="G289" s="117"/>
    </row>
    <row r="290" spans="1:7">
      <c r="A290" s="58">
        <v>311</v>
      </c>
      <c r="B290" s="59" t="s">
        <v>280</v>
      </c>
      <c r="C290" s="83">
        <v>758</v>
      </c>
      <c r="D290" s="84">
        <v>13071</v>
      </c>
      <c r="E290" s="55">
        <v>0.88491708995500817</v>
      </c>
      <c r="F290" s="77"/>
    </row>
    <row r="291" spans="1:7">
      <c r="A291" s="58">
        <v>312</v>
      </c>
      <c r="B291" s="59" t="s">
        <v>281</v>
      </c>
      <c r="C291" s="83">
        <v>1993</v>
      </c>
      <c r="D291" s="84">
        <v>33521</v>
      </c>
      <c r="E291" s="55">
        <v>0.90726158849519722</v>
      </c>
      <c r="F291" s="77"/>
    </row>
    <row r="292" spans="1:7">
      <c r="A292" s="58">
        <v>313</v>
      </c>
      <c r="B292" s="59" t="s">
        <v>282</v>
      </c>
      <c r="C292" s="83">
        <v>685</v>
      </c>
      <c r="D292" s="84">
        <v>14577</v>
      </c>
      <c r="E292" s="55">
        <v>0.71707504563785007</v>
      </c>
      <c r="F292" s="77"/>
    </row>
    <row r="293" spans="1:7">
      <c r="A293" s="58">
        <v>314</v>
      </c>
      <c r="B293" s="59" t="s">
        <v>283</v>
      </c>
      <c r="C293" s="83">
        <v>130</v>
      </c>
      <c r="D293" s="84">
        <v>1387</v>
      </c>
      <c r="E293" s="55">
        <v>1.4302405361928885</v>
      </c>
      <c r="F293" s="77" t="s">
        <v>740</v>
      </c>
      <c r="G293" s="171" t="s">
        <v>748</v>
      </c>
    </row>
    <row r="294" spans="1:7">
      <c r="A294" s="58">
        <v>315</v>
      </c>
      <c r="B294" s="59" t="s">
        <v>284</v>
      </c>
      <c r="C294" s="83">
        <v>5904</v>
      </c>
      <c r="D294" s="84">
        <v>72026</v>
      </c>
      <c r="E294" s="55">
        <v>1.2508327499601706</v>
      </c>
      <c r="F294" s="77" t="s">
        <v>740</v>
      </c>
      <c r="G294" s="171" t="s">
        <v>748</v>
      </c>
    </row>
    <row r="295" spans="1:7">
      <c r="A295" s="58">
        <v>316</v>
      </c>
      <c r="B295" s="59" t="s">
        <v>717</v>
      </c>
      <c r="C295" s="83">
        <v>94</v>
      </c>
      <c r="D295" s="84">
        <v>3942</v>
      </c>
      <c r="E295" s="55">
        <v>0.36387601105990008</v>
      </c>
      <c r="F295" s="77"/>
    </row>
    <row r="296" spans="1:7">
      <c r="A296" s="58">
        <v>317</v>
      </c>
      <c r="B296" s="59" t="s">
        <v>286</v>
      </c>
      <c r="C296" s="83">
        <v>8</v>
      </c>
      <c r="D296" s="84">
        <v>633</v>
      </c>
      <c r="E296" s="55">
        <v>0.19285391894028789</v>
      </c>
      <c r="F296" s="77"/>
    </row>
    <row r="297" spans="1:7">
      <c r="A297" s="58">
        <v>318</v>
      </c>
      <c r="B297" s="59" t="s">
        <v>287</v>
      </c>
      <c r="C297" s="83">
        <v>10641</v>
      </c>
      <c r="D297" s="84">
        <v>132015</v>
      </c>
      <c r="E297" s="55">
        <v>1.2299893601710041</v>
      </c>
      <c r="F297" s="77" t="s">
        <v>740</v>
      </c>
      <c r="G297" s="171" t="s">
        <v>748</v>
      </c>
    </row>
    <row r="298" spans="1:7">
      <c r="A298" s="58">
        <v>319</v>
      </c>
      <c r="B298" s="59" t="s">
        <v>288</v>
      </c>
      <c r="C298" s="83">
        <v>176</v>
      </c>
      <c r="D298" s="84">
        <v>4330</v>
      </c>
      <c r="E298" s="55">
        <v>0.6202502714001038</v>
      </c>
      <c r="F298" s="77"/>
    </row>
    <row r="299" spans="1:7">
      <c r="A299" s="58">
        <v>320</v>
      </c>
      <c r="B299" s="59" t="s">
        <v>289</v>
      </c>
      <c r="C299" s="83">
        <v>1547</v>
      </c>
      <c r="D299" s="84">
        <v>12154</v>
      </c>
      <c r="E299" s="55">
        <v>1.9422864178068524</v>
      </c>
      <c r="F299" s="77" t="s">
        <v>740</v>
      </c>
      <c r="G299" s="171" t="s">
        <v>748</v>
      </c>
    </row>
    <row r="300" spans="1:7">
      <c r="A300" s="58">
        <v>321</v>
      </c>
      <c r="B300" s="59" t="s">
        <v>290</v>
      </c>
      <c r="C300" s="83">
        <v>5284</v>
      </c>
      <c r="D300" s="84">
        <v>136558</v>
      </c>
      <c r="E300" s="55">
        <v>0.59045642525679987</v>
      </c>
      <c r="F300" s="77"/>
    </row>
    <row r="301" spans="1:7">
      <c r="A301" s="58">
        <v>322</v>
      </c>
      <c r="B301" s="59" t="s">
        <v>291</v>
      </c>
      <c r="C301" s="83">
        <v>308</v>
      </c>
      <c r="D301" s="84">
        <v>5746</v>
      </c>
      <c r="E301" s="55">
        <v>0.81795099748247235</v>
      </c>
      <c r="F301" s="77"/>
    </row>
    <row r="302" spans="1:7">
      <c r="A302" s="58">
        <v>323</v>
      </c>
      <c r="B302" s="59" t="s">
        <v>292</v>
      </c>
      <c r="C302" s="83">
        <v>308</v>
      </c>
      <c r="D302" s="84">
        <v>27386</v>
      </c>
      <c r="E302" s="55">
        <v>0.17161857998737626</v>
      </c>
      <c r="F302" s="77"/>
    </row>
    <row r="303" spans="1:7">
      <c r="A303" s="58">
        <v>324</v>
      </c>
      <c r="B303" s="59" t="s">
        <v>293</v>
      </c>
      <c r="C303" s="83">
        <v>155</v>
      </c>
      <c r="D303" s="84">
        <v>5112</v>
      </c>
      <c r="E303" s="55">
        <v>0.4626824691125378</v>
      </c>
      <c r="F303" s="77"/>
    </row>
    <row r="304" spans="1:7">
      <c r="A304" s="58">
        <v>325</v>
      </c>
      <c r="B304" s="59" t="s">
        <v>294</v>
      </c>
      <c r="C304" s="83">
        <v>596</v>
      </c>
      <c r="D304" s="84">
        <v>9879</v>
      </c>
      <c r="E304" s="55">
        <v>0.92060952893466608</v>
      </c>
      <c r="F304" s="77"/>
    </row>
    <row r="305" spans="1:7">
      <c r="A305" s="58">
        <v>326</v>
      </c>
      <c r="B305" s="59" t="s">
        <v>295</v>
      </c>
      <c r="C305" s="83">
        <v>918</v>
      </c>
      <c r="D305" s="84">
        <v>10189</v>
      </c>
      <c r="E305" s="55">
        <v>1.3748436447723973</v>
      </c>
      <c r="F305" s="77" t="s">
        <v>728</v>
      </c>
      <c r="G305" s="171" t="s">
        <v>772</v>
      </c>
    </row>
    <row r="306" spans="1:7">
      <c r="A306" s="58">
        <v>327</v>
      </c>
      <c r="B306" s="59" t="s">
        <v>296</v>
      </c>
      <c r="C306" s="83">
        <v>1016</v>
      </c>
      <c r="D306" s="84">
        <v>14848</v>
      </c>
      <c r="E306" s="55">
        <v>1.0441621361482141</v>
      </c>
      <c r="F306" s="77" t="s">
        <v>772</v>
      </c>
      <c r="G306" s="171" t="s">
        <v>772</v>
      </c>
    </row>
    <row r="307" spans="1:7">
      <c r="A307" s="58">
        <v>328</v>
      </c>
      <c r="B307" s="59" t="s">
        <v>297</v>
      </c>
      <c r="C307" s="83">
        <v>37</v>
      </c>
      <c r="D307" s="84">
        <v>1525</v>
      </c>
      <c r="E307" s="55">
        <v>0.37023210127053136</v>
      </c>
      <c r="F307" s="77"/>
    </row>
    <row r="308" spans="1:7">
      <c r="A308" s="58">
        <v>329</v>
      </c>
      <c r="B308" s="59" t="s">
        <v>298</v>
      </c>
      <c r="C308" s="83">
        <v>11784</v>
      </c>
      <c r="D308" s="84">
        <v>203741</v>
      </c>
      <c r="E308" s="55">
        <v>0.88258489800872142</v>
      </c>
      <c r="F308" s="77"/>
    </row>
    <row r="309" spans="1:7">
      <c r="A309" s="58">
        <v>330</v>
      </c>
      <c r="B309" s="59" t="s">
        <v>299</v>
      </c>
      <c r="C309" s="83">
        <v>75920</v>
      </c>
      <c r="D309" s="84">
        <v>1114383</v>
      </c>
      <c r="E309" s="55">
        <v>1.0395943551189575</v>
      </c>
      <c r="F309" s="77" t="s">
        <v>740</v>
      </c>
      <c r="G309" s="171" t="s">
        <v>744</v>
      </c>
    </row>
    <row r="310" spans="1:7">
      <c r="A310" s="58">
        <v>331</v>
      </c>
      <c r="B310" s="59" t="s">
        <v>300</v>
      </c>
      <c r="C310" s="83">
        <v>16457</v>
      </c>
      <c r="D310" s="84">
        <v>201018</v>
      </c>
      <c r="E310" s="55">
        <v>1.2492746082143149</v>
      </c>
      <c r="F310" s="77" t="s">
        <v>740</v>
      </c>
      <c r="G310" s="171" t="s">
        <v>744</v>
      </c>
    </row>
    <row r="311" spans="1:7">
      <c r="A311" s="58">
        <v>332</v>
      </c>
      <c r="B311" s="59" t="s">
        <v>301</v>
      </c>
      <c r="C311" s="83">
        <v>5624</v>
      </c>
      <c r="D311" s="84">
        <v>75449</v>
      </c>
      <c r="E311" s="55">
        <v>1.137454453664186</v>
      </c>
      <c r="F311" s="77" t="s">
        <v>772</v>
      </c>
      <c r="G311" s="171" t="s">
        <v>772</v>
      </c>
    </row>
    <row r="312" spans="1:7">
      <c r="A312" s="58">
        <v>333</v>
      </c>
      <c r="B312" s="59" t="s">
        <v>302</v>
      </c>
      <c r="C312" s="83">
        <v>789</v>
      </c>
      <c r="D312" s="84">
        <v>52558</v>
      </c>
      <c r="E312" s="55">
        <v>0.22907640776328192</v>
      </c>
      <c r="F312" s="77"/>
    </row>
    <row r="313" spans="1:7">
      <c r="A313" s="58">
        <v>334</v>
      </c>
      <c r="B313" s="59" t="s">
        <v>303</v>
      </c>
      <c r="C313" s="83">
        <v>15295</v>
      </c>
      <c r="D313" s="84">
        <v>187245</v>
      </c>
      <c r="E313" s="55">
        <v>1.2464688889498705</v>
      </c>
      <c r="F313" s="77" t="s">
        <v>740</v>
      </c>
      <c r="G313" s="171" t="s">
        <v>744</v>
      </c>
    </row>
    <row r="314" spans="1:7">
      <c r="A314" s="58">
        <v>335</v>
      </c>
      <c r="B314" s="59" t="s">
        <v>304</v>
      </c>
      <c r="C314" s="83">
        <v>2510</v>
      </c>
      <c r="D314" s="84">
        <v>36154</v>
      </c>
      <c r="E314" s="55">
        <v>1.0593990015969796</v>
      </c>
      <c r="F314" s="77" t="s">
        <v>740</v>
      </c>
      <c r="G314" s="171" t="s">
        <v>744</v>
      </c>
    </row>
    <row r="315" spans="1:7">
      <c r="A315" s="58">
        <v>336</v>
      </c>
      <c r="B315" s="59" t="s">
        <v>305</v>
      </c>
      <c r="C315" s="83">
        <v>283</v>
      </c>
      <c r="D315" s="84">
        <v>4167</v>
      </c>
      <c r="E315" s="55">
        <v>1.0363468378043026</v>
      </c>
      <c r="F315" s="77" t="s">
        <v>740</v>
      </c>
      <c r="G315" s="171" t="s">
        <v>744</v>
      </c>
    </row>
    <row r="316" spans="1:7">
      <c r="A316" s="58">
        <v>337</v>
      </c>
      <c r="B316" s="59" t="s">
        <v>306</v>
      </c>
      <c r="C316" s="83">
        <v>25</v>
      </c>
      <c r="D316" s="84">
        <v>7521</v>
      </c>
      <c r="E316" s="55">
        <v>5.0723196171221514E-2</v>
      </c>
      <c r="F316" s="77"/>
    </row>
    <row r="317" spans="1:7">
      <c r="A317" s="58">
        <v>338</v>
      </c>
      <c r="B317" s="59" t="s">
        <v>307</v>
      </c>
      <c r="C317" s="83">
        <v>4679</v>
      </c>
      <c r="D317" s="84">
        <v>138114</v>
      </c>
      <c r="E317" s="55">
        <v>0.51696070555372486</v>
      </c>
      <c r="F317" s="77"/>
    </row>
    <row r="318" spans="1:7">
      <c r="A318" s="58">
        <v>339</v>
      </c>
      <c r="B318" s="59" t="s">
        <v>308</v>
      </c>
      <c r="C318" s="83">
        <v>7460</v>
      </c>
      <c r="D318" s="84">
        <v>186938</v>
      </c>
      <c r="E318" s="55">
        <v>0.60895251295981068</v>
      </c>
      <c r="F318" s="77"/>
    </row>
    <row r="319" spans="1:7">
      <c r="A319" s="58">
        <v>340</v>
      </c>
      <c r="B319" s="59" t="s">
        <v>309</v>
      </c>
      <c r="C319" s="83">
        <v>340</v>
      </c>
      <c r="D319" s="84">
        <v>6961</v>
      </c>
      <c r="E319" s="55">
        <v>0.74533149752781136</v>
      </c>
      <c r="F319" s="77"/>
    </row>
    <row r="320" spans="1:7">
      <c r="A320" s="58">
        <v>341</v>
      </c>
      <c r="B320" s="59" t="s">
        <v>310</v>
      </c>
      <c r="C320" s="83">
        <v>318</v>
      </c>
      <c r="D320" s="84">
        <v>9244</v>
      </c>
      <c r="E320" s="55">
        <v>0.52493964678664962</v>
      </c>
      <c r="F320" s="77"/>
    </row>
    <row r="321" spans="1:7">
      <c r="A321" s="58">
        <v>342</v>
      </c>
      <c r="B321" s="59" t="s">
        <v>311</v>
      </c>
      <c r="C321" s="83">
        <v>7764</v>
      </c>
      <c r="D321" s="84">
        <v>84601</v>
      </c>
      <c r="E321" s="55">
        <v>1.4004003857385938</v>
      </c>
      <c r="F321" s="77" t="s">
        <v>740</v>
      </c>
      <c r="G321" s="171" t="s">
        <v>744</v>
      </c>
    </row>
    <row r="322" spans="1:7">
      <c r="A322" s="58">
        <v>343</v>
      </c>
      <c r="B322" s="59" t="s">
        <v>312</v>
      </c>
      <c r="C322" s="83">
        <v>1249</v>
      </c>
      <c r="D322" s="84">
        <v>7969</v>
      </c>
      <c r="E322" s="55">
        <v>2.3916675058165011</v>
      </c>
      <c r="F322" s="77" t="s">
        <v>740</v>
      </c>
      <c r="G322" s="171" t="s">
        <v>744</v>
      </c>
    </row>
    <row r="323" spans="1:7">
      <c r="A323" s="58">
        <v>344</v>
      </c>
      <c r="B323" s="59" t="s">
        <v>313</v>
      </c>
      <c r="C323" s="83">
        <v>5956</v>
      </c>
      <c r="D323" s="84">
        <v>154338</v>
      </c>
      <c r="E323" s="55">
        <v>0.58887621388194133</v>
      </c>
      <c r="F323" s="77"/>
    </row>
    <row r="324" spans="1:7">
      <c r="A324" s="58">
        <v>345</v>
      </c>
      <c r="B324" s="59" t="s">
        <v>314</v>
      </c>
      <c r="C324" s="83">
        <v>2131</v>
      </c>
      <c r="D324" s="84">
        <v>80790</v>
      </c>
      <c r="E324" s="55">
        <v>0.40250199111692347</v>
      </c>
      <c r="F324" s="77"/>
    </row>
    <row r="325" spans="1:7">
      <c r="A325" s="58">
        <v>346</v>
      </c>
      <c r="B325" s="59" t="s">
        <v>315</v>
      </c>
      <c r="C325" s="83">
        <v>2868</v>
      </c>
      <c r="D325" s="84">
        <v>67532</v>
      </c>
      <c r="E325" s="55">
        <v>0.6480547925735799</v>
      </c>
      <c r="F325" s="77"/>
    </row>
    <row r="326" spans="1:7">
      <c r="A326" s="58">
        <v>347</v>
      </c>
      <c r="B326" s="59" t="s">
        <v>316</v>
      </c>
      <c r="C326" s="83">
        <v>7558</v>
      </c>
      <c r="D326" s="84">
        <v>179959</v>
      </c>
      <c r="E326" s="55">
        <v>0.64087821319647142</v>
      </c>
      <c r="F326" s="77"/>
    </row>
    <row r="327" spans="1:7">
      <c r="A327" s="58">
        <v>348</v>
      </c>
      <c r="B327" s="59" t="s">
        <v>317</v>
      </c>
      <c r="C327" s="83">
        <v>1657</v>
      </c>
      <c r="D327" s="84">
        <v>36793</v>
      </c>
      <c r="E327" s="55">
        <v>0.68722586956760823</v>
      </c>
      <c r="F327" s="77"/>
    </row>
    <row r="328" spans="1:7">
      <c r="A328" s="58">
        <v>349</v>
      </c>
      <c r="B328" s="59" t="s">
        <v>318</v>
      </c>
      <c r="C328" s="83">
        <v>9726</v>
      </c>
      <c r="D328" s="84">
        <v>183952</v>
      </c>
      <c r="E328" s="55">
        <v>0.80681124524548586</v>
      </c>
      <c r="F328" s="77"/>
    </row>
    <row r="329" spans="1:7">
      <c r="A329" s="58">
        <v>350</v>
      </c>
      <c r="B329" s="59" t="s">
        <v>319</v>
      </c>
      <c r="C329" s="83">
        <v>21808</v>
      </c>
      <c r="D329" s="84">
        <v>281480</v>
      </c>
      <c r="E329" s="55">
        <v>1.18225317130441</v>
      </c>
      <c r="F329" s="77" t="s">
        <v>740</v>
      </c>
      <c r="G329" s="171" t="s">
        <v>741</v>
      </c>
    </row>
    <row r="330" spans="1:7">
      <c r="A330" s="58">
        <v>351</v>
      </c>
      <c r="B330" s="59" t="s">
        <v>320</v>
      </c>
      <c r="C330" s="83">
        <v>726</v>
      </c>
      <c r="D330" s="84">
        <v>7135</v>
      </c>
      <c r="E330" s="55">
        <v>1.5526902817162023</v>
      </c>
      <c r="F330" s="77" t="s">
        <v>740</v>
      </c>
      <c r="G330" s="171" t="s">
        <v>741</v>
      </c>
    </row>
    <row r="331" spans="1:7">
      <c r="A331" s="58">
        <v>352</v>
      </c>
      <c r="B331" s="59" t="s">
        <v>321</v>
      </c>
      <c r="C331" s="83">
        <v>18611</v>
      </c>
      <c r="D331" s="84">
        <v>206026</v>
      </c>
      <c r="E331" s="55">
        <v>1.3784463566835878</v>
      </c>
      <c r="F331" s="77" t="s">
        <v>740</v>
      </c>
      <c r="G331" s="171" t="s">
        <v>741</v>
      </c>
    </row>
    <row r="332" spans="1:7">
      <c r="A332" s="58">
        <v>353</v>
      </c>
      <c r="B332" s="59" t="s">
        <v>322</v>
      </c>
      <c r="C332" s="83">
        <v>49408</v>
      </c>
      <c r="D332" s="84">
        <v>450175</v>
      </c>
      <c r="E332" s="55">
        <v>1.674781259591299</v>
      </c>
      <c r="F332" s="77" t="s">
        <v>740</v>
      </c>
      <c r="G332" s="171" t="s">
        <v>741</v>
      </c>
    </row>
    <row r="333" spans="1:7">
      <c r="A333" s="58">
        <v>354</v>
      </c>
      <c r="B333" s="59" t="s">
        <v>323</v>
      </c>
      <c r="C333" s="83">
        <v>10210</v>
      </c>
      <c r="D333" s="84">
        <v>84239</v>
      </c>
      <c r="E333" s="55">
        <v>1.8495016832119844</v>
      </c>
      <c r="F333" s="77" t="s">
        <v>740</v>
      </c>
      <c r="G333" s="171" t="s">
        <v>741</v>
      </c>
    </row>
    <row r="334" spans="1:7">
      <c r="A334" s="58">
        <v>355</v>
      </c>
      <c r="B334" s="59" t="s">
        <v>324</v>
      </c>
      <c r="C334" s="83">
        <v>126</v>
      </c>
      <c r="D334" s="84">
        <v>524</v>
      </c>
      <c r="E334" s="55">
        <v>3.6692850350285027</v>
      </c>
      <c r="F334" s="77" t="s">
        <v>728</v>
      </c>
      <c r="G334" s="171" t="s">
        <v>772</v>
      </c>
    </row>
    <row r="335" spans="1:7">
      <c r="A335" s="58">
        <v>356</v>
      </c>
      <c r="B335" s="59" t="s">
        <v>325</v>
      </c>
      <c r="C335" s="83">
        <v>551</v>
      </c>
      <c r="D335" s="84">
        <v>4937</v>
      </c>
      <c r="E335" s="55">
        <v>1.7030628015432052</v>
      </c>
      <c r="F335" s="77" t="s">
        <v>740</v>
      </c>
      <c r="G335" s="171" t="s">
        <v>741</v>
      </c>
    </row>
    <row r="336" spans="1:7">
      <c r="A336" s="58">
        <v>357</v>
      </c>
      <c r="B336" s="59" t="s">
        <v>326</v>
      </c>
      <c r="C336" s="83">
        <v>393</v>
      </c>
      <c r="D336" s="84">
        <v>3615</v>
      </c>
      <c r="E336" s="55">
        <v>1.6589238091582461</v>
      </c>
      <c r="F336" s="77" t="s">
        <v>733</v>
      </c>
      <c r="G336" s="171" t="s">
        <v>772</v>
      </c>
    </row>
    <row r="337" spans="1:7">
      <c r="A337" s="58">
        <v>358</v>
      </c>
      <c r="B337" s="59" t="s">
        <v>327</v>
      </c>
      <c r="C337" s="83">
        <v>215</v>
      </c>
      <c r="D337" s="84">
        <v>1821</v>
      </c>
      <c r="E337" s="55">
        <v>1.8016511599518452</v>
      </c>
      <c r="F337" s="77" t="s">
        <v>740</v>
      </c>
      <c r="G337" s="171" t="s">
        <v>741</v>
      </c>
    </row>
    <row r="338" spans="1:7">
      <c r="A338" s="58">
        <v>359</v>
      </c>
      <c r="B338" s="59" t="s">
        <v>328</v>
      </c>
      <c r="C338" s="83">
        <v>321</v>
      </c>
      <c r="D338" s="84">
        <v>3522</v>
      </c>
      <c r="E338" s="55">
        <v>1.3907781924770697</v>
      </c>
      <c r="F338" s="77" t="s">
        <v>740</v>
      </c>
      <c r="G338" s="171" t="s">
        <v>744</v>
      </c>
    </row>
    <row r="339" spans="1:7">
      <c r="A339" s="58">
        <v>360</v>
      </c>
      <c r="B339" s="59" t="s">
        <v>329</v>
      </c>
      <c r="C339" s="83">
        <v>338</v>
      </c>
      <c r="D339" s="84">
        <v>4115</v>
      </c>
      <c r="E339" s="55">
        <v>1.2533981583520766</v>
      </c>
      <c r="F339" s="77" t="s">
        <v>740</v>
      </c>
      <c r="G339" s="171" t="s">
        <v>748</v>
      </c>
    </row>
    <row r="340" spans="1:7">
      <c r="A340" s="58">
        <v>361</v>
      </c>
      <c r="B340" s="59" t="s">
        <v>330</v>
      </c>
      <c r="C340" s="83">
        <v>82</v>
      </c>
      <c r="D340" s="84">
        <v>1856</v>
      </c>
      <c r="E340" s="55">
        <v>0.67418342648939811</v>
      </c>
      <c r="F340" s="77"/>
    </row>
    <row r="341" spans="1:7">
      <c r="A341" s="58">
        <v>362</v>
      </c>
      <c r="B341" s="59" t="s">
        <v>331</v>
      </c>
      <c r="C341" s="83">
        <v>165</v>
      </c>
      <c r="D341" s="84">
        <v>3756</v>
      </c>
      <c r="E341" s="55">
        <v>0.67034836141235254</v>
      </c>
      <c r="F341" s="77"/>
    </row>
    <row r="342" spans="1:7">
      <c r="A342" s="58">
        <v>363</v>
      </c>
      <c r="B342" s="59" t="s">
        <v>332</v>
      </c>
      <c r="C342" s="83">
        <v>398</v>
      </c>
      <c r="D342" s="84">
        <v>9540</v>
      </c>
      <c r="E342" s="55">
        <v>0.63661503163394251</v>
      </c>
      <c r="F342" s="77"/>
    </row>
    <row r="343" spans="1:7">
      <c r="A343" s="58">
        <v>364</v>
      </c>
      <c r="B343" s="59" t="s">
        <v>333</v>
      </c>
      <c r="C343" s="83">
        <v>407</v>
      </c>
      <c r="D343" s="84">
        <v>8096</v>
      </c>
      <c r="E343" s="55">
        <v>0.76712493809451132</v>
      </c>
      <c r="F343" s="77"/>
    </row>
    <row r="344" spans="1:7">
      <c r="A344" s="58">
        <v>365</v>
      </c>
      <c r="B344" s="59" t="s">
        <v>334</v>
      </c>
      <c r="C344" s="83">
        <v>441</v>
      </c>
      <c r="D344" s="84">
        <v>18516</v>
      </c>
      <c r="E344" s="55">
        <v>0.36344074066981386</v>
      </c>
      <c r="F344" s="77"/>
    </row>
    <row r="345" spans="1:7">
      <c r="A345" s="58">
        <v>366</v>
      </c>
      <c r="B345" s="59" t="s">
        <v>335</v>
      </c>
      <c r="C345" s="83">
        <v>16</v>
      </c>
      <c r="D345" s="84">
        <v>6593</v>
      </c>
      <c r="E345" s="55">
        <v>3.7032164625876607E-2</v>
      </c>
      <c r="F345" s="77"/>
    </row>
    <row r="346" spans="1:7">
      <c r="A346" s="58">
        <v>367</v>
      </c>
      <c r="B346" s="59" t="s">
        <v>336</v>
      </c>
      <c r="C346" s="83">
        <v>2707</v>
      </c>
      <c r="D346" s="84">
        <v>12162</v>
      </c>
      <c r="E346" s="55">
        <v>3.3964517408287129</v>
      </c>
      <c r="F346" s="77" t="s">
        <v>731</v>
      </c>
      <c r="G346" s="171" t="s">
        <v>750</v>
      </c>
    </row>
    <row r="347" spans="1:7">
      <c r="A347" s="58">
        <v>368</v>
      </c>
      <c r="B347" s="59" t="s">
        <v>337</v>
      </c>
      <c r="C347" s="83">
        <v>5557</v>
      </c>
      <c r="D347" s="84">
        <v>54800</v>
      </c>
      <c r="E347" s="55">
        <v>1.5473979950727574</v>
      </c>
      <c r="F347" s="77" t="s">
        <v>733</v>
      </c>
      <c r="G347" s="171" t="s">
        <v>772</v>
      </c>
    </row>
    <row r="348" spans="1:7">
      <c r="A348" s="58">
        <v>369</v>
      </c>
      <c r="B348" s="59" t="s">
        <v>338</v>
      </c>
      <c r="C348" s="83">
        <v>392</v>
      </c>
      <c r="D348" s="84">
        <v>19728</v>
      </c>
      <c r="E348" s="55">
        <v>0.30321117212950677</v>
      </c>
      <c r="F348" s="77"/>
    </row>
    <row r="349" spans="1:7">
      <c r="A349" s="58">
        <v>370</v>
      </c>
      <c r="B349" s="59" t="s">
        <v>339</v>
      </c>
      <c r="C349" s="83">
        <v>2625</v>
      </c>
      <c r="D349" s="84">
        <v>32935</v>
      </c>
      <c r="E349" s="55">
        <v>1.2162247345497035</v>
      </c>
      <c r="F349" s="77" t="s">
        <v>731</v>
      </c>
      <c r="G349" s="171" t="s">
        <v>750</v>
      </c>
    </row>
    <row r="350" spans="1:7">
      <c r="A350" s="58">
        <v>371</v>
      </c>
      <c r="B350" s="59" t="s">
        <v>340</v>
      </c>
      <c r="C350" s="83">
        <v>3704</v>
      </c>
      <c r="D350" s="84">
        <v>67808</v>
      </c>
      <c r="E350" s="55">
        <v>0.83355111062264975</v>
      </c>
      <c r="F350" s="77"/>
    </row>
    <row r="351" spans="1:7">
      <c r="A351" s="58">
        <v>372</v>
      </c>
      <c r="B351" s="59" t="s">
        <v>341</v>
      </c>
      <c r="C351" s="83">
        <v>2343</v>
      </c>
      <c r="D351" s="84">
        <v>48813</v>
      </c>
      <c r="E351" s="55">
        <v>0.73245168142912964</v>
      </c>
      <c r="F351" s="77"/>
    </row>
    <row r="352" spans="1:7">
      <c r="A352" s="58">
        <v>373</v>
      </c>
      <c r="B352" s="59" t="s">
        <v>342</v>
      </c>
      <c r="C352" s="83">
        <v>8879</v>
      </c>
      <c r="D352" s="84">
        <v>118765</v>
      </c>
      <c r="E352" s="55">
        <v>1.1408217025106584</v>
      </c>
      <c r="F352" s="77" t="s">
        <v>736</v>
      </c>
      <c r="G352" s="171" t="s">
        <v>772</v>
      </c>
    </row>
    <row r="353" spans="1:7">
      <c r="A353" s="58">
        <v>374</v>
      </c>
      <c r="B353" s="59" t="s">
        <v>343</v>
      </c>
      <c r="C353" s="83">
        <v>134</v>
      </c>
      <c r="D353" s="84">
        <v>5410</v>
      </c>
      <c r="E353" s="55">
        <v>0.37796338059965567</v>
      </c>
      <c r="F353" s="77"/>
    </row>
    <row r="354" spans="1:7">
      <c r="A354" s="58">
        <v>375</v>
      </c>
      <c r="B354" s="59" t="s">
        <v>344</v>
      </c>
      <c r="C354" s="83">
        <v>2882</v>
      </c>
      <c r="D354" s="84">
        <v>58939</v>
      </c>
      <c r="E354" s="55">
        <v>0.74616247613269837</v>
      </c>
      <c r="F354" s="77"/>
    </row>
    <row r="355" spans="1:7">
      <c r="A355" s="58">
        <v>376</v>
      </c>
      <c r="B355" s="59" t="s">
        <v>345</v>
      </c>
      <c r="C355" s="83">
        <v>10077</v>
      </c>
      <c r="D355" s="84">
        <v>144317</v>
      </c>
      <c r="E355" s="55">
        <v>1.0655061425153403</v>
      </c>
      <c r="F355" s="77" t="s">
        <v>733</v>
      </c>
      <c r="G355" s="171" t="s">
        <v>772</v>
      </c>
    </row>
    <row r="356" spans="1:7">
      <c r="A356" s="58">
        <v>377</v>
      </c>
      <c r="B356" s="59" t="s">
        <v>346</v>
      </c>
      <c r="C356" s="83">
        <v>1562</v>
      </c>
      <c r="D356" s="84">
        <v>25365</v>
      </c>
      <c r="E356" s="55">
        <v>0.93969811224390842</v>
      </c>
      <c r="F356" s="77"/>
      <c r="G356" s="171"/>
    </row>
    <row r="357" spans="1:7">
      <c r="A357" s="58">
        <v>378</v>
      </c>
      <c r="B357" s="59" t="s">
        <v>347</v>
      </c>
      <c r="C357" s="83">
        <v>2911</v>
      </c>
      <c r="D357" s="84">
        <v>39801</v>
      </c>
      <c r="E357" s="55">
        <v>1.1160673753054815</v>
      </c>
      <c r="F357" s="77" t="s">
        <v>743</v>
      </c>
      <c r="G357" s="171" t="s">
        <v>772</v>
      </c>
    </row>
    <row r="358" spans="1:7">
      <c r="A358" s="58">
        <v>379</v>
      </c>
      <c r="B358" s="59" t="s">
        <v>348</v>
      </c>
      <c r="C358" s="83">
        <v>315</v>
      </c>
      <c r="D358" s="84">
        <v>8780</v>
      </c>
      <c r="E358" s="55">
        <v>0.547467357162567</v>
      </c>
      <c r="F358" s="77"/>
    </row>
    <row r="359" spans="1:7">
      <c r="A359" s="58">
        <v>380</v>
      </c>
      <c r="B359" s="59" t="s">
        <v>349</v>
      </c>
      <c r="C359" s="83">
        <v>5591</v>
      </c>
      <c r="D359" s="84">
        <v>64438</v>
      </c>
      <c r="E359" s="55">
        <v>1.3240050185514172</v>
      </c>
      <c r="F359" s="77" t="s">
        <v>728</v>
      </c>
      <c r="G359" s="171" t="s">
        <v>772</v>
      </c>
    </row>
    <row r="360" spans="1:7">
      <c r="A360" s="58">
        <v>381</v>
      </c>
      <c r="B360" s="59" t="s">
        <v>350</v>
      </c>
      <c r="C360" s="83">
        <v>1743</v>
      </c>
      <c r="D360" s="84">
        <v>41080</v>
      </c>
      <c r="E360" s="55">
        <v>0.64745433602507152</v>
      </c>
      <c r="F360" s="77"/>
    </row>
    <row r="361" spans="1:7">
      <c r="A361" s="58">
        <v>382</v>
      </c>
      <c r="B361" s="59" t="s">
        <v>351</v>
      </c>
      <c r="C361" s="83">
        <v>3488</v>
      </c>
      <c r="D361" s="84">
        <v>56506</v>
      </c>
      <c r="E361" s="55">
        <v>0.94194187131441209</v>
      </c>
      <c r="F361" s="77"/>
      <c r="G361" s="171"/>
    </row>
    <row r="362" spans="1:7">
      <c r="A362" s="58">
        <v>383</v>
      </c>
      <c r="B362" s="59" t="s">
        <v>718</v>
      </c>
      <c r="C362" s="83">
        <v>917</v>
      </c>
      <c r="D362" s="84">
        <v>31696</v>
      </c>
      <c r="E362" s="55">
        <v>0.4414759695308495</v>
      </c>
      <c r="F362" s="77"/>
    </row>
    <row r="363" spans="1:7">
      <c r="A363" s="58">
        <v>384</v>
      </c>
      <c r="B363" s="59" t="s">
        <v>353</v>
      </c>
      <c r="C363" s="83">
        <v>3187</v>
      </c>
      <c r="D363" s="84">
        <v>88241</v>
      </c>
      <c r="E363" s="55">
        <v>0.55112972329541754</v>
      </c>
      <c r="F363" s="77"/>
    </row>
    <row r="364" spans="1:7">
      <c r="A364" s="58">
        <v>385</v>
      </c>
      <c r="B364" s="59" t="s">
        <v>354</v>
      </c>
      <c r="C364" s="83">
        <v>482</v>
      </c>
      <c r="D364" s="84">
        <v>26399</v>
      </c>
      <c r="E364" s="55">
        <v>0.27861324194190823</v>
      </c>
      <c r="F364" s="77"/>
    </row>
    <row r="365" spans="1:7">
      <c r="A365" s="58">
        <v>386</v>
      </c>
      <c r="B365" s="59" t="s">
        <v>355</v>
      </c>
      <c r="C365" s="83">
        <v>146</v>
      </c>
      <c r="D365" s="84">
        <v>12431</v>
      </c>
      <c r="E365" s="55">
        <v>0.17922103491898808</v>
      </c>
      <c r="F365" s="77"/>
    </row>
    <row r="366" spans="1:7">
      <c r="A366" s="43">
        <v>387</v>
      </c>
      <c r="B366" s="44" t="s">
        <v>709</v>
      </c>
      <c r="C366" s="83">
        <v>6749</v>
      </c>
      <c r="D366" s="84">
        <v>27853</v>
      </c>
      <c r="E366" s="55">
        <v>3.697512411685572</v>
      </c>
      <c r="F366" s="77" t="s">
        <v>733</v>
      </c>
      <c r="G366" s="171" t="s">
        <v>772</v>
      </c>
    </row>
    <row r="367" spans="1:7">
      <c r="A367" s="58">
        <v>388</v>
      </c>
      <c r="B367" s="59" t="s">
        <v>710</v>
      </c>
      <c r="C367" s="83">
        <v>1181</v>
      </c>
      <c r="D367" s="84">
        <v>11261</v>
      </c>
      <c r="E367" s="55">
        <v>1.6003505765911978</v>
      </c>
      <c r="F367" s="77" t="s">
        <v>740</v>
      </c>
      <c r="G367" s="171" t="s">
        <v>744</v>
      </c>
    </row>
    <row r="368" spans="1:7">
      <c r="A368" s="58">
        <v>389</v>
      </c>
      <c r="B368" s="59" t="s">
        <v>721</v>
      </c>
      <c r="C368" s="83">
        <v>680</v>
      </c>
      <c r="D368" s="84">
        <v>37836</v>
      </c>
      <c r="E368" s="55">
        <v>0.27424952713241862</v>
      </c>
      <c r="F368" s="77"/>
    </row>
    <row r="369" spans="1:7">
      <c r="A369" s="58">
        <v>390</v>
      </c>
      <c r="B369" s="59" t="s">
        <v>720</v>
      </c>
      <c r="C369" s="83">
        <v>231</v>
      </c>
      <c r="D369" s="84">
        <v>10702</v>
      </c>
      <c r="E369" s="55">
        <v>0.32937393231645623</v>
      </c>
      <c r="F369" s="77"/>
    </row>
    <row r="370" spans="1:7">
      <c r="A370" s="58">
        <v>391</v>
      </c>
      <c r="B370" s="59" t="s">
        <v>714</v>
      </c>
      <c r="C370" s="83">
        <v>823</v>
      </c>
      <c r="D370" s="84">
        <v>9908</v>
      </c>
      <c r="E370" s="55">
        <v>1.2675235259034801</v>
      </c>
      <c r="F370" s="77" t="s">
        <v>734</v>
      </c>
      <c r="G370" s="171" t="s">
        <v>772</v>
      </c>
    </row>
    <row r="371" spans="1:7">
      <c r="A371" s="58">
        <v>392</v>
      </c>
      <c r="B371" s="59" t="s">
        <v>715</v>
      </c>
      <c r="C371" s="83">
        <v>2221</v>
      </c>
      <c r="D371" s="84">
        <v>31192</v>
      </c>
      <c r="E371" s="55">
        <v>1.0865445252817956</v>
      </c>
      <c r="F371" s="77" t="s">
        <v>728</v>
      </c>
      <c r="G371" s="171" t="s">
        <v>772</v>
      </c>
    </row>
    <row r="372" spans="1:7">
      <c r="A372" s="58">
        <v>393</v>
      </c>
      <c r="B372" s="59" t="s">
        <v>362</v>
      </c>
      <c r="C372" s="83">
        <v>1159</v>
      </c>
      <c r="D372" s="84">
        <v>16381</v>
      </c>
      <c r="E372" s="55">
        <v>1.0796555389535545</v>
      </c>
      <c r="F372" s="77" t="s">
        <v>731</v>
      </c>
      <c r="G372" s="171" t="s">
        <v>738</v>
      </c>
    </row>
    <row r="373" spans="1:7">
      <c r="A373" s="58">
        <v>394</v>
      </c>
      <c r="B373" s="59" t="s">
        <v>363</v>
      </c>
      <c r="C373" s="83">
        <v>1280</v>
      </c>
      <c r="D373" s="84">
        <v>30885</v>
      </c>
      <c r="E373" s="55">
        <v>0.63241848503391151</v>
      </c>
      <c r="F373" s="77"/>
    </row>
    <row r="374" spans="1:7">
      <c r="A374" s="58">
        <v>395</v>
      </c>
      <c r="B374" s="59" t="s">
        <v>364</v>
      </c>
      <c r="C374" s="83">
        <v>592</v>
      </c>
      <c r="D374" s="84">
        <v>16016</v>
      </c>
      <c r="E374" s="55">
        <v>0.56403991452303726</v>
      </c>
      <c r="F374" s="77"/>
    </row>
    <row r="375" spans="1:7">
      <c r="A375" s="58">
        <v>396</v>
      </c>
      <c r="B375" s="59" t="s">
        <v>365</v>
      </c>
      <c r="C375" s="83">
        <v>206</v>
      </c>
      <c r="D375" s="84">
        <v>4811</v>
      </c>
      <c r="E375" s="55">
        <v>0.65339236442464299</v>
      </c>
      <c r="F375" s="77"/>
    </row>
    <row r="376" spans="1:7">
      <c r="A376" s="58">
        <v>397</v>
      </c>
      <c r="B376" s="59" t="s">
        <v>366</v>
      </c>
      <c r="C376" s="83">
        <v>3065</v>
      </c>
      <c r="D376" s="84">
        <v>49643</v>
      </c>
      <c r="E376" s="55">
        <v>0.94213828375200137</v>
      </c>
      <c r="F376" s="77"/>
      <c r="G376" s="171"/>
    </row>
    <row r="377" spans="1:7">
      <c r="A377" s="58">
        <v>398</v>
      </c>
      <c r="B377" s="59" t="s">
        <v>367</v>
      </c>
      <c r="C377" s="83">
        <v>3106</v>
      </c>
      <c r="D377" s="84">
        <v>32265</v>
      </c>
      <c r="E377" s="55">
        <v>1.4689667763856429</v>
      </c>
      <c r="F377" s="77" t="s">
        <v>740</v>
      </c>
      <c r="G377" s="171" t="s">
        <v>741</v>
      </c>
    </row>
    <row r="378" spans="1:7">
      <c r="A378" s="58">
        <v>399</v>
      </c>
      <c r="B378" s="59" t="s">
        <v>368</v>
      </c>
      <c r="C378" s="83">
        <v>1108</v>
      </c>
      <c r="D378" s="84">
        <v>15285</v>
      </c>
      <c r="E378" s="55">
        <v>1.1061563297647699</v>
      </c>
      <c r="F378" s="77" t="s">
        <v>740</v>
      </c>
      <c r="G378" s="171" t="s">
        <v>748</v>
      </c>
    </row>
    <row r="379" spans="1:7">
      <c r="A379" s="58">
        <v>400</v>
      </c>
      <c r="B379" s="59" t="s">
        <v>369</v>
      </c>
      <c r="C379" s="83">
        <v>5194</v>
      </c>
      <c r="D379" s="84">
        <v>27433</v>
      </c>
      <c r="E379" s="55">
        <v>2.8891549429506269</v>
      </c>
      <c r="F379" s="77" t="s">
        <v>733</v>
      </c>
      <c r="G379" s="171" t="s">
        <v>772</v>
      </c>
    </row>
    <row r="380" spans="1:7">
      <c r="A380" s="58">
        <v>401</v>
      </c>
      <c r="B380" s="59" t="s">
        <v>370</v>
      </c>
      <c r="C380" s="83">
        <v>332</v>
      </c>
      <c r="D380" s="84">
        <v>14223</v>
      </c>
      <c r="E380" s="55">
        <v>0.3561960221895446</v>
      </c>
      <c r="F380" s="77"/>
    </row>
    <row r="381" spans="1:7">
      <c r="A381" s="58">
        <v>402</v>
      </c>
      <c r="B381" s="59" t="s">
        <v>371</v>
      </c>
      <c r="C381" s="83">
        <v>194</v>
      </c>
      <c r="D381" s="84">
        <v>14354</v>
      </c>
      <c r="E381" s="55">
        <v>0.20623908800426044</v>
      </c>
      <c r="F381" s="77"/>
    </row>
    <row r="382" spans="1:7">
      <c r="A382" s="58">
        <v>403</v>
      </c>
      <c r="B382" s="59" t="s">
        <v>372</v>
      </c>
      <c r="C382" s="83">
        <v>1173</v>
      </c>
      <c r="D382" s="84">
        <v>19908</v>
      </c>
      <c r="E382" s="55">
        <v>0.89910946917341161</v>
      </c>
      <c r="F382" s="77"/>
    </row>
    <row r="383" spans="1:7">
      <c r="A383" s="58">
        <v>404</v>
      </c>
      <c r="B383" s="59" t="s">
        <v>373</v>
      </c>
      <c r="C383" s="83">
        <v>1441</v>
      </c>
      <c r="D383" s="84">
        <v>42763</v>
      </c>
      <c r="E383" s="55">
        <v>0.51420702687820197</v>
      </c>
      <c r="F383" s="77"/>
    </row>
    <row r="384" spans="1:7">
      <c r="A384" s="58">
        <v>405</v>
      </c>
      <c r="B384" s="59" t="s">
        <v>374</v>
      </c>
      <c r="C384" s="83">
        <v>1674</v>
      </c>
      <c r="D384" s="84">
        <v>55683</v>
      </c>
      <c r="E384" s="55">
        <v>0.45874888290349958</v>
      </c>
      <c r="F384" s="77"/>
    </row>
    <row r="385" spans="1:7">
      <c r="A385" s="58">
        <v>406</v>
      </c>
      <c r="B385" s="59" t="s">
        <v>375</v>
      </c>
      <c r="C385" s="83">
        <v>2805</v>
      </c>
      <c r="D385" s="84">
        <v>48209</v>
      </c>
      <c r="E385" s="55">
        <v>0.88786499560043841</v>
      </c>
      <c r="F385" s="77"/>
    </row>
    <row r="386" spans="1:7">
      <c r="A386" s="58">
        <v>407</v>
      </c>
      <c r="B386" s="59" t="s">
        <v>376</v>
      </c>
      <c r="C386" s="83">
        <v>1872</v>
      </c>
      <c r="D386" s="84">
        <v>9885</v>
      </c>
      <c r="E386" s="55">
        <v>2.8898237917322533</v>
      </c>
      <c r="F386" s="77" t="s">
        <v>733</v>
      </c>
      <c r="G386" s="171" t="s">
        <v>772</v>
      </c>
    </row>
    <row r="387" spans="1:7">
      <c r="A387" s="58">
        <v>408</v>
      </c>
      <c r="B387" s="59" t="s">
        <v>377</v>
      </c>
      <c r="C387" s="83">
        <v>3989</v>
      </c>
      <c r="D387" s="84">
        <v>94390</v>
      </c>
      <c r="E387" s="55">
        <v>0.64488198024052834</v>
      </c>
      <c r="F387" s="77"/>
    </row>
    <row r="388" spans="1:7">
      <c r="A388" s="58">
        <v>409</v>
      </c>
      <c r="B388" s="59" t="s">
        <v>378</v>
      </c>
      <c r="C388" s="83">
        <v>82447</v>
      </c>
      <c r="D388" s="84">
        <v>1238631</v>
      </c>
      <c r="E388" s="55">
        <v>1.0157225725148022</v>
      </c>
      <c r="F388" s="77" t="s">
        <v>756</v>
      </c>
      <c r="G388" s="171" t="s">
        <v>772</v>
      </c>
    </row>
    <row r="389" spans="1:7">
      <c r="A389" s="58">
        <v>410</v>
      </c>
      <c r="B389" s="59" t="s">
        <v>379</v>
      </c>
      <c r="C389" s="83">
        <v>22546</v>
      </c>
      <c r="D389" s="84">
        <v>390768</v>
      </c>
      <c r="E389" s="55">
        <v>0.88042568126060528</v>
      </c>
      <c r="F389" s="77"/>
    </row>
    <row r="390" spans="1:7">
      <c r="A390" s="58">
        <v>411</v>
      </c>
      <c r="B390" s="59" t="s">
        <v>380</v>
      </c>
      <c r="C390" s="83">
        <v>5665</v>
      </c>
      <c r="D390" s="84">
        <v>156217</v>
      </c>
      <c r="E390" s="55">
        <v>0.5533677083434666</v>
      </c>
      <c r="F390" s="77"/>
    </row>
    <row r="391" spans="1:7">
      <c r="A391" s="58">
        <v>412</v>
      </c>
      <c r="B391" s="59" t="s">
        <v>381</v>
      </c>
      <c r="C391" s="83">
        <v>13523</v>
      </c>
      <c r="D391" s="84">
        <v>315538</v>
      </c>
      <c r="E391" s="55">
        <v>0.65397865095094798</v>
      </c>
      <c r="F391" s="77"/>
    </row>
    <row r="392" spans="1:7">
      <c r="A392" s="58">
        <v>413</v>
      </c>
      <c r="B392" s="59" t="s">
        <v>382</v>
      </c>
      <c r="C392" s="83">
        <v>4976</v>
      </c>
      <c r="D392" s="84">
        <v>80832</v>
      </c>
      <c r="E392" s="55">
        <v>0.93937552069333674</v>
      </c>
      <c r="F392" s="77"/>
      <c r="G392" s="171"/>
    </row>
    <row r="393" spans="1:7">
      <c r="A393" s="58">
        <v>414</v>
      </c>
      <c r="B393" s="59" t="s">
        <v>383</v>
      </c>
      <c r="C393" s="83">
        <v>5182</v>
      </c>
      <c r="D393" s="84">
        <v>57701</v>
      </c>
      <c r="E393" s="55">
        <v>1.370428116565237</v>
      </c>
      <c r="F393" s="77" t="s">
        <v>736</v>
      </c>
      <c r="G393" s="171" t="s">
        <v>772</v>
      </c>
    </row>
    <row r="394" spans="1:7">
      <c r="A394" s="58">
        <v>415</v>
      </c>
      <c r="B394" s="59" t="s">
        <v>384</v>
      </c>
      <c r="C394" s="83">
        <v>2306</v>
      </c>
      <c r="D394" s="84">
        <v>60315</v>
      </c>
      <c r="E394" s="55">
        <v>0.58341308084493981</v>
      </c>
      <c r="F394" s="77"/>
    </row>
    <row r="395" spans="1:7">
      <c r="A395" s="58">
        <v>416</v>
      </c>
      <c r="B395" s="59" t="s">
        <v>711</v>
      </c>
      <c r="C395" s="83">
        <v>12281</v>
      </c>
      <c r="D395" s="84">
        <v>139627</v>
      </c>
      <c r="E395" s="55">
        <v>1.3421668744172801</v>
      </c>
      <c r="F395" s="77" t="s">
        <v>736</v>
      </c>
      <c r="G395" s="171" t="s">
        <v>772</v>
      </c>
    </row>
    <row r="396" spans="1:7">
      <c r="A396" s="58">
        <v>417</v>
      </c>
      <c r="B396" s="59" t="s">
        <v>386</v>
      </c>
      <c r="C396" s="83">
        <v>33760</v>
      </c>
      <c r="D396" s="84">
        <v>355386</v>
      </c>
      <c r="E396" s="55">
        <v>1.4495870954636183</v>
      </c>
      <c r="F396" s="77" t="s">
        <v>740</v>
      </c>
      <c r="G396" s="171" t="s">
        <v>741</v>
      </c>
    </row>
    <row r="397" spans="1:7">
      <c r="A397" s="58">
        <v>418</v>
      </c>
      <c r="B397" s="59" t="s">
        <v>387</v>
      </c>
      <c r="C397" s="83">
        <v>1125</v>
      </c>
      <c r="D397" s="84">
        <v>13264</v>
      </c>
      <c r="E397" s="55">
        <v>1.2942560410260151</v>
      </c>
      <c r="F397" s="77" t="s">
        <v>740</v>
      </c>
      <c r="G397" s="171" t="s">
        <v>741</v>
      </c>
    </row>
    <row r="398" spans="1:7">
      <c r="A398" s="58">
        <v>419</v>
      </c>
      <c r="B398" s="59" t="s">
        <v>388</v>
      </c>
      <c r="C398" s="83">
        <v>2445</v>
      </c>
      <c r="D398" s="84">
        <v>38529</v>
      </c>
      <c r="E398" s="55">
        <v>0.96835214233142386</v>
      </c>
      <c r="F398" s="77"/>
      <c r="G398" s="171"/>
    </row>
    <row r="399" spans="1:7">
      <c r="A399" s="58">
        <v>420</v>
      </c>
      <c r="B399" s="59" t="s">
        <v>389</v>
      </c>
      <c r="C399" s="83">
        <v>4387</v>
      </c>
      <c r="D399" s="84">
        <v>59210</v>
      </c>
      <c r="E399" s="55">
        <v>1.1306150568601803</v>
      </c>
      <c r="F399" s="77" t="s">
        <v>772</v>
      </c>
      <c r="G399" s="171" t="s">
        <v>772</v>
      </c>
    </row>
    <row r="400" spans="1:7">
      <c r="A400" s="58">
        <v>421</v>
      </c>
      <c r="B400" s="59" t="s">
        <v>390</v>
      </c>
      <c r="C400" s="83">
        <v>2634</v>
      </c>
      <c r="D400" s="84">
        <v>44859</v>
      </c>
      <c r="E400" s="55">
        <v>0.89600075189861195</v>
      </c>
      <c r="F400" s="77"/>
    </row>
    <row r="401" spans="1:7">
      <c r="A401" s="58">
        <v>422</v>
      </c>
      <c r="B401" s="59" t="s">
        <v>391</v>
      </c>
      <c r="C401" s="83">
        <v>53053</v>
      </c>
      <c r="D401" s="84">
        <v>674549</v>
      </c>
      <c r="E401" s="55">
        <v>1.2001585842270626</v>
      </c>
      <c r="F401" s="77" t="s">
        <v>740</v>
      </c>
      <c r="G401" s="171" t="s">
        <v>744</v>
      </c>
    </row>
    <row r="402" spans="1:7">
      <c r="A402" s="58">
        <v>423</v>
      </c>
      <c r="B402" s="59" t="s">
        <v>392</v>
      </c>
      <c r="C402" s="83">
        <v>6465</v>
      </c>
      <c r="D402" s="84">
        <v>96689</v>
      </c>
      <c r="E402" s="55">
        <v>1.0203135451107319</v>
      </c>
      <c r="F402" s="77" t="s">
        <v>736</v>
      </c>
      <c r="G402" s="171" t="s">
        <v>772</v>
      </c>
    </row>
    <row r="403" spans="1:7">
      <c r="A403" s="58">
        <v>424</v>
      </c>
      <c r="B403" s="59" t="s">
        <v>393</v>
      </c>
      <c r="C403" s="83">
        <v>5187</v>
      </c>
      <c r="D403" s="84">
        <v>83346</v>
      </c>
      <c r="E403" s="55">
        <v>0.94967209686861398</v>
      </c>
      <c r="F403" s="77"/>
      <c r="G403" s="171"/>
    </row>
    <row r="404" spans="1:7">
      <c r="A404" s="58">
        <v>425</v>
      </c>
      <c r="B404" s="59" t="s">
        <v>394</v>
      </c>
      <c r="C404" s="83">
        <v>20962</v>
      </c>
      <c r="D404" s="84">
        <v>238789</v>
      </c>
      <c r="E404" s="55">
        <v>1.3395551283282821</v>
      </c>
      <c r="F404" s="77" t="s">
        <v>736</v>
      </c>
      <c r="G404" s="171" t="s">
        <v>772</v>
      </c>
    </row>
    <row r="405" spans="1:7">
      <c r="A405" s="58">
        <v>426</v>
      </c>
      <c r="B405" s="59" t="s">
        <v>395</v>
      </c>
      <c r="C405" s="83">
        <v>17653</v>
      </c>
      <c r="D405" s="84">
        <v>268738</v>
      </c>
      <c r="E405" s="55">
        <v>1.0023782439850741</v>
      </c>
      <c r="F405" s="77" t="s">
        <v>772</v>
      </c>
      <c r="G405" s="171" t="s">
        <v>772</v>
      </c>
    </row>
    <row r="406" spans="1:7">
      <c r="A406" s="58">
        <v>427</v>
      </c>
      <c r="B406" s="59" t="s">
        <v>396</v>
      </c>
      <c r="C406" s="83">
        <v>8896</v>
      </c>
      <c r="D406" s="84">
        <v>138222</v>
      </c>
      <c r="E406" s="55">
        <v>0.98210923099356739</v>
      </c>
      <c r="F406" s="77"/>
      <c r="G406" s="171"/>
    </row>
    <row r="407" spans="1:7">
      <c r="A407" s="58">
        <v>428</v>
      </c>
      <c r="B407" s="59" t="s">
        <v>397</v>
      </c>
      <c r="C407" s="83">
        <v>446</v>
      </c>
      <c r="D407" s="84">
        <v>6759</v>
      </c>
      <c r="E407" s="55">
        <v>1.0069191575562988</v>
      </c>
      <c r="F407" s="77" t="s">
        <v>772</v>
      </c>
      <c r="G407" s="171" t="s">
        <v>772</v>
      </c>
    </row>
    <row r="408" spans="1:7">
      <c r="A408" s="58">
        <v>429</v>
      </c>
      <c r="B408" s="59" t="s">
        <v>712</v>
      </c>
      <c r="C408" s="83">
        <v>2337</v>
      </c>
      <c r="D408" s="84">
        <v>31036</v>
      </c>
      <c r="E408" s="55">
        <v>1.1490400350426344</v>
      </c>
      <c r="F408" s="77" t="s">
        <v>736</v>
      </c>
      <c r="G408" s="171" t="s">
        <v>772</v>
      </c>
    </row>
    <row r="409" spans="1:7">
      <c r="A409" s="58">
        <v>430</v>
      </c>
      <c r="B409" s="59" t="s">
        <v>399</v>
      </c>
      <c r="C409" s="83">
        <v>5209</v>
      </c>
      <c r="D409" s="84">
        <v>80687</v>
      </c>
      <c r="E409" s="55">
        <v>0.98512872017805608</v>
      </c>
      <c r="F409" s="77"/>
      <c r="G409" s="171"/>
    </row>
    <row r="410" spans="1:7">
      <c r="A410" s="58">
        <v>431</v>
      </c>
      <c r="B410" s="59" t="s">
        <v>400</v>
      </c>
      <c r="C410" s="83">
        <v>6616</v>
      </c>
      <c r="D410" s="84">
        <v>129661</v>
      </c>
      <c r="E410" s="55">
        <v>0.77862495954813127</v>
      </c>
      <c r="F410" s="77"/>
    </row>
    <row r="411" spans="1:7">
      <c r="A411" s="58">
        <v>432</v>
      </c>
      <c r="B411" s="59" t="s">
        <v>401</v>
      </c>
      <c r="C411" s="83">
        <v>244</v>
      </c>
      <c r="D411" s="84">
        <v>4172</v>
      </c>
      <c r="E411" s="55">
        <v>0.89245785858597038</v>
      </c>
      <c r="F411" s="77"/>
    </row>
    <row r="412" spans="1:7">
      <c r="A412" s="58">
        <v>433</v>
      </c>
      <c r="B412" s="59" t="s">
        <v>402</v>
      </c>
      <c r="C412" s="83">
        <v>5184</v>
      </c>
      <c r="D412" s="84">
        <v>89992</v>
      </c>
      <c r="E412" s="55">
        <v>0.87902915688731276</v>
      </c>
      <c r="F412" s="77"/>
    </row>
    <row r="413" spans="1:7">
      <c r="A413" s="58">
        <v>434</v>
      </c>
      <c r="B413" s="59" t="s">
        <v>403</v>
      </c>
      <c r="C413" s="83">
        <v>32950</v>
      </c>
      <c r="D413" s="84">
        <v>442512</v>
      </c>
      <c r="E413" s="55">
        <v>1.1362464990240981</v>
      </c>
      <c r="F413" s="77" t="s">
        <v>772</v>
      </c>
      <c r="G413" s="171" t="s">
        <v>772</v>
      </c>
    </row>
    <row r="414" spans="1:7">
      <c r="A414" s="58">
        <v>435</v>
      </c>
      <c r="B414" s="59" t="s">
        <v>404</v>
      </c>
      <c r="C414" s="83">
        <v>6408</v>
      </c>
      <c r="D414" s="84">
        <v>108269</v>
      </c>
      <c r="E414" s="55">
        <v>0.90315141990829317</v>
      </c>
      <c r="F414" s="77"/>
    </row>
    <row r="415" spans="1:7">
      <c r="A415" s="58">
        <v>436</v>
      </c>
      <c r="B415" s="59" t="s">
        <v>405</v>
      </c>
      <c r="C415" s="83">
        <v>1467</v>
      </c>
      <c r="D415" s="84">
        <v>22320</v>
      </c>
      <c r="E415" s="55">
        <v>1.0029473035453611</v>
      </c>
      <c r="F415" s="77" t="s">
        <v>772</v>
      </c>
      <c r="G415" s="171" t="s">
        <v>772</v>
      </c>
    </row>
    <row r="416" spans="1:7">
      <c r="A416" s="58">
        <v>437</v>
      </c>
      <c r="B416" s="59" t="s">
        <v>406</v>
      </c>
      <c r="C416" s="83">
        <v>3940</v>
      </c>
      <c r="D416" s="84">
        <v>69196</v>
      </c>
      <c r="E416" s="55">
        <v>0.868875243719754</v>
      </c>
      <c r="F416" s="77"/>
    </row>
    <row r="417" spans="1:7">
      <c r="A417" s="58">
        <v>438</v>
      </c>
      <c r="B417" s="59" t="s">
        <v>407</v>
      </c>
      <c r="C417" s="83">
        <v>45268</v>
      </c>
      <c r="D417" s="84">
        <v>742233</v>
      </c>
      <c r="E417" s="55">
        <v>0.93066469545931108</v>
      </c>
      <c r="F417" s="77"/>
      <c r="G417" s="117"/>
    </row>
    <row r="418" spans="1:7">
      <c r="A418" s="58">
        <v>439</v>
      </c>
      <c r="B418" s="59" t="s">
        <v>408</v>
      </c>
      <c r="C418" s="83">
        <v>14584</v>
      </c>
      <c r="D418" s="84">
        <v>226251</v>
      </c>
      <c r="E418" s="55">
        <v>0.9836222401068534</v>
      </c>
      <c r="F418" s="77"/>
      <c r="G418" s="171"/>
    </row>
    <row r="419" spans="1:7">
      <c r="A419" s="58">
        <v>440</v>
      </c>
      <c r="B419" s="59" t="s">
        <v>409</v>
      </c>
      <c r="C419" s="83">
        <v>2022</v>
      </c>
      <c r="D419" s="84">
        <v>41012</v>
      </c>
      <c r="E419" s="55">
        <v>0.75233695337208295</v>
      </c>
      <c r="F419" s="77"/>
    </row>
    <row r="420" spans="1:7">
      <c r="A420" s="58">
        <v>441</v>
      </c>
      <c r="B420" s="59" t="s">
        <v>410</v>
      </c>
      <c r="C420" s="83">
        <v>3993</v>
      </c>
      <c r="D420" s="84">
        <v>52900</v>
      </c>
      <c r="E420" s="55">
        <v>1.1518232207986401</v>
      </c>
      <c r="F420" s="77" t="s">
        <v>736</v>
      </c>
      <c r="G420" s="171" t="s">
        <v>772</v>
      </c>
    </row>
    <row r="421" spans="1:7">
      <c r="A421" s="58">
        <v>442</v>
      </c>
      <c r="B421" s="59" t="s">
        <v>411</v>
      </c>
      <c r="C421" s="83">
        <v>355</v>
      </c>
      <c r="D421" s="84">
        <v>7044</v>
      </c>
      <c r="E421" s="55">
        <v>0.76904401608934536</v>
      </c>
      <c r="F421" s="77"/>
    </row>
    <row r="422" spans="1:7">
      <c r="A422" s="58">
        <v>443</v>
      </c>
      <c r="B422" s="59" t="s">
        <v>412</v>
      </c>
      <c r="C422" s="83">
        <v>30708</v>
      </c>
      <c r="D422" s="84">
        <v>465876</v>
      </c>
      <c r="E422" s="55">
        <v>1.005827222373556</v>
      </c>
      <c r="F422" s="77" t="s">
        <v>772</v>
      </c>
      <c r="G422" s="171" t="s">
        <v>772</v>
      </c>
    </row>
    <row r="423" spans="1:7">
      <c r="A423" s="58">
        <v>444</v>
      </c>
      <c r="B423" s="59" t="s">
        <v>414</v>
      </c>
      <c r="C423" s="83">
        <v>1786</v>
      </c>
      <c r="D423" s="84">
        <v>34353</v>
      </c>
      <c r="E423" s="55">
        <v>0.79333931465561669</v>
      </c>
      <c r="F423" s="77"/>
    </row>
    <row r="424" spans="1:7">
      <c r="A424" s="58">
        <v>445</v>
      </c>
      <c r="B424" s="59" t="s">
        <v>415</v>
      </c>
      <c r="C424" s="83">
        <v>32</v>
      </c>
      <c r="D424" s="84">
        <v>32860</v>
      </c>
      <c r="E424" s="55">
        <v>1.4860198501424495E-2</v>
      </c>
      <c r="F424" s="77"/>
    </row>
    <row r="425" spans="1:7">
      <c r="A425" s="58">
        <v>446</v>
      </c>
      <c r="B425" s="59" t="s">
        <v>416</v>
      </c>
      <c r="C425" s="83">
        <v>15111</v>
      </c>
      <c r="D425" s="84">
        <v>521562</v>
      </c>
      <c r="E425" s="55">
        <v>0.44210910094210637</v>
      </c>
      <c r="F425" s="77"/>
    </row>
    <row r="426" spans="1:7">
      <c r="A426" s="58">
        <v>447</v>
      </c>
      <c r="B426" s="59" t="s">
        <v>417</v>
      </c>
      <c r="C426" s="83">
        <v>9267</v>
      </c>
      <c r="D426" s="84">
        <v>141701</v>
      </c>
      <c r="E426" s="55">
        <v>0.9979492116294495</v>
      </c>
      <c r="F426" s="77" t="s">
        <v>772</v>
      </c>
      <c r="G426" s="171" t="s">
        <v>772</v>
      </c>
    </row>
    <row r="427" spans="1:7">
      <c r="A427" s="58">
        <v>448</v>
      </c>
      <c r="B427" s="59" t="s">
        <v>418</v>
      </c>
      <c r="C427" s="83">
        <v>1960</v>
      </c>
      <c r="D427" s="84">
        <v>25549</v>
      </c>
      <c r="E427" s="55">
        <v>1.1706426873401912</v>
      </c>
      <c r="F427" s="77" t="s">
        <v>740</v>
      </c>
      <c r="G427" s="171" t="s">
        <v>748</v>
      </c>
    </row>
    <row r="428" spans="1:7">
      <c r="A428" s="58">
        <v>449</v>
      </c>
      <c r="B428" s="59" t="s">
        <v>419</v>
      </c>
      <c r="C428" s="83">
        <v>1270</v>
      </c>
      <c r="D428" s="84">
        <v>16370</v>
      </c>
      <c r="E428" s="55">
        <v>1.1838515117233264</v>
      </c>
      <c r="F428" s="77" t="s">
        <v>736</v>
      </c>
      <c r="G428" s="171" t="s">
        <v>772</v>
      </c>
    </row>
    <row r="429" spans="1:7">
      <c r="A429" s="58">
        <v>450</v>
      </c>
      <c r="B429" s="59" t="s">
        <v>713</v>
      </c>
      <c r="C429" s="83">
        <v>4588</v>
      </c>
      <c r="D429" s="84">
        <v>65728</v>
      </c>
      <c r="E429" s="55">
        <v>1.0651608195937421</v>
      </c>
      <c r="F429" s="77" t="s">
        <v>736</v>
      </c>
      <c r="G429" s="171" t="s">
        <v>772</v>
      </c>
    </row>
    <row r="430" spans="1:7">
      <c r="A430" s="58">
        <v>451</v>
      </c>
      <c r="B430" s="59" t="s">
        <v>421</v>
      </c>
      <c r="C430" s="83">
        <v>69364</v>
      </c>
      <c r="D430" s="84">
        <v>934675</v>
      </c>
      <c r="E430" s="55">
        <v>1.1324412863730473</v>
      </c>
      <c r="F430" s="77" t="s">
        <v>740</v>
      </c>
      <c r="G430" s="171" t="s">
        <v>741</v>
      </c>
    </row>
    <row r="431" spans="1:7">
      <c r="A431" s="58">
        <v>452</v>
      </c>
      <c r="B431" s="59" t="s">
        <v>422</v>
      </c>
      <c r="C431" s="83">
        <v>73</v>
      </c>
      <c r="D431" s="84">
        <v>3432</v>
      </c>
      <c r="E431" s="55">
        <v>0.32457702288431539</v>
      </c>
      <c r="F431" s="77"/>
    </row>
    <row r="432" spans="1:7">
      <c r="A432" s="58">
        <v>453</v>
      </c>
      <c r="B432" s="59" t="s">
        <v>423</v>
      </c>
      <c r="C432" s="83">
        <v>2</v>
      </c>
      <c r="D432" s="84">
        <v>354</v>
      </c>
      <c r="E432" s="55">
        <v>8.6212239187289708E-2</v>
      </c>
      <c r="F432" s="77"/>
    </row>
    <row r="433" spans="1:7">
      <c r="A433" s="58">
        <v>454</v>
      </c>
      <c r="B433" s="59" t="s">
        <v>424</v>
      </c>
      <c r="C433" s="83">
        <v>5</v>
      </c>
      <c r="D433" s="84">
        <v>8177</v>
      </c>
      <c r="E433" s="55">
        <v>9.3307853345666377E-3</v>
      </c>
      <c r="F433" s="77"/>
    </row>
    <row r="434" spans="1:7">
      <c r="A434" s="58">
        <v>455</v>
      </c>
      <c r="B434" s="59" t="s">
        <v>425</v>
      </c>
      <c r="C434" s="83">
        <v>1</v>
      </c>
      <c r="D434" s="84">
        <v>1212</v>
      </c>
      <c r="E434" s="55">
        <v>1.2590401267450726E-2</v>
      </c>
      <c r="F434" s="77"/>
    </row>
    <row r="435" spans="1:7">
      <c r="A435" s="58">
        <v>456</v>
      </c>
      <c r="B435" s="59" t="s">
        <v>426</v>
      </c>
      <c r="C435" s="83">
        <v>443</v>
      </c>
      <c r="D435" s="84">
        <v>9082</v>
      </c>
      <c r="E435" s="55">
        <v>0.74432810910752845</v>
      </c>
      <c r="F435" s="77"/>
    </row>
    <row r="436" spans="1:7">
      <c r="A436" s="58">
        <v>457</v>
      </c>
      <c r="B436" s="59" t="s">
        <v>427</v>
      </c>
      <c r="C436" s="83">
        <v>17</v>
      </c>
      <c r="D436" s="84">
        <v>2246</v>
      </c>
      <c r="E436" s="55">
        <v>0.11549983424512678</v>
      </c>
      <c r="F436" s="77"/>
    </row>
    <row r="437" spans="1:7">
      <c r="A437" s="58">
        <v>458</v>
      </c>
      <c r="B437" s="59" t="s">
        <v>428</v>
      </c>
      <c r="C437" s="83">
        <v>1</v>
      </c>
      <c r="D437" s="84">
        <v>19591</v>
      </c>
      <c r="E437" s="55">
        <v>7.7890696422593434E-4</v>
      </c>
      <c r="F437" s="77"/>
    </row>
    <row r="438" spans="1:7">
      <c r="A438" s="58">
        <v>459</v>
      </c>
      <c r="B438" s="59" t="s">
        <v>429</v>
      </c>
      <c r="C438" s="83">
        <v>417</v>
      </c>
      <c r="D438" s="84">
        <v>4488</v>
      </c>
      <c r="E438" s="55">
        <v>1.4178340379177063</v>
      </c>
      <c r="F438" s="77" t="s">
        <v>740</v>
      </c>
      <c r="G438" s="171" t="s">
        <v>741</v>
      </c>
    </row>
    <row r="439" spans="1:7">
      <c r="A439" s="58">
        <v>460</v>
      </c>
      <c r="B439" s="59" t="s">
        <v>430</v>
      </c>
      <c r="C439" s="83">
        <v>50</v>
      </c>
      <c r="D439" s="84">
        <v>840</v>
      </c>
      <c r="E439" s="55">
        <v>0.9083075200089451</v>
      </c>
      <c r="F439" s="77"/>
    </row>
    <row r="440" spans="1:7">
      <c r="A440" s="58">
        <v>461</v>
      </c>
      <c r="B440" s="59" t="s">
        <v>431</v>
      </c>
      <c r="C440" s="83">
        <v>1571</v>
      </c>
      <c r="D440" s="84">
        <v>62033</v>
      </c>
      <c r="E440" s="55">
        <v>0.38645202898605724</v>
      </c>
      <c r="F440" s="77"/>
    </row>
    <row r="441" spans="1:7">
      <c r="A441" s="58">
        <v>462</v>
      </c>
      <c r="B441" s="59" t="s">
        <v>432</v>
      </c>
      <c r="C441" s="83">
        <v>396</v>
      </c>
      <c r="D441" s="84">
        <v>7802</v>
      </c>
      <c r="E441" s="55">
        <v>0.77451785043777366</v>
      </c>
      <c r="F441" s="77"/>
    </row>
    <row r="442" spans="1:7">
      <c r="A442" s="58">
        <v>463</v>
      </c>
      <c r="B442" s="59" t="s">
        <v>433</v>
      </c>
      <c r="C442" s="83">
        <v>14</v>
      </c>
      <c r="D442" s="84">
        <v>1826</v>
      </c>
      <c r="E442" s="55">
        <v>0.11699557979523763</v>
      </c>
      <c r="F442" s="77"/>
    </row>
    <row r="443" spans="1:7">
      <c r="A443" s="58">
        <v>465</v>
      </c>
      <c r="B443" s="59" t="s">
        <v>435</v>
      </c>
      <c r="C443" s="83">
        <v>6793</v>
      </c>
      <c r="D443" s="84">
        <v>85783</v>
      </c>
      <c r="E443" s="55">
        <v>1.2083773489090945</v>
      </c>
      <c r="F443" s="77" t="s">
        <v>740</v>
      </c>
      <c r="G443" s="171" t="s">
        <v>741</v>
      </c>
    </row>
    <row r="444" spans="1:7">
      <c r="A444" s="58">
        <v>466</v>
      </c>
      <c r="B444" s="59" t="s">
        <v>436</v>
      </c>
      <c r="C444" s="83">
        <v>1940</v>
      </c>
      <c r="D444" s="84">
        <v>47757</v>
      </c>
      <c r="E444" s="55">
        <v>0.61987894323620707</v>
      </c>
      <c r="F444" s="77"/>
    </row>
    <row r="445" spans="1:7">
      <c r="A445" s="58">
        <v>467</v>
      </c>
      <c r="B445" s="59" t="s">
        <v>437</v>
      </c>
      <c r="C445" s="83">
        <v>1385</v>
      </c>
      <c r="D445" s="84">
        <v>25080</v>
      </c>
      <c r="E445" s="55">
        <v>0.84268338818054778</v>
      </c>
      <c r="F445" s="77"/>
    </row>
    <row r="446" spans="1:7">
      <c r="A446" s="58">
        <v>468</v>
      </c>
      <c r="B446" s="59" t="s">
        <v>438</v>
      </c>
      <c r="C446" s="83">
        <v>131</v>
      </c>
      <c r="D446" s="84">
        <v>6867</v>
      </c>
      <c r="E446" s="55">
        <v>0.29110283821693411</v>
      </c>
      <c r="F446" s="77"/>
    </row>
    <row r="447" spans="1:7">
      <c r="A447" s="58">
        <v>469</v>
      </c>
      <c r="B447" s="59" t="s">
        <v>439</v>
      </c>
      <c r="C447" s="83">
        <v>1577</v>
      </c>
      <c r="D447" s="84">
        <v>72231</v>
      </c>
      <c r="E447" s="55">
        <v>0.33315800850201427</v>
      </c>
      <c r="F447" s="77"/>
    </row>
    <row r="448" spans="1:7">
      <c r="A448" s="58">
        <v>470</v>
      </c>
      <c r="B448" s="59" t="s">
        <v>440</v>
      </c>
      <c r="C448" s="83">
        <v>1897</v>
      </c>
      <c r="D448" s="84">
        <v>32149</v>
      </c>
      <c r="E448" s="55">
        <v>0.90041361596556913</v>
      </c>
      <c r="F448" s="77"/>
    </row>
    <row r="449" spans="1:7">
      <c r="A449" s="58">
        <v>471</v>
      </c>
      <c r="B449" s="59" t="s">
        <v>441</v>
      </c>
      <c r="C449" s="83">
        <v>30</v>
      </c>
      <c r="D449" s="84">
        <v>35234</v>
      </c>
      <c r="E449" s="55">
        <v>1.2992762391000407E-2</v>
      </c>
      <c r="F449" s="77"/>
    </row>
    <row r="450" spans="1:7">
      <c r="A450" s="58">
        <v>472</v>
      </c>
      <c r="B450" s="59" t="s">
        <v>442</v>
      </c>
      <c r="C450" s="83">
        <v>45</v>
      </c>
      <c r="D450" s="84">
        <v>9668</v>
      </c>
      <c r="E450" s="55">
        <v>7.1026115548899718E-2</v>
      </c>
      <c r="F450" s="77"/>
    </row>
    <row r="451" spans="1:7">
      <c r="A451" s="58">
        <v>473</v>
      </c>
      <c r="B451" s="59" t="s">
        <v>443</v>
      </c>
      <c r="C451" s="83">
        <v>14</v>
      </c>
      <c r="D451" s="84">
        <v>5022</v>
      </c>
      <c r="E451" s="55">
        <v>4.2539611450837095E-2</v>
      </c>
      <c r="F451" s="77"/>
    </row>
    <row r="452" spans="1:7">
      <c r="A452" s="58">
        <v>474</v>
      </c>
      <c r="B452" s="59" t="s">
        <v>444</v>
      </c>
      <c r="C452" s="83">
        <v>1218</v>
      </c>
      <c r="D452" s="84">
        <v>45998</v>
      </c>
      <c r="E452" s="55">
        <v>0.4040643462200757</v>
      </c>
      <c r="F452" s="77"/>
    </row>
    <row r="453" spans="1:7">
      <c r="A453" s="58">
        <v>475</v>
      </c>
      <c r="B453" s="59" t="s">
        <v>445</v>
      </c>
      <c r="C453" s="83">
        <v>664</v>
      </c>
      <c r="D453" s="84">
        <v>77268</v>
      </c>
      <c r="E453" s="55">
        <v>0.13113257813329948</v>
      </c>
      <c r="F453" s="77"/>
    </row>
    <row r="454" spans="1:7">
      <c r="A454" s="58">
        <v>476</v>
      </c>
      <c r="B454" s="59" t="s">
        <v>446</v>
      </c>
      <c r="C454" s="83">
        <v>7995</v>
      </c>
      <c r="D454" s="84">
        <v>135155</v>
      </c>
      <c r="E454" s="55">
        <v>0.90266903079813166</v>
      </c>
      <c r="F454" s="77"/>
    </row>
    <row r="455" spans="1:7">
      <c r="A455" s="58">
        <v>477</v>
      </c>
      <c r="B455" s="59" t="s">
        <v>447</v>
      </c>
      <c r="C455" s="83">
        <v>2729</v>
      </c>
      <c r="D455" s="84">
        <v>52044</v>
      </c>
      <c r="E455" s="55">
        <v>0.80015672375978231</v>
      </c>
      <c r="F455" s="77"/>
    </row>
    <row r="456" spans="1:7">
      <c r="A456" s="58">
        <v>478</v>
      </c>
      <c r="B456" s="59" t="s">
        <v>448</v>
      </c>
      <c r="C456" s="83">
        <v>26883</v>
      </c>
      <c r="D456" s="84">
        <v>330041</v>
      </c>
      <c r="E456" s="55">
        <v>1.2429453365331216</v>
      </c>
      <c r="F456" s="77" t="s">
        <v>740</v>
      </c>
      <c r="G456" s="171" t="s">
        <v>748</v>
      </c>
    </row>
    <row r="457" spans="1:7">
      <c r="A457" s="58">
        <v>479</v>
      </c>
      <c r="B457" s="59" t="s">
        <v>449</v>
      </c>
      <c r="C457" s="83">
        <v>1048</v>
      </c>
      <c r="D457" s="84">
        <v>22003</v>
      </c>
      <c r="E457" s="55">
        <v>0.72681114031202532</v>
      </c>
      <c r="F457" s="77"/>
    </row>
    <row r="458" spans="1:7">
      <c r="A458" s="58">
        <v>480</v>
      </c>
      <c r="B458" s="59" t="s">
        <v>450</v>
      </c>
      <c r="C458" s="83">
        <v>66671</v>
      </c>
      <c r="D458" s="84">
        <v>1274007</v>
      </c>
      <c r="E458" s="55">
        <v>0.79855962109900125</v>
      </c>
      <c r="F458" s="77"/>
    </row>
    <row r="459" spans="1:7">
      <c r="A459" s="58">
        <v>481</v>
      </c>
      <c r="B459" s="59" t="s">
        <v>451</v>
      </c>
      <c r="C459" s="83">
        <v>378</v>
      </c>
      <c r="D459" s="84">
        <v>10892</v>
      </c>
      <c r="E459" s="55">
        <v>0.52957363891524112</v>
      </c>
      <c r="F459" s="77"/>
    </row>
    <row r="460" spans="1:7">
      <c r="A460" s="58">
        <v>482</v>
      </c>
      <c r="B460" s="59" t="s">
        <v>452</v>
      </c>
      <c r="C460" s="83">
        <v>10185</v>
      </c>
      <c r="D460" s="84">
        <v>300211</v>
      </c>
      <c r="E460" s="55">
        <v>0.51769816273784308</v>
      </c>
      <c r="F460" s="77"/>
    </row>
    <row r="461" spans="1:7">
      <c r="A461" s="58">
        <v>483</v>
      </c>
      <c r="B461" s="59" t="s">
        <v>453</v>
      </c>
      <c r="C461" s="83">
        <v>166</v>
      </c>
      <c r="D461" s="84">
        <v>11479</v>
      </c>
      <c r="E461" s="55">
        <v>0.22067148809137957</v>
      </c>
      <c r="F461" s="77"/>
    </row>
    <row r="462" spans="1:7">
      <c r="A462" s="58">
        <v>484</v>
      </c>
      <c r="B462" s="59" t="s">
        <v>454</v>
      </c>
      <c r="C462" s="83">
        <v>222</v>
      </c>
      <c r="D462" s="84">
        <v>10215</v>
      </c>
      <c r="E462" s="55">
        <v>0.33163227867110739</v>
      </c>
      <c r="F462" s="77"/>
    </row>
    <row r="463" spans="1:7">
      <c r="A463" s="58">
        <v>485</v>
      </c>
      <c r="B463" s="59" t="s">
        <v>455</v>
      </c>
      <c r="C463" s="83">
        <v>89</v>
      </c>
      <c r="D463" s="84">
        <v>3947</v>
      </c>
      <c r="E463" s="55">
        <v>0.34408447020962124</v>
      </c>
      <c r="F463" s="77"/>
    </row>
    <row r="464" spans="1:7">
      <c r="A464" s="58">
        <v>486</v>
      </c>
      <c r="B464" s="59" t="s">
        <v>456</v>
      </c>
      <c r="C464" s="83">
        <v>314</v>
      </c>
      <c r="D464" s="84">
        <v>4440</v>
      </c>
      <c r="E464" s="55">
        <v>1.0791675291781955</v>
      </c>
      <c r="F464" s="77" t="s">
        <v>734</v>
      </c>
      <c r="G464" s="171" t="s">
        <v>772</v>
      </c>
    </row>
    <row r="465" spans="1:7">
      <c r="A465" s="58">
        <v>487</v>
      </c>
      <c r="B465" s="59" t="s">
        <v>457</v>
      </c>
      <c r="C465" s="83">
        <v>89</v>
      </c>
      <c r="D465" s="84">
        <v>13210</v>
      </c>
      <c r="E465" s="55">
        <v>0.10280858470229939</v>
      </c>
      <c r="F465" s="77"/>
    </row>
    <row r="466" spans="1:7">
      <c r="A466" s="58">
        <v>488</v>
      </c>
      <c r="B466" s="59" t="s">
        <v>458</v>
      </c>
      <c r="C466" s="83">
        <v>1297</v>
      </c>
      <c r="D466" s="84">
        <v>31311</v>
      </c>
      <c r="E466" s="55">
        <v>0.63209918360917605</v>
      </c>
      <c r="F466" s="77"/>
    </row>
    <row r="467" spans="1:7">
      <c r="A467" s="58">
        <v>489</v>
      </c>
      <c r="B467" s="59" t="s">
        <v>459</v>
      </c>
      <c r="C467" s="83">
        <v>40</v>
      </c>
      <c r="D467" s="84">
        <v>4171</v>
      </c>
      <c r="E467" s="55">
        <v>0.14633964359770107</v>
      </c>
      <c r="F467" s="77"/>
    </row>
    <row r="468" spans="1:7">
      <c r="A468" s="58">
        <v>490</v>
      </c>
      <c r="B468" s="59" t="s">
        <v>460</v>
      </c>
      <c r="C468" s="83">
        <v>1363</v>
      </c>
      <c r="D468" s="84">
        <v>23348</v>
      </c>
      <c r="E468" s="55">
        <v>0.89081672589398797</v>
      </c>
      <c r="F468" s="77"/>
    </row>
    <row r="469" spans="1:7">
      <c r="A469" s="58">
        <v>491</v>
      </c>
      <c r="B469" s="59" t="s">
        <v>461</v>
      </c>
      <c r="C469" s="83">
        <v>515</v>
      </c>
      <c r="D469" s="84">
        <v>9892</v>
      </c>
      <c r="E469" s="55">
        <v>0.79444770148780774</v>
      </c>
      <c r="F469" s="77"/>
    </row>
    <row r="470" spans="1:7">
      <c r="A470" s="58">
        <v>492</v>
      </c>
      <c r="B470" s="59" t="s">
        <v>462</v>
      </c>
      <c r="C470" s="83">
        <v>23</v>
      </c>
      <c r="D470" s="84">
        <v>1653</v>
      </c>
      <c r="E470" s="55">
        <v>0.21232306456833419</v>
      </c>
      <c r="F470" s="77"/>
    </row>
    <row r="471" spans="1:7">
      <c r="A471" s="58">
        <v>493</v>
      </c>
      <c r="B471" s="59" t="s">
        <v>463</v>
      </c>
      <c r="C471" s="83">
        <v>14</v>
      </c>
      <c r="D471" s="84">
        <v>907</v>
      </c>
      <c r="E471" s="55">
        <v>0.23553906141797565</v>
      </c>
      <c r="F471" s="77"/>
    </row>
    <row r="472" spans="1:7">
      <c r="A472" s="58">
        <v>494</v>
      </c>
      <c r="B472" s="59" t="s">
        <v>464</v>
      </c>
      <c r="C472" s="83">
        <v>808</v>
      </c>
      <c r="D472" s="84">
        <v>14466</v>
      </c>
      <c r="E472" s="55">
        <v>0.85232473383170371</v>
      </c>
      <c r="F472" s="77"/>
    </row>
    <row r="473" spans="1:7">
      <c r="A473" s="58">
        <v>495</v>
      </c>
      <c r="B473" s="59" t="s">
        <v>465</v>
      </c>
      <c r="C473" s="83">
        <v>254</v>
      </c>
      <c r="D473" s="84">
        <v>3029</v>
      </c>
      <c r="E473" s="55">
        <v>1.2796070813410931</v>
      </c>
      <c r="F473" s="77" t="s">
        <v>740</v>
      </c>
      <c r="G473" s="171" t="s">
        <v>748</v>
      </c>
    </row>
    <row r="474" spans="1:7">
      <c r="A474" s="58">
        <v>496</v>
      </c>
      <c r="B474" s="59" t="s">
        <v>466</v>
      </c>
      <c r="C474" s="83">
        <v>2856</v>
      </c>
      <c r="D474" s="84">
        <v>39224</v>
      </c>
      <c r="E474" s="55">
        <v>1.111088146442107</v>
      </c>
      <c r="F474" s="77" t="s">
        <v>740</v>
      </c>
      <c r="G474" s="171" t="s">
        <v>748</v>
      </c>
    </row>
    <row r="475" spans="1:7">
      <c r="A475" s="58">
        <v>497</v>
      </c>
      <c r="B475" s="59" t="s">
        <v>467</v>
      </c>
      <c r="C475" s="83">
        <v>3090</v>
      </c>
      <c r="D475" s="84">
        <v>53551</v>
      </c>
      <c r="E475" s="55">
        <v>0.88050755314941576</v>
      </c>
      <c r="F475" s="77"/>
    </row>
    <row r="476" spans="1:7">
      <c r="A476" s="58">
        <v>498</v>
      </c>
      <c r="B476" s="59" t="s">
        <v>468</v>
      </c>
      <c r="C476" s="83">
        <v>260</v>
      </c>
      <c r="D476" s="84">
        <v>3486</v>
      </c>
      <c r="E476" s="55">
        <v>1.1381202660353049</v>
      </c>
      <c r="F476" s="77"/>
      <c r="G476" s="171" t="s">
        <v>772</v>
      </c>
    </row>
    <row r="477" spans="1:7">
      <c r="A477" s="58">
        <v>499</v>
      </c>
      <c r="B477" s="59" t="s">
        <v>469</v>
      </c>
      <c r="C477" s="83">
        <v>3379</v>
      </c>
      <c r="D477" s="84">
        <v>70191</v>
      </c>
      <c r="E477" s="55">
        <v>0.73459666694949199</v>
      </c>
      <c r="F477" s="77"/>
    </row>
    <row r="478" spans="1:7">
      <c r="A478" s="58">
        <v>500</v>
      </c>
      <c r="B478" s="59" t="s">
        <v>470</v>
      </c>
      <c r="C478" s="83">
        <v>866</v>
      </c>
      <c r="D478" s="84">
        <v>31061</v>
      </c>
      <c r="E478" s="55">
        <v>0.42544620093062496</v>
      </c>
      <c r="F478" s="77"/>
    </row>
    <row r="479" spans="1:7">
      <c r="A479" s="58">
        <v>501</v>
      </c>
      <c r="B479" s="59" t="s">
        <v>471</v>
      </c>
      <c r="C479" s="83">
        <v>105</v>
      </c>
      <c r="D479" s="84">
        <v>1853</v>
      </c>
      <c r="E479" s="55">
        <v>0.86468130884823491</v>
      </c>
      <c r="F479" s="77"/>
    </row>
    <row r="480" spans="1:7">
      <c r="A480" s="58">
        <v>502</v>
      </c>
      <c r="B480" s="59" t="s">
        <v>472</v>
      </c>
      <c r="C480" s="83">
        <v>55</v>
      </c>
      <c r="D480" s="84">
        <v>3210</v>
      </c>
      <c r="E480" s="55">
        <v>0.26145674407734121</v>
      </c>
      <c r="F480" s="77"/>
    </row>
    <row r="481" spans="1:7">
      <c r="A481" s="58">
        <v>504</v>
      </c>
      <c r="B481" s="59" t="s">
        <v>474</v>
      </c>
      <c r="C481" s="83">
        <v>41</v>
      </c>
      <c r="D481" s="84">
        <v>2367</v>
      </c>
      <c r="E481" s="55">
        <v>0.26431863953618989</v>
      </c>
      <c r="F481" s="77"/>
    </row>
    <row r="482" spans="1:7">
      <c r="A482" s="58">
        <v>505</v>
      </c>
      <c r="B482" s="59" t="s">
        <v>475</v>
      </c>
      <c r="C482" s="83">
        <v>2053</v>
      </c>
      <c r="D482" s="84">
        <v>82598</v>
      </c>
      <c r="E482" s="55">
        <v>0.37928145582358563</v>
      </c>
      <c r="F482" s="77"/>
    </row>
    <row r="483" spans="1:7">
      <c r="A483" s="58">
        <v>506</v>
      </c>
      <c r="B483" s="59" t="s">
        <v>476</v>
      </c>
      <c r="C483" s="83">
        <v>1562</v>
      </c>
      <c r="D483" s="84">
        <v>92516</v>
      </c>
      <c r="E483" s="55">
        <v>0.25763589667805287</v>
      </c>
      <c r="F483" s="77"/>
    </row>
    <row r="484" spans="1:7">
      <c r="A484" s="58">
        <v>507</v>
      </c>
      <c r="B484" s="59" t="s">
        <v>477</v>
      </c>
      <c r="C484" s="83">
        <v>1828</v>
      </c>
      <c r="D484" s="84">
        <v>36062</v>
      </c>
      <c r="E484" s="55">
        <v>0.77351470418952673</v>
      </c>
      <c r="F484" s="77"/>
    </row>
    <row r="485" spans="1:7">
      <c r="A485" s="58">
        <v>508</v>
      </c>
      <c r="B485" s="59" t="s">
        <v>478</v>
      </c>
      <c r="C485" s="83">
        <v>1946</v>
      </c>
      <c r="D485" s="84">
        <v>50301</v>
      </c>
      <c r="E485" s="55">
        <v>0.59034842428875067</v>
      </c>
      <c r="F485" s="77"/>
    </row>
    <row r="486" spans="1:7">
      <c r="A486" s="58">
        <v>509</v>
      </c>
      <c r="B486" s="59" t="s">
        <v>479</v>
      </c>
      <c r="C486" s="83">
        <v>1756</v>
      </c>
      <c r="D486" s="84">
        <v>74627</v>
      </c>
      <c r="E486" s="55">
        <v>0.35906305340265443</v>
      </c>
      <c r="F486" s="77"/>
    </row>
    <row r="487" spans="1:7">
      <c r="A487" s="58">
        <v>510</v>
      </c>
      <c r="B487" s="59" t="s">
        <v>480</v>
      </c>
      <c r="C487" s="83">
        <v>4458</v>
      </c>
      <c r="D487" s="84">
        <v>87667</v>
      </c>
      <c r="E487" s="55">
        <v>0.77597210725310495</v>
      </c>
      <c r="F487" s="77"/>
    </row>
    <row r="488" spans="1:7">
      <c r="A488" s="58">
        <v>511</v>
      </c>
      <c r="B488" s="59" t="s">
        <v>481</v>
      </c>
      <c r="C488" s="83">
        <v>2524</v>
      </c>
      <c r="D488" s="84">
        <v>78673</v>
      </c>
      <c r="E488" s="55">
        <v>0.48955989262444932</v>
      </c>
      <c r="F488" s="77"/>
    </row>
    <row r="489" spans="1:7">
      <c r="A489" s="58">
        <v>512</v>
      </c>
      <c r="B489" s="59" t="s">
        <v>482</v>
      </c>
      <c r="C489" s="83">
        <v>391</v>
      </c>
      <c r="D489" s="84">
        <v>15255</v>
      </c>
      <c r="E489" s="55">
        <v>0.39111703949097076</v>
      </c>
      <c r="F489" s="77"/>
    </row>
    <row r="490" spans="1:7">
      <c r="A490" s="58">
        <v>513</v>
      </c>
      <c r="B490" s="59" t="s">
        <v>483</v>
      </c>
      <c r="C490" s="83">
        <v>101</v>
      </c>
      <c r="D490" s="84">
        <v>1545</v>
      </c>
      <c r="E490" s="55">
        <v>0.99755093847972698</v>
      </c>
      <c r="F490" s="77" t="s">
        <v>772</v>
      </c>
      <c r="G490" s="171" t="s">
        <v>772</v>
      </c>
    </row>
    <row r="491" spans="1:7">
      <c r="A491" s="58">
        <v>514</v>
      </c>
      <c r="B491" s="59" t="s">
        <v>484</v>
      </c>
      <c r="C491" s="83">
        <v>1571</v>
      </c>
      <c r="D491" s="84">
        <v>19087</v>
      </c>
      <c r="E491" s="55">
        <v>1.2559741559224649</v>
      </c>
      <c r="F491" s="77" t="s">
        <v>740</v>
      </c>
      <c r="G491" s="171" t="s">
        <v>748</v>
      </c>
    </row>
    <row r="492" spans="1:7">
      <c r="A492" s="58">
        <v>516</v>
      </c>
      <c r="B492" s="59" t="s">
        <v>486</v>
      </c>
      <c r="C492" s="83">
        <v>377</v>
      </c>
      <c r="D492" s="84">
        <v>4604</v>
      </c>
      <c r="E492" s="55">
        <v>1.2495344284814629</v>
      </c>
      <c r="F492" s="77" t="s">
        <v>740</v>
      </c>
      <c r="G492" s="171" t="s">
        <v>748</v>
      </c>
    </row>
    <row r="493" spans="1:7">
      <c r="A493" s="58">
        <v>517</v>
      </c>
      <c r="B493" s="59" t="s">
        <v>487</v>
      </c>
      <c r="C493" s="83">
        <v>15745</v>
      </c>
      <c r="D493" s="84">
        <v>404045</v>
      </c>
      <c r="E493" s="55">
        <v>0.5946413690620751</v>
      </c>
      <c r="F493" s="77"/>
    </row>
    <row r="494" spans="1:7">
      <c r="A494" s="58">
        <v>518</v>
      </c>
      <c r="B494" s="59" t="s">
        <v>488</v>
      </c>
      <c r="C494" s="83">
        <v>6175</v>
      </c>
      <c r="D494" s="84">
        <v>100004</v>
      </c>
      <c r="E494" s="55">
        <v>0.94224053163601429</v>
      </c>
      <c r="F494" s="77"/>
      <c r="G494" s="171"/>
    </row>
    <row r="495" spans="1:7">
      <c r="A495" s="58">
        <v>519</v>
      </c>
      <c r="B495" s="59" t="s">
        <v>489</v>
      </c>
      <c r="C495" s="83">
        <v>5505</v>
      </c>
      <c r="D495" s="84">
        <v>51196</v>
      </c>
      <c r="E495" s="55">
        <v>1.6408296093543888</v>
      </c>
      <c r="F495" s="77" t="s">
        <v>733</v>
      </c>
      <c r="G495" s="171" t="s">
        <v>772</v>
      </c>
    </row>
    <row r="496" spans="1:7">
      <c r="A496" s="58">
        <v>523</v>
      </c>
      <c r="B496" s="59" t="s">
        <v>493</v>
      </c>
      <c r="C496" s="83">
        <v>279</v>
      </c>
      <c r="D496" s="84">
        <v>1637</v>
      </c>
      <c r="E496" s="55">
        <v>2.6007446596126624</v>
      </c>
      <c r="F496" s="77" t="s">
        <v>734</v>
      </c>
      <c r="G496" s="171" t="s">
        <v>772</v>
      </c>
    </row>
    <row r="497" spans="1:7">
      <c r="A497" s="58">
        <v>524</v>
      </c>
      <c r="B497" s="59" t="s">
        <v>494</v>
      </c>
      <c r="C497" s="83">
        <v>38</v>
      </c>
      <c r="D497" s="84">
        <v>1569</v>
      </c>
      <c r="E497" s="55">
        <v>0.36957522037840063</v>
      </c>
      <c r="F497" s="77"/>
    </row>
    <row r="498" spans="1:7">
      <c r="A498" s="58">
        <v>525</v>
      </c>
      <c r="B498" s="59" t="s">
        <v>495</v>
      </c>
      <c r="C498" s="83">
        <v>278</v>
      </c>
      <c r="D498" s="84">
        <v>7772</v>
      </c>
      <c r="E498" s="55">
        <v>0.54582597033579228</v>
      </c>
      <c r="F498" s="77"/>
    </row>
    <row r="499" spans="1:7">
      <c r="A499" s="58">
        <v>526</v>
      </c>
      <c r="B499" s="59" t="s">
        <v>496</v>
      </c>
      <c r="C499" s="83">
        <v>9</v>
      </c>
      <c r="D499" s="84">
        <v>636</v>
      </c>
      <c r="E499" s="55">
        <v>0.21593725947382472</v>
      </c>
      <c r="F499" s="77"/>
    </row>
    <row r="500" spans="1:7">
      <c r="A500" s="58">
        <v>529</v>
      </c>
      <c r="B500" s="59" t="s">
        <v>499</v>
      </c>
      <c r="C500" s="83">
        <v>3</v>
      </c>
      <c r="D500" s="84">
        <v>1009</v>
      </c>
      <c r="E500" s="55">
        <v>4.537036571699786E-2</v>
      </c>
      <c r="F500" s="77"/>
    </row>
    <row r="501" spans="1:7">
      <c r="A501" s="58">
        <v>530</v>
      </c>
      <c r="B501" s="59" t="s">
        <v>500</v>
      </c>
      <c r="C501" s="83">
        <v>12</v>
      </c>
      <c r="D501" s="84">
        <v>281</v>
      </c>
      <c r="E501" s="55">
        <v>0.65165407841211165</v>
      </c>
      <c r="F501" s="77"/>
    </row>
    <row r="502" spans="1:7">
      <c r="A502" s="58">
        <v>531</v>
      </c>
      <c r="B502" s="59" t="s">
        <v>501</v>
      </c>
      <c r="C502" s="83">
        <v>1772</v>
      </c>
      <c r="D502" s="84">
        <v>34173</v>
      </c>
      <c r="E502" s="55">
        <v>0.79126654223095116</v>
      </c>
      <c r="F502" s="77"/>
    </row>
    <row r="503" spans="1:7">
      <c r="A503" s="58">
        <v>532</v>
      </c>
      <c r="B503" s="59" t="s">
        <v>502</v>
      </c>
      <c r="C503" s="83">
        <v>625</v>
      </c>
      <c r="D503" s="84">
        <v>6421</v>
      </c>
      <c r="E503" s="55">
        <v>1.4853183242631871</v>
      </c>
      <c r="F503" s="77" t="s">
        <v>742</v>
      </c>
      <c r="G503" s="171" t="s">
        <v>772</v>
      </c>
    </row>
    <row r="504" spans="1:7">
      <c r="A504" s="58">
        <v>534</v>
      </c>
      <c r="B504" s="59" t="s">
        <v>504</v>
      </c>
      <c r="C504" s="83">
        <v>406</v>
      </c>
      <c r="D504" s="84">
        <v>6462</v>
      </c>
      <c r="E504" s="55">
        <v>0.95874093662596938</v>
      </c>
      <c r="F504" s="77"/>
      <c r="G504" s="171"/>
    </row>
    <row r="505" spans="1:7">
      <c r="A505" s="58">
        <v>535</v>
      </c>
      <c r="B505" s="59" t="s">
        <v>505</v>
      </c>
      <c r="C505" s="83">
        <v>41</v>
      </c>
      <c r="D505" s="84">
        <v>884</v>
      </c>
      <c r="E505" s="55">
        <v>0.70774006762687947</v>
      </c>
      <c r="F505" s="77"/>
    </row>
    <row r="506" spans="1:7">
      <c r="A506" s="58">
        <v>536</v>
      </c>
      <c r="B506" s="59" t="s">
        <v>506</v>
      </c>
      <c r="C506" s="83">
        <v>645</v>
      </c>
      <c r="D506" s="84">
        <v>12245</v>
      </c>
      <c r="E506" s="55">
        <v>0.8037909584987285</v>
      </c>
      <c r="F506" s="77"/>
    </row>
    <row r="507" spans="1:7">
      <c r="A507" s="58">
        <v>537</v>
      </c>
      <c r="B507" s="59" t="s">
        <v>507</v>
      </c>
      <c r="C507" s="83">
        <v>167</v>
      </c>
      <c r="D507" s="84">
        <v>4352</v>
      </c>
      <c r="E507" s="55">
        <v>0.585557807476355</v>
      </c>
      <c r="F507" s="77"/>
    </row>
    <row r="508" spans="1:7">
      <c r="A508" s="58">
        <v>538</v>
      </c>
      <c r="B508" s="59" t="s">
        <v>508</v>
      </c>
      <c r="C508" s="83">
        <v>336</v>
      </c>
      <c r="D508" s="84">
        <v>9976</v>
      </c>
      <c r="E508" s="55">
        <v>0.51395492070433979</v>
      </c>
      <c r="F508" s="77"/>
    </row>
    <row r="509" spans="1:7">
      <c r="A509" s="58">
        <v>539</v>
      </c>
      <c r="B509" s="59" t="s">
        <v>509</v>
      </c>
      <c r="C509" s="83">
        <v>491</v>
      </c>
      <c r="D509" s="84">
        <v>37529</v>
      </c>
      <c r="E509" s="55">
        <v>0.19964419704894315</v>
      </c>
      <c r="F509" s="77"/>
    </row>
    <row r="510" spans="1:7">
      <c r="A510" s="58">
        <v>540</v>
      </c>
      <c r="B510" s="59" t="s">
        <v>510</v>
      </c>
      <c r="C510" s="83">
        <v>25</v>
      </c>
      <c r="D510" s="84">
        <v>5705</v>
      </c>
      <c r="E510" s="55">
        <v>6.6869265276732162E-2</v>
      </c>
      <c r="F510" s="77"/>
    </row>
    <row r="511" spans="1:7">
      <c r="A511" s="58">
        <v>542</v>
      </c>
      <c r="B511" s="59" t="s">
        <v>512</v>
      </c>
      <c r="C511" s="83">
        <v>160</v>
      </c>
      <c r="D511" s="84">
        <v>8331</v>
      </c>
      <c r="E511" s="55">
        <v>0.29306573205906195</v>
      </c>
      <c r="F511" s="77"/>
    </row>
    <row r="512" spans="1:7">
      <c r="A512" s="58">
        <v>543</v>
      </c>
      <c r="B512" s="59" t="s">
        <v>513</v>
      </c>
      <c r="C512" s="83">
        <v>45</v>
      </c>
      <c r="D512" s="84">
        <v>2590</v>
      </c>
      <c r="E512" s="55">
        <v>0.26512760043504346</v>
      </c>
      <c r="F512" s="77"/>
    </row>
    <row r="513" spans="1:7">
      <c r="A513" s="58">
        <v>544</v>
      </c>
      <c r="B513" s="59" t="s">
        <v>514</v>
      </c>
      <c r="C513" s="83">
        <v>4027</v>
      </c>
      <c r="D513" s="84">
        <v>85454</v>
      </c>
      <c r="E513" s="55">
        <v>0.71910353682305306</v>
      </c>
      <c r="F513" s="77"/>
    </row>
    <row r="514" spans="1:7">
      <c r="A514" s="58">
        <v>545</v>
      </c>
      <c r="B514" s="59" t="s">
        <v>515</v>
      </c>
      <c r="C514" s="83">
        <v>8</v>
      </c>
      <c r="D514" s="84">
        <v>1874</v>
      </c>
      <c r="E514" s="55">
        <v>6.5142225554536942E-2</v>
      </c>
      <c r="F514" s="77"/>
    </row>
    <row r="515" spans="1:7">
      <c r="A515" s="58">
        <v>546</v>
      </c>
      <c r="B515" s="59" t="s">
        <v>516</v>
      </c>
      <c r="C515" s="83">
        <v>118</v>
      </c>
      <c r="D515" s="84">
        <v>11528</v>
      </c>
      <c r="E515" s="55">
        <v>0.15619611620972701</v>
      </c>
      <c r="F515" s="77"/>
    </row>
    <row r="516" spans="1:7">
      <c r="A516" s="58">
        <v>547</v>
      </c>
      <c r="B516" s="59" t="s">
        <v>517</v>
      </c>
      <c r="C516" s="83">
        <v>74</v>
      </c>
      <c r="D516" s="84">
        <v>7753</v>
      </c>
      <c r="E516" s="55">
        <v>0.14564786648718184</v>
      </c>
      <c r="F516" s="77"/>
    </row>
    <row r="517" spans="1:7">
      <c r="A517" s="58">
        <v>548</v>
      </c>
      <c r="B517" s="59" t="s">
        <v>518</v>
      </c>
      <c r="C517" s="83">
        <v>882</v>
      </c>
      <c r="D517" s="84">
        <v>14874</v>
      </c>
      <c r="E517" s="55">
        <v>0.90486335272855634</v>
      </c>
      <c r="F517" s="77"/>
    </row>
    <row r="518" spans="1:7">
      <c r="A518" s="58">
        <v>549</v>
      </c>
      <c r="B518" s="59" t="s">
        <v>519</v>
      </c>
      <c r="C518" s="83">
        <v>60</v>
      </c>
      <c r="D518" s="84">
        <v>2462</v>
      </c>
      <c r="E518" s="55">
        <v>0.37188220153087603</v>
      </c>
      <c r="F518" s="77"/>
    </row>
    <row r="519" spans="1:7">
      <c r="A519" s="58">
        <v>550</v>
      </c>
      <c r="B519" s="59" t="s">
        <v>520</v>
      </c>
      <c r="C519" s="83">
        <v>1918</v>
      </c>
      <c r="D519" s="84">
        <v>43145</v>
      </c>
      <c r="E519" s="55">
        <v>0.67836013982468968</v>
      </c>
      <c r="F519" s="77"/>
    </row>
    <row r="520" spans="1:7">
      <c r="A520" s="58">
        <v>551</v>
      </c>
      <c r="B520" s="59" t="s">
        <v>521</v>
      </c>
      <c r="C520" s="83">
        <v>149</v>
      </c>
      <c r="D520" s="84">
        <v>6760</v>
      </c>
      <c r="E520" s="55">
        <v>0.33634251243881536</v>
      </c>
      <c r="F520" s="77"/>
    </row>
    <row r="521" spans="1:7">
      <c r="A521" s="58">
        <v>552</v>
      </c>
      <c r="B521" s="59" t="s">
        <v>522</v>
      </c>
      <c r="C521" s="83">
        <v>56</v>
      </c>
      <c r="D521" s="84">
        <v>6224</v>
      </c>
      <c r="E521" s="55">
        <v>0.13729686934839583</v>
      </c>
      <c r="F521" s="77"/>
    </row>
    <row r="522" spans="1:7">
      <c r="A522" s="58">
        <v>553</v>
      </c>
      <c r="B522" s="59" t="s">
        <v>523</v>
      </c>
      <c r="C522" s="83">
        <v>3088</v>
      </c>
      <c r="D522" s="84">
        <v>47679</v>
      </c>
      <c r="E522" s="55">
        <v>0.98830807789660158</v>
      </c>
      <c r="F522" s="77"/>
      <c r="G522" s="171"/>
    </row>
    <row r="523" spans="1:7">
      <c r="A523" s="58">
        <v>554</v>
      </c>
      <c r="B523" s="59" t="s">
        <v>524</v>
      </c>
      <c r="C523" s="83">
        <v>2161</v>
      </c>
      <c r="D523" s="84">
        <v>47838</v>
      </c>
      <c r="E523" s="55">
        <v>0.68932486417535754</v>
      </c>
      <c r="F523" s="77"/>
    </row>
    <row r="524" spans="1:7">
      <c r="A524" s="58">
        <v>555</v>
      </c>
      <c r="B524" s="59" t="s">
        <v>525</v>
      </c>
      <c r="C524" s="83">
        <v>2066</v>
      </c>
      <c r="D524" s="84">
        <v>47858</v>
      </c>
      <c r="E524" s="55">
        <v>0.658745957843756</v>
      </c>
      <c r="F524" s="77"/>
    </row>
    <row r="525" spans="1:7">
      <c r="A525" s="58">
        <v>556</v>
      </c>
      <c r="B525" s="59" t="s">
        <v>526</v>
      </c>
      <c r="C525" s="83">
        <v>3698</v>
      </c>
      <c r="D525" s="84">
        <v>88077</v>
      </c>
      <c r="E525" s="55">
        <v>0.64068799245073893</v>
      </c>
      <c r="F525" s="77"/>
    </row>
    <row r="526" spans="1:7">
      <c r="A526" s="58">
        <v>557</v>
      </c>
      <c r="B526" s="59" t="s">
        <v>527</v>
      </c>
      <c r="C526" s="83">
        <v>6181</v>
      </c>
      <c r="D526" s="84">
        <v>67717</v>
      </c>
      <c r="E526" s="55">
        <v>1.3928463978579215</v>
      </c>
      <c r="F526" s="77" t="s">
        <v>740</v>
      </c>
      <c r="G526" s="171" t="s">
        <v>748</v>
      </c>
    </row>
    <row r="527" spans="1:7">
      <c r="A527" s="58">
        <v>558</v>
      </c>
      <c r="B527" s="59" t="s">
        <v>528</v>
      </c>
      <c r="C527" s="83">
        <v>19623</v>
      </c>
      <c r="D527" s="84">
        <v>278002</v>
      </c>
      <c r="E527" s="55">
        <v>1.0771090503459577</v>
      </c>
      <c r="F527" s="77" t="s">
        <v>734</v>
      </c>
      <c r="G527" s="171" t="s">
        <v>772</v>
      </c>
    </row>
    <row r="528" spans="1:7">
      <c r="A528" s="58">
        <v>559</v>
      </c>
      <c r="B528" s="59" t="s">
        <v>530</v>
      </c>
      <c r="C528" s="83">
        <v>3561</v>
      </c>
      <c r="D528" s="84">
        <v>105054</v>
      </c>
      <c r="E528" s="55">
        <v>0.51725127765750134</v>
      </c>
      <c r="F528" s="77"/>
    </row>
    <row r="529" spans="1:7">
      <c r="A529" s="58">
        <v>560</v>
      </c>
      <c r="B529" s="59" t="s">
        <v>531</v>
      </c>
      <c r="C529" s="83">
        <v>470</v>
      </c>
      <c r="D529" s="84">
        <v>9291</v>
      </c>
      <c r="E529" s="55">
        <v>0.77192941319455721</v>
      </c>
      <c r="F529" s="77"/>
    </row>
    <row r="530" spans="1:7">
      <c r="A530" s="58">
        <v>561</v>
      </c>
      <c r="B530" s="59" t="s">
        <v>532</v>
      </c>
      <c r="C530" s="83">
        <v>5688</v>
      </c>
      <c r="D530" s="84">
        <v>220385</v>
      </c>
      <c r="E530" s="55">
        <v>0.39383993157439384</v>
      </c>
      <c r="F530" s="77"/>
    </row>
    <row r="531" spans="1:7">
      <c r="A531" s="58">
        <v>562</v>
      </c>
      <c r="B531" s="59" t="s">
        <v>533</v>
      </c>
      <c r="C531" s="83">
        <v>2051</v>
      </c>
      <c r="D531" s="84">
        <v>41725</v>
      </c>
      <c r="E531" s="55">
        <v>0.75008677185007122</v>
      </c>
      <c r="F531" s="77"/>
    </row>
    <row r="532" spans="1:7">
      <c r="A532" s="58">
        <v>563</v>
      </c>
      <c r="B532" s="59" t="s">
        <v>534</v>
      </c>
      <c r="C532" s="83">
        <v>1156</v>
      </c>
      <c r="D532" s="84">
        <v>24455</v>
      </c>
      <c r="E532" s="55">
        <v>0.72132728213411257</v>
      </c>
      <c r="F532" s="77"/>
    </row>
    <row r="533" spans="1:7">
      <c r="A533" s="58">
        <v>564</v>
      </c>
      <c r="B533" s="59" t="s">
        <v>535</v>
      </c>
      <c r="C533" s="83">
        <v>2152</v>
      </c>
      <c r="D533" s="84">
        <v>43144</v>
      </c>
      <c r="E533" s="55">
        <v>0.76113913302881975</v>
      </c>
      <c r="F533" s="77"/>
    </row>
    <row r="534" spans="1:7">
      <c r="A534" s="58">
        <v>565</v>
      </c>
      <c r="B534" s="59" t="s">
        <v>536</v>
      </c>
      <c r="C534" s="83">
        <v>95</v>
      </c>
      <c r="D534" s="84">
        <v>6206</v>
      </c>
      <c r="E534" s="55">
        <v>0.23358988107223277</v>
      </c>
      <c r="F534" s="77"/>
    </row>
    <row r="535" spans="1:7">
      <c r="A535" s="58">
        <v>566</v>
      </c>
      <c r="B535" s="59" t="s">
        <v>537</v>
      </c>
      <c r="C535" s="83">
        <v>1076</v>
      </c>
      <c r="D535" s="84">
        <v>30869</v>
      </c>
      <c r="E535" s="55">
        <v>0.53190234143307846</v>
      </c>
      <c r="F535" s="77"/>
    </row>
    <row r="536" spans="1:7">
      <c r="A536" s="58">
        <v>567</v>
      </c>
      <c r="B536" s="59" t="s">
        <v>538</v>
      </c>
      <c r="C536" s="83">
        <v>470</v>
      </c>
      <c r="D536" s="84">
        <v>6153</v>
      </c>
      <c r="E536" s="55">
        <v>1.165609650250387</v>
      </c>
      <c r="F536" s="77" t="s">
        <v>740</v>
      </c>
      <c r="G536" s="171" t="s">
        <v>734</v>
      </c>
    </row>
    <row r="537" spans="1:7">
      <c r="A537" s="58">
        <v>568</v>
      </c>
      <c r="B537" s="59" t="s">
        <v>539</v>
      </c>
      <c r="C537" s="83">
        <v>2090</v>
      </c>
      <c r="D537" s="84">
        <v>46214</v>
      </c>
      <c r="E537" s="55">
        <v>0.69010459260297929</v>
      </c>
      <c r="F537" s="77"/>
    </row>
    <row r="538" spans="1:7">
      <c r="A538" s="58">
        <v>569</v>
      </c>
      <c r="B538" s="59" t="s">
        <v>540</v>
      </c>
      <c r="C538" s="83">
        <v>78</v>
      </c>
      <c r="D538" s="84">
        <v>9059</v>
      </c>
      <c r="E538" s="55">
        <v>0.13138825192843823</v>
      </c>
      <c r="F538" s="77"/>
    </row>
    <row r="539" spans="1:7">
      <c r="A539" s="58">
        <v>570</v>
      </c>
      <c r="B539" s="59" t="s">
        <v>541</v>
      </c>
      <c r="C539" s="83">
        <v>185</v>
      </c>
      <c r="D539" s="84">
        <v>3724</v>
      </c>
      <c r="E539" s="55">
        <v>0.75806116331573625</v>
      </c>
      <c r="F539" s="77"/>
    </row>
    <row r="540" spans="1:7">
      <c r="A540" s="58">
        <v>571</v>
      </c>
      <c r="B540" s="59" t="s">
        <v>542</v>
      </c>
      <c r="C540" s="83">
        <v>869</v>
      </c>
      <c r="D540" s="84">
        <v>18304</v>
      </c>
      <c r="E540" s="55">
        <v>0.72446258446867307</v>
      </c>
      <c r="F540" s="77"/>
    </row>
    <row r="541" spans="1:7">
      <c r="A541" s="58">
        <v>572</v>
      </c>
      <c r="B541" s="59" t="s">
        <v>543</v>
      </c>
      <c r="C541" s="83">
        <v>2516</v>
      </c>
      <c r="D541" s="84">
        <v>74894</v>
      </c>
      <c r="E541" s="55">
        <v>0.5126321053990186</v>
      </c>
      <c r="F541" s="77"/>
    </row>
    <row r="542" spans="1:7">
      <c r="A542" s="58">
        <v>573</v>
      </c>
      <c r="B542" s="59" t="s">
        <v>544</v>
      </c>
      <c r="C542" s="83">
        <v>317</v>
      </c>
      <c r="D542" s="84">
        <v>7324</v>
      </c>
      <c r="E542" s="55">
        <v>0.66047003393768955</v>
      </c>
      <c r="F542" s="77"/>
    </row>
    <row r="543" spans="1:7">
      <c r="A543" s="58">
        <v>574</v>
      </c>
      <c r="B543" s="59" t="s">
        <v>545</v>
      </c>
      <c r="C543" s="83">
        <v>2624</v>
      </c>
      <c r="D543" s="84">
        <v>50929</v>
      </c>
      <c r="E543" s="55">
        <v>0.78621418182289726</v>
      </c>
      <c r="F543" s="77"/>
    </row>
    <row r="544" spans="1:7">
      <c r="A544" s="96">
        <v>575</v>
      </c>
      <c r="B544" s="97" t="s">
        <v>546</v>
      </c>
      <c r="C544" s="98">
        <v>520</v>
      </c>
      <c r="D544" s="99">
        <v>7959</v>
      </c>
      <c r="E544" s="82">
        <v>0.99698134122353887</v>
      </c>
      <c r="F544" s="100"/>
      <c r="G544" s="172"/>
    </row>
    <row r="545" spans="1:7">
      <c r="A545" s="58">
        <v>576</v>
      </c>
      <c r="B545" s="59" t="s">
        <v>547</v>
      </c>
      <c r="C545" s="83">
        <v>177</v>
      </c>
      <c r="D545" s="84">
        <v>2558</v>
      </c>
      <c r="E545" s="55">
        <v>1.0558808606327597</v>
      </c>
      <c r="F545" s="77" t="s">
        <v>736</v>
      </c>
      <c r="G545" s="171" t="s">
        <v>772</v>
      </c>
    </row>
    <row r="546" spans="1:7">
      <c r="A546" s="58">
        <v>577</v>
      </c>
      <c r="B546" s="59" t="s">
        <v>548</v>
      </c>
      <c r="C546" s="83">
        <v>211</v>
      </c>
      <c r="D546" s="84">
        <v>4866</v>
      </c>
      <c r="E546" s="55">
        <v>0.66168690853425993</v>
      </c>
      <c r="F546" s="77"/>
    </row>
    <row r="547" spans="1:7">
      <c r="A547" s="58">
        <v>578</v>
      </c>
      <c r="B547" s="59" t="s">
        <v>549</v>
      </c>
      <c r="C547" s="83">
        <v>1058</v>
      </c>
      <c r="D547" s="84">
        <v>12702</v>
      </c>
      <c r="E547" s="55">
        <v>1.2710298522789321</v>
      </c>
      <c r="F547" s="77" t="s">
        <v>736</v>
      </c>
      <c r="G547" s="171" t="s">
        <v>772</v>
      </c>
    </row>
    <row r="548" spans="1:7">
      <c r="A548" s="58">
        <v>579</v>
      </c>
      <c r="B548" s="59" t="s">
        <v>550</v>
      </c>
      <c r="C548" s="83">
        <v>783</v>
      </c>
      <c r="D548" s="84">
        <v>10651</v>
      </c>
      <c r="E548" s="55">
        <v>1.1217951780307642</v>
      </c>
      <c r="F548" s="77" t="s">
        <v>772</v>
      </c>
      <c r="G548" s="171" t="s">
        <v>772</v>
      </c>
    </row>
    <row r="549" spans="1:7">
      <c r="A549" s="58">
        <v>580</v>
      </c>
      <c r="B549" s="59" t="s">
        <v>551</v>
      </c>
      <c r="C549" s="83">
        <v>987</v>
      </c>
      <c r="D549" s="84">
        <v>6533</v>
      </c>
      <c r="E549" s="55">
        <v>2.3054021083392509</v>
      </c>
      <c r="F549" s="77" t="s">
        <v>733</v>
      </c>
      <c r="G549" s="171" t="s">
        <v>772</v>
      </c>
    </row>
    <row r="550" spans="1:7">
      <c r="A550" s="58">
        <v>581</v>
      </c>
      <c r="B550" s="59" t="s">
        <v>552</v>
      </c>
      <c r="C550" s="83">
        <v>3268</v>
      </c>
      <c r="D550" s="84">
        <v>56756</v>
      </c>
      <c r="E550" s="55">
        <v>0.87864301195537242</v>
      </c>
      <c r="F550" s="77"/>
    </row>
    <row r="551" spans="1:7">
      <c r="A551" s="58">
        <v>582</v>
      </c>
      <c r="B551" s="59" t="s">
        <v>553</v>
      </c>
      <c r="C551" s="83">
        <v>359</v>
      </c>
      <c r="D551" s="84">
        <v>14083</v>
      </c>
      <c r="E551" s="55">
        <v>0.38899270856195062</v>
      </c>
      <c r="F551" s="77"/>
    </row>
    <row r="552" spans="1:7">
      <c r="A552" s="58">
        <v>583</v>
      </c>
      <c r="B552" s="59" t="s">
        <v>554</v>
      </c>
      <c r="C552" s="83">
        <v>2925</v>
      </c>
      <c r="D552" s="84">
        <v>52650</v>
      </c>
      <c r="E552" s="55">
        <v>0.84775368534168216</v>
      </c>
      <c r="F552" s="77"/>
    </row>
    <row r="553" spans="1:7">
      <c r="A553" s="58">
        <v>584</v>
      </c>
      <c r="B553" s="59" t="s">
        <v>555</v>
      </c>
      <c r="C553" s="83">
        <v>31</v>
      </c>
      <c r="D553" s="84">
        <v>5382</v>
      </c>
      <c r="E553" s="55">
        <v>8.7894194801311526E-2</v>
      </c>
      <c r="F553" s="77"/>
    </row>
    <row r="554" spans="1:7">
      <c r="A554" s="58">
        <v>585</v>
      </c>
      <c r="B554" s="59" t="s">
        <v>556</v>
      </c>
      <c r="C554" s="83">
        <v>1636</v>
      </c>
      <c r="D554" s="84">
        <v>130809</v>
      </c>
      <c r="E554" s="55">
        <v>0.19084811080232902</v>
      </c>
      <c r="F554" s="77"/>
    </row>
    <row r="555" spans="1:7">
      <c r="A555" s="58">
        <v>586</v>
      </c>
      <c r="B555" s="59" t="s">
        <v>557</v>
      </c>
      <c r="C555" s="83">
        <v>10474</v>
      </c>
      <c r="D555" s="84">
        <v>307894</v>
      </c>
      <c r="E555" s="55">
        <v>0.51910299585194264</v>
      </c>
      <c r="F555" s="77"/>
    </row>
    <row r="556" spans="1:7">
      <c r="A556" s="58">
        <v>587</v>
      </c>
      <c r="B556" s="59" t="s">
        <v>558</v>
      </c>
      <c r="C556" s="83">
        <v>1198</v>
      </c>
      <c r="D556" s="84">
        <v>113490</v>
      </c>
      <c r="E556" s="55">
        <v>0.16107992308316182</v>
      </c>
      <c r="F556" s="77"/>
    </row>
    <row r="557" spans="1:7">
      <c r="A557" s="58">
        <v>588</v>
      </c>
      <c r="B557" s="59" t="s">
        <v>559</v>
      </c>
      <c r="C557" s="83">
        <v>3338</v>
      </c>
      <c r="D557" s="84">
        <v>67126</v>
      </c>
      <c r="E557" s="55">
        <v>0.75881822885423877</v>
      </c>
      <c r="F557" s="77"/>
    </row>
    <row r="558" spans="1:7">
      <c r="A558" s="58">
        <v>589</v>
      </c>
      <c r="B558" s="59" t="s">
        <v>560</v>
      </c>
      <c r="C558" s="83">
        <v>100</v>
      </c>
      <c r="D558" s="84">
        <v>3029</v>
      </c>
      <c r="E558" s="55">
        <v>0.50378231548861929</v>
      </c>
      <c r="F558" s="77"/>
    </row>
    <row r="559" spans="1:7">
      <c r="A559" s="58">
        <v>590</v>
      </c>
      <c r="B559" s="59" t="s">
        <v>561</v>
      </c>
      <c r="C559" s="83">
        <v>464</v>
      </c>
      <c r="D559" s="84">
        <v>5234</v>
      </c>
      <c r="E559" s="55">
        <v>1.3527777569686148</v>
      </c>
      <c r="F559" s="77" t="s">
        <v>740</v>
      </c>
      <c r="G559" s="171" t="s">
        <v>748</v>
      </c>
    </row>
    <row r="560" spans="1:7">
      <c r="A560" s="58">
        <v>591</v>
      </c>
      <c r="B560" s="59" t="s">
        <v>562</v>
      </c>
      <c r="C560" s="83">
        <v>29755</v>
      </c>
      <c r="D560" s="84">
        <v>569601</v>
      </c>
      <c r="E560" s="55">
        <v>0.79713412780551929</v>
      </c>
      <c r="F560" s="77"/>
    </row>
    <row r="561" spans="1:7">
      <c r="A561" s="58">
        <v>592</v>
      </c>
      <c r="B561" s="59" t="s">
        <v>563</v>
      </c>
      <c r="C561" s="83">
        <v>5300</v>
      </c>
      <c r="D561" s="84">
        <v>85298</v>
      </c>
      <c r="E561" s="55">
        <v>0.94815472322441896</v>
      </c>
      <c r="F561" s="77"/>
      <c r="G561" s="171"/>
    </row>
    <row r="562" spans="1:7">
      <c r="A562" s="58">
        <v>593</v>
      </c>
      <c r="B562" s="59" t="s">
        <v>564</v>
      </c>
      <c r="C562" s="83">
        <v>2236</v>
      </c>
      <c r="D562" s="84">
        <v>56655</v>
      </c>
      <c r="E562" s="55">
        <v>0.60224852753741109</v>
      </c>
      <c r="F562" s="77"/>
    </row>
    <row r="563" spans="1:7">
      <c r="A563" s="58">
        <v>595</v>
      </c>
      <c r="B563" s="59" t="s">
        <v>566</v>
      </c>
      <c r="C563" s="83">
        <v>5296</v>
      </c>
      <c r="D563" s="84">
        <v>149921</v>
      </c>
      <c r="E563" s="55">
        <v>0.53904832089068155</v>
      </c>
      <c r="F563" s="77"/>
    </row>
    <row r="564" spans="1:7">
      <c r="A564" s="58">
        <v>596</v>
      </c>
      <c r="B564" s="59" t="s">
        <v>567</v>
      </c>
      <c r="C564" s="83">
        <v>19214</v>
      </c>
      <c r="D564" s="84">
        <v>569688</v>
      </c>
      <c r="E564" s="55">
        <v>0.51466295162052123</v>
      </c>
      <c r="F564" s="77"/>
    </row>
    <row r="565" spans="1:7">
      <c r="A565" s="58">
        <v>597</v>
      </c>
      <c r="B565" s="59" t="s">
        <v>568</v>
      </c>
      <c r="C565" s="83">
        <v>35359</v>
      </c>
      <c r="D565" s="84">
        <v>706438</v>
      </c>
      <c r="E565" s="55">
        <v>0.76377970335675283</v>
      </c>
      <c r="F565" s="77"/>
    </row>
    <row r="566" spans="1:7">
      <c r="A566" s="58">
        <v>598</v>
      </c>
      <c r="B566" s="59" t="s">
        <v>569</v>
      </c>
      <c r="C566" s="83">
        <v>650</v>
      </c>
      <c r="D566" s="84">
        <v>18120</v>
      </c>
      <c r="E566" s="55">
        <v>0.5473906246411524</v>
      </c>
      <c r="F566" s="77"/>
    </row>
    <row r="567" spans="1:7">
      <c r="A567" s="58">
        <v>599</v>
      </c>
      <c r="B567" s="59" t="s">
        <v>570</v>
      </c>
      <c r="C567" s="83">
        <v>4439</v>
      </c>
      <c r="D567" s="84">
        <v>72096</v>
      </c>
      <c r="E567" s="55">
        <v>0.93954192973495188</v>
      </c>
      <c r="F567" s="77"/>
      <c r="G567" s="171"/>
    </row>
    <row r="568" spans="1:7">
      <c r="A568" s="58">
        <v>600</v>
      </c>
      <c r="B568" s="59" t="s">
        <v>571</v>
      </c>
      <c r="C568" s="83">
        <v>1247</v>
      </c>
      <c r="D568" s="84">
        <v>23288</v>
      </c>
      <c r="E568" s="55">
        <v>0.81710233687647704</v>
      </c>
      <c r="F568" s="77"/>
    </row>
    <row r="569" spans="1:7">
      <c r="A569" s="58">
        <v>601</v>
      </c>
      <c r="B569" s="59" t="s">
        <v>572</v>
      </c>
      <c r="C569" s="83">
        <v>10526</v>
      </c>
      <c r="D569" s="84">
        <v>243625</v>
      </c>
      <c r="E569" s="55">
        <v>0.65930095537944722</v>
      </c>
      <c r="F569" s="77"/>
    </row>
    <row r="570" spans="1:7">
      <c r="A570" s="58">
        <v>602</v>
      </c>
      <c r="B570" s="59" t="s">
        <v>573</v>
      </c>
      <c r="C570" s="83">
        <v>6584</v>
      </c>
      <c r="D570" s="84">
        <v>85483</v>
      </c>
      <c r="E570" s="55">
        <v>1.1753095323890532</v>
      </c>
      <c r="F570" s="77" t="s">
        <v>740</v>
      </c>
      <c r="G570" s="171" t="s">
        <v>748</v>
      </c>
    </row>
    <row r="571" spans="1:7">
      <c r="A571" s="58">
        <v>603</v>
      </c>
      <c r="B571" s="59" t="s">
        <v>574</v>
      </c>
      <c r="C571" s="83">
        <v>21913</v>
      </c>
      <c r="D571" s="84">
        <v>489555</v>
      </c>
      <c r="E571" s="55">
        <v>0.68303434164508803</v>
      </c>
      <c r="F571" s="77"/>
    </row>
    <row r="572" spans="1:7">
      <c r="A572" s="58">
        <v>604</v>
      </c>
      <c r="B572" s="59" t="s">
        <v>575</v>
      </c>
      <c r="C572" s="83">
        <v>2171</v>
      </c>
      <c r="D572" s="84">
        <v>43676</v>
      </c>
      <c r="E572" s="55">
        <v>0.75850623948581042</v>
      </c>
      <c r="F572" s="77"/>
    </row>
    <row r="573" spans="1:7">
      <c r="A573" s="58">
        <v>605</v>
      </c>
      <c r="B573" s="59" t="s">
        <v>576</v>
      </c>
      <c r="C573" s="83">
        <v>4183</v>
      </c>
      <c r="D573" s="84">
        <v>96844</v>
      </c>
      <c r="E573" s="55">
        <v>0.6591091444396826</v>
      </c>
      <c r="F573" s="77"/>
    </row>
    <row r="574" spans="1:7">
      <c r="A574" s="58">
        <v>606</v>
      </c>
      <c r="B574" s="59" t="s">
        <v>577</v>
      </c>
      <c r="C574" s="83">
        <v>374</v>
      </c>
      <c r="D574" s="84">
        <v>12699</v>
      </c>
      <c r="E574" s="55">
        <v>0.44941159222932547</v>
      </c>
      <c r="F574" s="77"/>
    </row>
    <row r="575" spans="1:7">
      <c r="A575" s="58">
        <v>607</v>
      </c>
      <c r="B575" s="59" t="s">
        <v>578</v>
      </c>
      <c r="C575" s="83">
        <v>16614</v>
      </c>
      <c r="D575" s="84">
        <v>394417</v>
      </c>
      <c r="E575" s="55">
        <v>0.64277765691844091</v>
      </c>
      <c r="F575" s="77"/>
    </row>
    <row r="576" spans="1:7">
      <c r="A576" s="58">
        <v>608</v>
      </c>
      <c r="B576" s="59" t="s">
        <v>579</v>
      </c>
      <c r="C576" s="83">
        <v>598512</v>
      </c>
      <c r="D576" s="84">
        <v>8095132</v>
      </c>
      <c r="E576" s="55">
        <v>1.1282130503841046</v>
      </c>
      <c r="F576" s="77" t="s">
        <v>737</v>
      </c>
      <c r="G576" s="171" t="s">
        <v>772</v>
      </c>
    </row>
    <row r="577" spans="1:7">
      <c r="A577" s="58">
        <v>609</v>
      </c>
      <c r="B577" s="59" t="s">
        <v>580</v>
      </c>
      <c r="C577" s="83">
        <v>26969</v>
      </c>
      <c r="D577" s="84">
        <v>191241</v>
      </c>
      <c r="E577" s="55">
        <v>2.1519195387999273</v>
      </c>
      <c r="F577" s="77" t="s">
        <v>737</v>
      </c>
      <c r="G577" s="171" t="s">
        <v>772</v>
      </c>
    </row>
    <row r="578" spans="1:7">
      <c r="A578" s="43">
        <v>610</v>
      </c>
      <c r="B578" s="44" t="s">
        <v>581</v>
      </c>
      <c r="C578" s="83">
        <v>13540</v>
      </c>
      <c r="D578" s="84">
        <v>23333</v>
      </c>
      <c r="E578" s="55">
        <v>8.8550348515610846</v>
      </c>
      <c r="F578" s="77" t="s">
        <v>737</v>
      </c>
      <c r="G578" s="171" t="s">
        <v>772</v>
      </c>
    </row>
    <row r="579" spans="1:7">
      <c r="A579" s="58">
        <v>611</v>
      </c>
      <c r="B579" s="59" t="s">
        <v>583</v>
      </c>
      <c r="C579" s="83">
        <v>6</v>
      </c>
      <c r="D579" s="84">
        <v>3845</v>
      </c>
      <c r="E579" s="55">
        <v>2.3812067104525794E-2</v>
      </c>
      <c r="F579" s="77"/>
    </row>
    <row r="580" spans="1:7">
      <c r="A580" s="58">
        <v>612</v>
      </c>
      <c r="B580" s="59" t="s">
        <v>584</v>
      </c>
      <c r="C580" s="83">
        <v>3965</v>
      </c>
      <c r="D580" s="84">
        <v>350252</v>
      </c>
      <c r="E580" s="55">
        <v>0.17274471101617078</v>
      </c>
      <c r="F580" s="77"/>
    </row>
    <row r="581" spans="1:7">
      <c r="A581" s="58">
        <v>613</v>
      </c>
      <c r="B581" s="59" t="s">
        <v>585</v>
      </c>
      <c r="C581" s="83">
        <v>19786</v>
      </c>
      <c r="D581" s="84">
        <v>266447</v>
      </c>
      <c r="E581" s="55">
        <v>1.1331551097481656</v>
      </c>
      <c r="F581" s="77" t="s">
        <v>772</v>
      </c>
      <c r="G581" s="171" t="s">
        <v>772</v>
      </c>
    </row>
    <row r="582" spans="1:7">
      <c r="A582" s="58">
        <v>614</v>
      </c>
      <c r="B582" s="59" t="s">
        <v>586</v>
      </c>
      <c r="C582" s="83">
        <v>49796</v>
      </c>
      <c r="D582" s="84">
        <v>404741</v>
      </c>
      <c r="E582" s="55">
        <v>1.8774113946324671</v>
      </c>
      <c r="F582" s="77" t="s">
        <v>737</v>
      </c>
      <c r="G582" s="171" t="s">
        <v>772</v>
      </c>
    </row>
    <row r="583" spans="1:7">
      <c r="A583" s="58">
        <v>615</v>
      </c>
      <c r="B583" s="59" t="s">
        <v>587</v>
      </c>
      <c r="C583" s="83">
        <v>2691</v>
      </c>
      <c r="D583" s="84">
        <v>20842</v>
      </c>
      <c r="E583" s="55">
        <v>1.9702280496392095</v>
      </c>
      <c r="F583" s="77" t="s">
        <v>737</v>
      </c>
      <c r="G583" s="171" t="s">
        <v>772</v>
      </c>
    </row>
    <row r="584" spans="1:7">
      <c r="A584" s="58">
        <v>616</v>
      </c>
      <c r="B584" s="59" t="s">
        <v>588</v>
      </c>
      <c r="C584" s="83">
        <v>4269</v>
      </c>
      <c r="D584" s="84">
        <v>53828</v>
      </c>
      <c r="E584" s="55">
        <v>1.2102082315714042</v>
      </c>
      <c r="F584" s="77" t="s">
        <v>737</v>
      </c>
      <c r="G584" s="171" t="s">
        <v>772</v>
      </c>
    </row>
    <row r="585" spans="1:7">
      <c r="A585" s="58">
        <v>617</v>
      </c>
      <c r="B585" s="59" t="s">
        <v>589</v>
      </c>
      <c r="C585" s="83">
        <v>2470</v>
      </c>
      <c r="D585" s="84">
        <v>76659</v>
      </c>
      <c r="E585" s="55">
        <v>0.49167258704511135</v>
      </c>
      <c r="F585" s="77"/>
    </row>
    <row r="586" spans="1:7">
      <c r="A586" s="58">
        <v>618</v>
      </c>
      <c r="B586" s="59" t="s">
        <v>590</v>
      </c>
      <c r="C586" s="83">
        <v>9653</v>
      </c>
      <c r="D586" s="84">
        <v>171472</v>
      </c>
      <c r="E586" s="55">
        <v>0.85903584167011893</v>
      </c>
      <c r="F586" s="77"/>
    </row>
    <row r="587" spans="1:7">
      <c r="A587" s="58">
        <v>619</v>
      </c>
      <c r="B587" s="59" t="s">
        <v>591</v>
      </c>
      <c r="C587" s="83">
        <v>18979</v>
      </c>
      <c r="D587" s="84">
        <v>332066</v>
      </c>
      <c r="E587" s="55">
        <v>0.87214984218136193</v>
      </c>
      <c r="F587" s="77"/>
    </row>
    <row r="588" spans="1:7">
      <c r="A588" s="58">
        <v>620</v>
      </c>
      <c r="B588" s="59" t="s">
        <v>592</v>
      </c>
      <c r="C588" s="83">
        <v>7642</v>
      </c>
      <c r="D588" s="84">
        <v>152917</v>
      </c>
      <c r="E588" s="55">
        <v>0.76259412583859509</v>
      </c>
      <c r="F588" s="77"/>
    </row>
    <row r="589" spans="1:7">
      <c r="A589" s="58">
        <v>621</v>
      </c>
      <c r="B589" s="59" t="s">
        <v>593</v>
      </c>
      <c r="C589" s="83">
        <v>18508</v>
      </c>
      <c r="D589" s="84">
        <v>289897</v>
      </c>
      <c r="E589" s="55">
        <v>0.97422206421408075</v>
      </c>
      <c r="F589" s="77"/>
      <c r="G589" s="171"/>
    </row>
    <row r="590" spans="1:7">
      <c r="A590" s="58">
        <v>622</v>
      </c>
      <c r="B590" s="59" t="s">
        <v>594</v>
      </c>
      <c r="C590" s="83">
        <v>25140</v>
      </c>
      <c r="D590" s="84">
        <v>408016</v>
      </c>
      <c r="E590" s="55">
        <v>0.94022170133234484</v>
      </c>
      <c r="F590" s="77"/>
      <c r="G590" s="171"/>
    </row>
    <row r="591" spans="1:7">
      <c r="A591" s="58">
        <v>623</v>
      </c>
      <c r="B591" s="59" t="s">
        <v>595</v>
      </c>
      <c r="C591" s="83">
        <v>3407</v>
      </c>
      <c r="D591" s="84">
        <v>38755</v>
      </c>
      <c r="E591" s="55">
        <v>1.3414873566575669</v>
      </c>
      <c r="F591" s="77" t="s">
        <v>740</v>
      </c>
      <c r="G591" s="171" t="s">
        <v>745</v>
      </c>
    </row>
    <row r="592" spans="1:7">
      <c r="A592" s="58">
        <v>624</v>
      </c>
      <c r="B592" s="59" t="s">
        <v>596</v>
      </c>
      <c r="C592" s="83">
        <v>2806</v>
      </c>
      <c r="D592" s="84">
        <v>51890</v>
      </c>
      <c r="E592" s="55">
        <v>0.82517523875963927</v>
      </c>
      <c r="F592" s="77"/>
    </row>
    <row r="593" spans="1:7">
      <c r="A593" s="58">
        <v>625</v>
      </c>
      <c r="B593" s="59" t="s">
        <v>597</v>
      </c>
      <c r="C593" s="83">
        <v>3790</v>
      </c>
      <c r="D593" s="84">
        <v>30904</v>
      </c>
      <c r="E593" s="55">
        <v>1.8714003499226495</v>
      </c>
      <c r="F593" s="77" t="s">
        <v>740</v>
      </c>
      <c r="G593" s="171" t="s">
        <v>745</v>
      </c>
    </row>
    <row r="594" spans="1:7">
      <c r="A594" s="58">
        <v>626</v>
      </c>
      <c r="B594" s="59" t="s">
        <v>598</v>
      </c>
      <c r="C594" s="83">
        <v>461</v>
      </c>
      <c r="D594" s="84">
        <v>30957</v>
      </c>
      <c r="E594" s="55">
        <v>0.22723972222648445</v>
      </c>
      <c r="F594" s="77"/>
    </row>
    <row r="595" spans="1:7">
      <c r="A595" s="58">
        <v>627</v>
      </c>
      <c r="B595" s="59" t="s">
        <v>599</v>
      </c>
      <c r="C595" s="83">
        <v>431</v>
      </c>
      <c r="D595" s="84">
        <v>7613</v>
      </c>
      <c r="E595" s="55">
        <v>0.86390031405238021</v>
      </c>
      <c r="F595" s="77"/>
    </row>
    <row r="596" spans="1:7">
      <c r="A596" s="58">
        <v>628</v>
      </c>
      <c r="B596" s="59" t="s">
        <v>600</v>
      </c>
      <c r="C596" s="83">
        <v>306</v>
      </c>
      <c r="D596" s="84">
        <v>8510</v>
      </c>
      <c r="E596" s="55">
        <v>0.54869886003078561</v>
      </c>
      <c r="F596" s="77"/>
    </row>
    <row r="597" spans="1:7">
      <c r="A597" s="58">
        <v>629</v>
      </c>
      <c r="B597" s="59" t="s">
        <v>601</v>
      </c>
      <c r="C597" s="83">
        <v>2465</v>
      </c>
      <c r="D597" s="84">
        <v>64196</v>
      </c>
      <c r="E597" s="55">
        <v>0.58593730167939495</v>
      </c>
      <c r="F597" s="77"/>
    </row>
    <row r="598" spans="1:7">
      <c r="A598" s="58">
        <v>630</v>
      </c>
      <c r="B598" s="59" t="s">
        <v>602</v>
      </c>
      <c r="C598" s="83">
        <v>23103</v>
      </c>
      <c r="D598" s="84">
        <v>295521</v>
      </c>
      <c r="E598" s="55">
        <v>1.1929499462443613</v>
      </c>
      <c r="F598" s="77" t="s">
        <v>740</v>
      </c>
      <c r="G598" s="171" t="s">
        <v>745</v>
      </c>
    </row>
    <row r="599" spans="1:7">
      <c r="A599" s="58">
        <v>631</v>
      </c>
      <c r="B599" s="59" t="s">
        <v>603</v>
      </c>
      <c r="C599" s="83">
        <v>49116</v>
      </c>
      <c r="D599" s="84">
        <v>1142715</v>
      </c>
      <c r="E599" s="55">
        <v>0.65588432825888965</v>
      </c>
      <c r="F599" s="77"/>
    </row>
    <row r="600" spans="1:7">
      <c r="A600" s="58">
        <v>632</v>
      </c>
      <c r="B600" s="59" t="s">
        <v>604</v>
      </c>
      <c r="C600" s="83">
        <v>102</v>
      </c>
      <c r="D600" s="84">
        <v>6558</v>
      </c>
      <c r="E600" s="55">
        <v>0.23734000705814709</v>
      </c>
      <c r="F600" s="77"/>
    </row>
    <row r="601" spans="1:7">
      <c r="A601" s="58">
        <v>633</v>
      </c>
      <c r="B601" s="59" t="s">
        <v>605</v>
      </c>
      <c r="C601" s="83">
        <v>71</v>
      </c>
      <c r="D601" s="84">
        <v>3008</v>
      </c>
      <c r="E601" s="55">
        <v>0.36018258306737694</v>
      </c>
      <c r="F601" s="77"/>
    </row>
    <row r="602" spans="1:7">
      <c r="A602" s="58">
        <v>634</v>
      </c>
      <c r="B602" s="59" t="s">
        <v>606</v>
      </c>
      <c r="C602" s="83">
        <v>16296</v>
      </c>
      <c r="D602" s="84">
        <v>287311</v>
      </c>
      <c r="E602" s="55">
        <v>0.86550773556844307</v>
      </c>
      <c r="F602" s="77"/>
    </row>
    <row r="603" spans="1:7">
      <c r="A603" s="58">
        <v>635</v>
      </c>
      <c r="B603" s="59" t="s">
        <v>607</v>
      </c>
      <c r="C603" s="83">
        <v>15011</v>
      </c>
      <c r="D603" s="84">
        <v>226010</v>
      </c>
      <c r="E603" s="55">
        <v>1.0135009524886149</v>
      </c>
      <c r="F603" s="77" t="s">
        <v>772</v>
      </c>
      <c r="G603" s="171" t="s">
        <v>772</v>
      </c>
    </row>
    <row r="604" spans="1:7">
      <c r="A604" s="58">
        <v>636</v>
      </c>
      <c r="B604" s="59" t="s">
        <v>608</v>
      </c>
      <c r="C604" s="83">
        <v>3334</v>
      </c>
      <c r="D604" s="84">
        <v>66891</v>
      </c>
      <c r="E604" s="55">
        <v>0.76057158907364264</v>
      </c>
      <c r="F604" s="77"/>
    </row>
    <row r="605" spans="1:7">
      <c r="A605" s="58">
        <v>637</v>
      </c>
      <c r="B605" s="59" t="s">
        <v>609</v>
      </c>
      <c r="C605" s="83">
        <v>2187</v>
      </c>
      <c r="D605" s="84">
        <v>53124</v>
      </c>
      <c r="E605" s="55">
        <v>0.62820328998495334</v>
      </c>
      <c r="F605" s="77"/>
    </row>
    <row r="606" spans="1:7">
      <c r="A606" s="58">
        <v>638</v>
      </c>
      <c r="B606" s="59" t="s">
        <v>610</v>
      </c>
      <c r="C606" s="83">
        <v>7684</v>
      </c>
      <c r="D606" s="84">
        <v>102022</v>
      </c>
      <c r="E606" s="55">
        <v>1.1493061077706646</v>
      </c>
      <c r="F606" s="77" t="s">
        <v>756</v>
      </c>
      <c r="G606" s="171" t="s">
        <v>772</v>
      </c>
    </row>
    <row r="607" spans="1:7">
      <c r="A607" s="58">
        <v>639</v>
      </c>
      <c r="B607" s="59" t="s">
        <v>719</v>
      </c>
      <c r="C607" s="83">
        <v>1059</v>
      </c>
      <c r="D607" s="84">
        <v>47501</v>
      </c>
      <c r="E607" s="55">
        <v>0.34020085366588376</v>
      </c>
      <c r="F607" s="77"/>
    </row>
    <row r="608" spans="1:7">
      <c r="A608" s="58">
        <v>640</v>
      </c>
      <c r="B608" s="59" t="s">
        <v>612</v>
      </c>
      <c r="C608" s="83">
        <v>240</v>
      </c>
      <c r="D608" s="84">
        <v>9990</v>
      </c>
      <c r="E608" s="55">
        <v>0.36659618825586254</v>
      </c>
      <c r="F608" s="77"/>
    </row>
    <row r="609" spans="1:7">
      <c r="A609" s="58">
        <v>641</v>
      </c>
      <c r="B609" s="59" t="s">
        <v>613</v>
      </c>
      <c r="C609" s="83">
        <v>657</v>
      </c>
      <c r="D609" s="84">
        <v>14573</v>
      </c>
      <c r="E609" s="55">
        <v>0.68795272647023487</v>
      </c>
      <c r="F609" s="77"/>
    </row>
    <row r="610" spans="1:7">
      <c r="A610" s="58">
        <v>642</v>
      </c>
      <c r="B610" s="59" t="s">
        <v>614</v>
      </c>
      <c r="C610" s="83">
        <v>953</v>
      </c>
      <c r="D610" s="84">
        <v>33096</v>
      </c>
      <c r="E610" s="55">
        <v>0.43939952617691613</v>
      </c>
      <c r="F610" s="77"/>
    </row>
    <row r="611" spans="1:7">
      <c r="A611" s="58">
        <v>643</v>
      </c>
      <c r="B611" s="59" t="s">
        <v>615</v>
      </c>
      <c r="C611" s="83">
        <v>8470</v>
      </c>
      <c r="D611" s="84">
        <v>138324</v>
      </c>
      <c r="E611" s="55">
        <v>0.93438974340817837</v>
      </c>
      <c r="F611" s="77"/>
      <c r="G611" s="171"/>
    </row>
    <row r="612" spans="1:7">
      <c r="A612" s="58">
        <v>644</v>
      </c>
      <c r="B612" s="59" t="s">
        <v>616</v>
      </c>
      <c r="C612" s="83">
        <v>916</v>
      </c>
      <c r="D612" s="84">
        <v>16331</v>
      </c>
      <c r="E612" s="55">
        <v>0.85590366566123666</v>
      </c>
      <c r="F612" s="77"/>
    </row>
    <row r="613" spans="1:7">
      <c r="A613" s="58">
        <v>645</v>
      </c>
      <c r="B613" s="59" t="s">
        <v>617</v>
      </c>
      <c r="C613" s="83">
        <v>28</v>
      </c>
      <c r="D613" s="84">
        <v>382</v>
      </c>
      <c r="E613" s="55">
        <v>1.1185022445345754</v>
      </c>
      <c r="F613" s="77" t="s">
        <v>772</v>
      </c>
      <c r="G613" s="171" t="s">
        <v>772</v>
      </c>
    </row>
    <row r="614" spans="1:7">
      <c r="A614" s="58">
        <v>646</v>
      </c>
      <c r="B614" s="59" t="s">
        <v>618</v>
      </c>
      <c r="C614" s="83">
        <v>98</v>
      </c>
      <c r="D614" s="84">
        <v>2254</v>
      </c>
      <c r="E614" s="55">
        <v>0.66345940591957731</v>
      </c>
      <c r="F614" s="77"/>
    </row>
    <row r="615" spans="1:7">
      <c r="A615" s="58">
        <v>647</v>
      </c>
      <c r="B615" s="59" t="s">
        <v>619</v>
      </c>
      <c r="C615" s="83">
        <v>41</v>
      </c>
      <c r="D615" s="84">
        <v>1895</v>
      </c>
      <c r="E615" s="55">
        <v>0.33015420568979492</v>
      </c>
      <c r="F615" s="77"/>
    </row>
    <row r="616" spans="1:7">
      <c r="A616" s="58">
        <v>648</v>
      </c>
      <c r="B616" s="59" t="s">
        <v>620</v>
      </c>
      <c r="C616" s="83">
        <v>86</v>
      </c>
      <c r="D616" s="84">
        <v>2034</v>
      </c>
      <c r="E616" s="55">
        <v>0.64519307026004125</v>
      </c>
      <c r="F616" s="77"/>
    </row>
    <row r="617" spans="1:7">
      <c r="A617" s="58">
        <v>649</v>
      </c>
      <c r="B617" s="59" t="s">
        <v>621</v>
      </c>
      <c r="C617" s="83">
        <v>37</v>
      </c>
      <c r="D617" s="84">
        <v>2536</v>
      </c>
      <c r="E617" s="55">
        <v>0.22263562872143547</v>
      </c>
      <c r="F617" s="77"/>
    </row>
    <row r="618" spans="1:7">
      <c r="A618" s="58">
        <v>650</v>
      </c>
      <c r="B618" s="59" t="s">
        <v>622</v>
      </c>
      <c r="C618" s="83">
        <v>44</v>
      </c>
      <c r="D618" s="84">
        <v>1205</v>
      </c>
      <c r="E618" s="55">
        <v>0.55719578322872387</v>
      </c>
      <c r="F618" s="77"/>
    </row>
    <row r="619" spans="1:7">
      <c r="A619" s="58">
        <v>651</v>
      </c>
      <c r="B619" s="59" t="s">
        <v>623</v>
      </c>
      <c r="C619" s="83">
        <v>59</v>
      </c>
      <c r="D619" s="84">
        <v>2129</v>
      </c>
      <c r="E619" s="55">
        <v>0.42288135924512282</v>
      </c>
      <c r="F619" s="77"/>
    </row>
    <row r="620" spans="1:7">
      <c r="A620" s="58">
        <v>652</v>
      </c>
      <c r="B620" s="59" t="s">
        <v>624</v>
      </c>
      <c r="C620" s="83">
        <v>2581</v>
      </c>
      <c r="D620" s="84">
        <v>79412</v>
      </c>
      <c r="E620" s="55">
        <v>0.4959570431874763</v>
      </c>
      <c r="F620" s="77"/>
    </row>
    <row r="621" spans="1:7">
      <c r="A621" s="58">
        <v>653</v>
      </c>
      <c r="B621" s="59" t="s">
        <v>625</v>
      </c>
      <c r="C621" s="83">
        <v>4050</v>
      </c>
      <c r="D621" s="84">
        <v>85135</v>
      </c>
      <c r="E621" s="55">
        <v>0.72592052224594616</v>
      </c>
      <c r="F621" s="77"/>
    </row>
    <row r="622" spans="1:7">
      <c r="A622" s="58">
        <v>654</v>
      </c>
      <c r="B622" s="59" t="s">
        <v>626</v>
      </c>
      <c r="C622" s="83">
        <v>321</v>
      </c>
      <c r="D622" s="84">
        <v>14648</v>
      </c>
      <c r="E622" s="55">
        <v>0.3344020203375368</v>
      </c>
      <c r="F622" s="77"/>
    </row>
    <row r="623" spans="1:7">
      <c r="A623" s="58">
        <v>655</v>
      </c>
      <c r="B623" s="59" t="s">
        <v>627</v>
      </c>
      <c r="C623" s="83">
        <v>719</v>
      </c>
      <c r="D623" s="84">
        <v>11232</v>
      </c>
      <c r="E623" s="55">
        <v>0.97681874961645754</v>
      </c>
      <c r="F623" s="77"/>
      <c r="G623" s="171"/>
    </row>
    <row r="624" spans="1:7">
      <c r="A624" s="58">
        <v>656</v>
      </c>
      <c r="B624" s="59" t="s">
        <v>628</v>
      </c>
      <c r="C624" s="83">
        <v>1660</v>
      </c>
      <c r="D624" s="84">
        <v>30733</v>
      </c>
      <c r="E624" s="55">
        <v>0.82422412774572817</v>
      </c>
      <c r="F624" s="77"/>
    </row>
    <row r="625" spans="1:7">
      <c r="A625" s="58">
        <v>657</v>
      </c>
      <c r="B625" s="59" t="s">
        <v>629</v>
      </c>
      <c r="C625" s="83">
        <v>1756</v>
      </c>
      <c r="D625" s="84">
        <v>32871</v>
      </c>
      <c r="E625" s="55">
        <v>0.81518050823765298</v>
      </c>
      <c r="F625" s="77"/>
    </row>
    <row r="626" spans="1:7">
      <c r="A626" s="58">
        <v>658</v>
      </c>
      <c r="B626" s="59" t="s">
        <v>630</v>
      </c>
      <c r="C626" s="83">
        <v>1985</v>
      </c>
      <c r="D626" s="84">
        <v>45485</v>
      </c>
      <c r="E626" s="55">
        <v>0.66593908271426416</v>
      </c>
      <c r="F626" s="77"/>
    </row>
    <row r="627" spans="1:7">
      <c r="A627" s="58">
        <v>659</v>
      </c>
      <c r="B627" s="59" t="s">
        <v>631</v>
      </c>
      <c r="C627" s="83">
        <v>11376</v>
      </c>
      <c r="D627" s="84">
        <v>121931</v>
      </c>
      <c r="E627" s="55">
        <v>1.4236972274486848</v>
      </c>
      <c r="F627" s="77" t="s">
        <v>742</v>
      </c>
      <c r="G627" s="171" t="s">
        <v>772</v>
      </c>
    </row>
    <row r="628" spans="1:7">
      <c r="A628" s="58">
        <v>660</v>
      </c>
      <c r="B628" s="59" t="s">
        <v>632</v>
      </c>
      <c r="C628" s="83">
        <v>20657</v>
      </c>
      <c r="D628" s="84">
        <v>375332</v>
      </c>
      <c r="E628" s="55">
        <v>0.83983476443750149</v>
      </c>
      <c r="F628" s="77"/>
    </row>
    <row r="629" spans="1:7">
      <c r="A629" s="58">
        <v>661</v>
      </c>
      <c r="B629" s="59" t="s">
        <v>633</v>
      </c>
      <c r="C629" s="83">
        <v>17286</v>
      </c>
      <c r="D629" s="84">
        <v>150531</v>
      </c>
      <c r="E629" s="55">
        <v>1.7523092498335475</v>
      </c>
      <c r="F629" s="77" t="s">
        <v>742</v>
      </c>
      <c r="G629" s="171" t="s">
        <v>772</v>
      </c>
    </row>
    <row r="630" spans="1:7">
      <c r="A630" s="58">
        <v>662</v>
      </c>
      <c r="B630" s="59" t="s">
        <v>634</v>
      </c>
      <c r="C630" s="83">
        <v>119</v>
      </c>
      <c r="D630" s="84">
        <v>2237</v>
      </c>
      <c r="E630" s="55">
        <v>0.81175162896820885</v>
      </c>
      <c r="F630" s="77"/>
    </row>
    <row r="631" spans="1:7">
      <c r="A631" s="58">
        <v>663</v>
      </c>
      <c r="B631" s="59" t="s">
        <v>635</v>
      </c>
      <c r="C631" s="83">
        <v>445</v>
      </c>
      <c r="D631" s="84">
        <v>18911</v>
      </c>
      <c r="E631" s="55">
        <v>0.35907709902103929</v>
      </c>
      <c r="F631" s="77"/>
    </row>
    <row r="632" spans="1:7">
      <c r="A632" s="58">
        <v>664</v>
      </c>
      <c r="B632" s="59" t="s">
        <v>636</v>
      </c>
      <c r="C632" s="83">
        <v>12531</v>
      </c>
      <c r="D632" s="84">
        <v>120144</v>
      </c>
      <c r="E632" s="55">
        <v>1.5915703302561857</v>
      </c>
      <c r="F632" s="77" t="s">
        <v>742</v>
      </c>
      <c r="G632" s="171" t="s">
        <v>772</v>
      </c>
    </row>
    <row r="633" spans="1:7">
      <c r="A633" s="58">
        <v>665</v>
      </c>
      <c r="B633" s="59" t="s">
        <v>637</v>
      </c>
      <c r="C633" s="83">
        <v>3889</v>
      </c>
      <c r="D633" s="84">
        <v>49304</v>
      </c>
      <c r="E633" s="55">
        <v>1.2036437911992626</v>
      </c>
      <c r="F633" s="77" t="s">
        <v>740</v>
      </c>
      <c r="G633" s="171" t="s">
        <v>748</v>
      </c>
    </row>
    <row r="634" spans="1:7">
      <c r="A634" s="58">
        <v>666</v>
      </c>
      <c r="B634" s="59" t="s">
        <v>638</v>
      </c>
      <c r="C634" s="83">
        <v>470</v>
      </c>
      <c r="D634" s="84">
        <v>10931</v>
      </c>
      <c r="E634" s="55">
        <v>0.65611528478553027</v>
      </c>
      <c r="F634" s="77"/>
    </row>
    <row r="635" spans="1:7">
      <c r="A635" s="58">
        <v>667</v>
      </c>
      <c r="B635" s="59" t="s">
        <v>639</v>
      </c>
      <c r="C635" s="83">
        <v>1821</v>
      </c>
      <c r="D635" s="84">
        <v>31259</v>
      </c>
      <c r="E635" s="55">
        <v>0.88894943210370325</v>
      </c>
      <c r="F635" s="77"/>
    </row>
    <row r="636" spans="1:7">
      <c r="A636" s="58">
        <v>668</v>
      </c>
      <c r="B636" s="59" t="s">
        <v>640</v>
      </c>
      <c r="C636" s="83">
        <v>1476</v>
      </c>
      <c r="D636" s="84">
        <v>25457</v>
      </c>
      <c r="E636" s="55">
        <v>0.88475153836500031</v>
      </c>
      <c r="F636" s="77"/>
    </row>
    <row r="637" spans="1:7">
      <c r="A637" s="58">
        <v>669</v>
      </c>
      <c r="B637" s="59" t="s">
        <v>641</v>
      </c>
      <c r="C637" s="83">
        <v>3360</v>
      </c>
      <c r="D637" s="84">
        <v>57265</v>
      </c>
      <c r="E637" s="55">
        <v>0.89534869273491557</v>
      </c>
      <c r="F637" s="77"/>
    </row>
    <row r="638" spans="1:7">
      <c r="A638" s="58">
        <v>670</v>
      </c>
      <c r="B638" s="59" t="s">
        <v>642</v>
      </c>
      <c r="C638" s="83">
        <v>3356</v>
      </c>
      <c r="D638" s="84">
        <v>103237</v>
      </c>
      <c r="E638" s="55">
        <v>0.4960537852138317</v>
      </c>
      <c r="F638" s="77"/>
    </row>
    <row r="639" spans="1:7">
      <c r="A639" s="58">
        <v>671</v>
      </c>
      <c r="B639" s="59" t="s">
        <v>643</v>
      </c>
      <c r="C639" s="83">
        <v>4065</v>
      </c>
      <c r="D639" s="84">
        <v>34914</v>
      </c>
      <c r="E639" s="55">
        <v>1.776655128500054</v>
      </c>
      <c r="F639" s="77" t="s">
        <v>736</v>
      </c>
      <c r="G639" s="171" t="s">
        <v>772</v>
      </c>
    </row>
    <row r="640" spans="1:7">
      <c r="A640" s="58">
        <v>672</v>
      </c>
      <c r="B640" s="59" t="s">
        <v>644</v>
      </c>
      <c r="C640" s="83">
        <v>2704</v>
      </c>
      <c r="D640" s="84">
        <v>36085</v>
      </c>
      <c r="E640" s="55">
        <v>1.1434631390591758</v>
      </c>
      <c r="F640" s="77" t="s">
        <v>736</v>
      </c>
      <c r="G640" s="171" t="s">
        <v>772</v>
      </c>
    </row>
    <row r="641" spans="1:7">
      <c r="A641" s="58">
        <v>673</v>
      </c>
      <c r="B641" s="59" t="s">
        <v>645</v>
      </c>
      <c r="C641" s="83">
        <v>702</v>
      </c>
      <c r="D641" s="84">
        <v>5139</v>
      </c>
      <c r="E641" s="55">
        <v>2.0844941755161499</v>
      </c>
      <c r="F641" s="77" t="s">
        <v>736</v>
      </c>
      <c r="G641" s="171" t="s">
        <v>772</v>
      </c>
    </row>
    <row r="642" spans="1:7">
      <c r="A642" s="58">
        <v>674</v>
      </c>
      <c r="B642" s="59" t="s">
        <v>646</v>
      </c>
      <c r="C642" s="83">
        <v>43</v>
      </c>
      <c r="D642" s="84">
        <v>4891</v>
      </c>
      <c r="E642" s="55">
        <v>0.13415689070833409</v>
      </c>
      <c r="F642" s="77"/>
    </row>
    <row r="643" spans="1:7">
      <c r="A643" s="96"/>
      <c r="B643" s="97"/>
      <c r="C643" s="98"/>
      <c r="D643" s="99"/>
      <c r="E643" s="82"/>
      <c r="F643" s="100"/>
      <c r="G643" s="172"/>
    </row>
    <row r="644" spans="1:7" ht="15" thickBot="1">
      <c r="A644" s="228"/>
      <c r="B644" s="229"/>
      <c r="C644" s="230"/>
      <c r="D644" s="231"/>
      <c r="E644" s="82"/>
      <c r="F644" s="100"/>
      <c r="G644" s="172"/>
    </row>
    <row r="646" spans="1:7">
      <c r="A646">
        <v>42</v>
      </c>
      <c r="B646" t="s">
        <v>10</v>
      </c>
      <c r="C646">
        <v>0</v>
      </c>
      <c r="D646">
        <f>VLOOKUP(B646,'Panorama Especialização no CO'!$G$4:$AN$800,34,0)</f>
        <v>4144</v>
      </c>
    </row>
    <row r="647" spans="1:7">
      <c r="A647">
        <v>43</v>
      </c>
      <c r="B647" t="s">
        <v>11</v>
      </c>
      <c r="C647">
        <v>0</v>
      </c>
      <c r="D647">
        <f>VLOOKUP(B647,'Panorama Especialização no CO'!$G$4:$AN$800,34,0)</f>
        <v>702</v>
      </c>
    </row>
    <row r="648" spans="1:7">
      <c r="A648">
        <v>46</v>
      </c>
      <c r="B648" t="s">
        <v>14</v>
      </c>
      <c r="C648">
        <v>0</v>
      </c>
      <c r="D648">
        <f>VLOOKUP(B648,'Panorama Especialização no CO'!$G$4:$AN$800,34,0)</f>
        <v>15</v>
      </c>
    </row>
    <row r="649" spans="1:7">
      <c r="A649">
        <v>50</v>
      </c>
      <c r="B649" t="s">
        <v>18</v>
      </c>
      <c r="C649">
        <v>0</v>
      </c>
      <c r="D649">
        <f>VLOOKUP(B649,'Panorama Especialização no CO'!$G$4:$AN$800,34,0)</f>
        <v>4809</v>
      </c>
    </row>
    <row r="650" spans="1:7">
      <c r="A650">
        <v>53</v>
      </c>
      <c r="B650" t="s">
        <v>21</v>
      </c>
      <c r="C650">
        <v>0</v>
      </c>
      <c r="D650">
        <f>VLOOKUP(B650,'Panorama Especialização no CO'!$G$4:$AN$800,34,0)</f>
        <v>30016</v>
      </c>
    </row>
    <row r="651" spans="1:7">
      <c r="A651">
        <v>76</v>
      </c>
      <c r="B651" t="s">
        <v>44</v>
      </c>
      <c r="C651">
        <v>0</v>
      </c>
      <c r="D651">
        <f>VLOOKUP(B651,'Panorama Especialização no CO'!$G$4:$AN$800,34,0)</f>
        <v>7378</v>
      </c>
    </row>
    <row r="652" spans="1:7">
      <c r="A652">
        <v>78</v>
      </c>
      <c r="B652" t="s">
        <v>46</v>
      </c>
      <c r="C652">
        <v>0</v>
      </c>
      <c r="D652">
        <f>VLOOKUP(B652,'Panorama Especialização no CO'!$G$4:$AN$800,34,0)</f>
        <v>3914</v>
      </c>
    </row>
    <row r="653" spans="1:7">
      <c r="A653">
        <v>91</v>
      </c>
      <c r="B653" t="s">
        <v>59</v>
      </c>
      <c r="C653">
        <v>0</v>
      </c>
      <c r="D653">
        <f>VLOOKUP(B653,'Panorama Especialização no CO'!$G$4:$AN$800,34,0)</f>
        <v>2826</v>
      </c>
    </row>
    <row r="654" spans="1:7">
      <c r="A654">
        <v>128</v>
      </c>
      <c r="B654" t="s">
        <v>96</v>
      </c>
      <c r="C654">
        <v>0</v>
      </c>
      <c r="D654">
        <f>VLOOKUP(B654,'Panorama Especialização no CO'!$G$4:$AN$800,34,0)</f>
        <v>3992</v>
      </c>
    </row>
    <row r="655" spans="1:7">
      <c r="A655">
        <v>141</v>
      </c>
      <c r="B655" t="s">
        <v>109</v>
      </c>
      <c r="C655">
        <v>0</v>
      </c>
      <c r="D655">
        <f>VLOOKUP(B655,'Panorama Especialização no CO'!$G$4:$AN$800,34,0)</f>
        <v>514</v>
      </c>
    </row>
    <row r="656" spans="1:7">
      <c r="A656">
        <v>146</v>
      </c>
      <c r="B656" t="s">
        <v>114</v>
      </c>
      <c r="C656">
        <v>0</v>
      </c>
      <c r="D656">
        <f>VLOOKUP(B656,'Panorama Especialização no CO'!$G$4:$AN$800,34,0)</f>
        <v>1215</v>
      </c>
    </row>
    <row r="657" spans="1:4" customFormat="1">
      <c r="A657">
        <v>155</v>
      </c>
      <c r="B657" t="s">
        <v>123</v>
      </c>
      <c r="C657">
        <v>0</v>
      </c>
      <c r="D657">
        <f>VLOOKUP(B657,'Panorama Especialização no CO'!$G$4:$AN$800,34,0)</f>
        <v>2235</v>
      </c>
    </row>
    <row r="658" spans="1:4" customFormat="1">
      <c r="A658">
        <v>164</v>
      </c>
      <c r="B658" t="s">
        <v>132</v>
      </c>
      <c r="C658">
        <v>0</v>
      </c>
      <c r="D658">
        <f>VLOOKUP(B658,'Panorama Especialização no CO'!$G$4:$AN$800,34,0)</f>
        <v>1622</v>
      </c>
    </row>
    <row r="659" spans="1:4" customFormat="1">
      <c r="A659">
        <v>169</v>
      </c>
      <c r="B659" t="s">
        <v>137</v>
      </c>
      <c r="C659">
        <v>0</v>
      </c>
      <c r="D659">
        <f>VLOOKUP(B659,'Panorama Especialização no CO'!$G$4:$AN$800,34,0)</f>
        <v>550</v>
      </c>
    </row>
    <row r="660" spans="1:4" customFormat="1">
      <c r="A660">
        <v>195</v>
      </c>
      <c r="B660" t="s">
        <v>163</v>
      </c>
      <c r="C660">
        <v>0</v>
      </c>
      <c r="D660">
        <f>VLOOKUP(B660,'Panorama Especialização no CO'!$G$4:$AN$800,34,0)</f>
        <v>4696</v>
      </c>
    </row>
    <row r="661" spans="1:4" customFormat="1">
      <c r="A661">
        <v>199</v>
      </c>
      <c r="B661" t="s">
        <v>167</v>
      </c>
      <c r="C661">
        <v>0</v>
      </c>
      <c r="D661">
        <f>VLOOKUP(B661,'Panorama Especialização no CO'!$G$4:$AN$800,34,0)</f>
        <v>12984</v>
      </c>
    </row>
    <row r="662" spans="1:4" customFormat="1">
      <c r="A662">
        <v>215</v>
      </c>
      <c r="B662" t="s">
        <v>183</v>
      </c>
      <c r="C662">
        <v>0</v>
      </c>
      <c r="D662">
        <f>VLOOKUP(B662,'Panorama Especialização no CO'!$G$4:$AN$800,34,0)</f>
        <v>8490</v>
      </c>
    </row>
    <row r="663" spans="1:4" customFormat="1">
      <c r="A663">
        <v>230</v>
      </c>
      <c r="B663" t="s">
        <v>198</v>
      </c>
      <c r="C663">
        <v>0</v>
      </c>
      <c r="D663">
        <f>VLOOKUP(B663,'Panorama Especialização no CO'!$G$4:$AN$800,34,0)</f>
        <v>2878</v>
      </c>
    </row>
    <row r="664" spans="1:4" customFormat="1">
      <c r="A664">
        <v>247</v>
      </c>
      <c r="B664" t="s">
        <v>215</v>
      </c>
      <c r="C664">
        <v>0</v>
      </c>
      <c r="D664">
        <f>VLOOKUP(B664,'Panorama Especialização no CO'!$G$4:$AN$800,34,0)</f>
        <v>12212</v>
      </c>
    </row>
    <row r="665" spans="1:4" customFormat="1">
      <c r="A665">
        <v>259</v>
      </c>
      <c r="B665" t="s">
        <v>227</v>
      </c>
      <c r="C665">
        <v>0</v>
      </c>
      <c r="D665">
        <f>VLOOKUP(B665,'Panorama Especialização no CO'!$G$4:$AN$800,34,0)</f>
        <v>8748</v>
      </c>
    </row>
    <row r="666" spans="1:4" customFormat="1">
      <c r="A666">
        <v>283</v>
      </c>
      <c r="B666" t="s">
        <v>251</v>
      </c>
      <c r="C666">
        <v>0</v>
      </c>
      <c r="D666">
        <f>VLOOKUP(B666,'Panorama Especialização no CO'!$G$4:$AN$800,34,0)</f>
        <v>2062</v>
      </c>
    </row>
    <row r="667" spans="1:4" customFormat="1">
      <c r="A667">
        <v>286</v>
      </c>
      <c r="B667" t="s">
        <v>255</v>
      </c>
      <c r="C667">
        <v>0</v>
      </c>
      <c r="D667">
        <f>VLOOKUP(B667,'Panorama Especialização no CO'!$G$4:$AN$800,34,0)</f>
        <v>14201</v>
      </c>
    </row>
    <row r="668" spans="1:4" customFormat="1">
      <c r="A668">
        <v>306</v>
      </c>
      <c r="B668" t="s">
        <v>275</v>
      </c>
      <c r="C668">
        <v>0</v>
      </c>
      <c r="D668">
        <f>VLOOKUP(B668,'Panorama Especialização no CO'!$G$4:$AN$800,34,0)</f>
        <v>2063</v>
      </c>
    </row>
    <row r="669" spans="1:4" customFormat="1">
      <c r="A669">
        <v>464</v>
      </c>
      <c r="B669" t="s">
        <v>434</v>
      </c>
      <c r="C669">
        <v>0</v>
      </c>
      <c r="D669">
        <f>VLOOKUP(B669,'Panorama Especialização no CO'!$G$4:$AN$800,34,0)</f>
        <v>70</v>
      </c>
    </row>
    <row r="670" spans="1:4" customFormat="1">
      <c r="A670">
        <v>503</v>
      </c>
      <c r="B670" t="s">
        <v>473</v>
      </c>
      <c r="C670">
        <v>0</v>
      </c>
      <c r="D670">
        <f>VLOOKUP(B670,'Panorama Especialização no CO'!$G$4:$AN$800,34,0)</f>
        <v>186</v>
      </c>
    </row>
    <row r="671" spans="1:4" customFormat="1">
      <c r="A671">
        <v>515</v>
      </c>
      <c r="B671" t="s">
        <v>485</v>
      </c>
      <c r="C671">
        <v>0</v>
      </c>
      <c r="D671">
        <f>VLOOKUP(B671,'Panorama Especialização no CO'!$G$4:$AN$800,34,0)</f>
        <v>4067</v>
      </c>
    </row>
    <row r="672" spans="1:4" customFormat="1">
      <c r="A672">
        <v>520</v>
      </c>
      <c r="B672" t="s">
        <v>490</v>
      </c>
      <c r="C672">
        <v>0</v>
      </c>
      <c r="D672">
        <f>VLOOKUP(B672,'Panorama Especialização no CO'!$G$4:$AN$800,34,0)</f>
        <v>2770</v>
      </c>
    </row>
    <row r="673" spans="1:4" customFormat="1">
      <c r="A673">
        <v>521</v>
      </c>
      <c r="B673" t="s">
        <v>491</v>
      </c>
      <c r="C673">
        <v>0</v>
      </c>
      <c r="D673">
        <f>VLOOKUP(B673,'Panorama Especialização no CO'!$G$4:$AN$800,34,0)</f>
        <v>763</v>
      </c>
    </row>
    <row r="674" spans="1:4" customFormat="1">
      <c r="A674">
        <v>522</v>
      </c>
      <c r="B674" t="s">
        <v>492</v>
      </c>
      <c r="C674">
        <v>0</v>
      </c>
      <c r="D674">
        <f>VLOOKUP(B674,'Panorama Especialização no CO'!$G$4:$AN$800,34,0)</f>
        <v>3856</v>
      </c>
    </row>
    <row r="675" spans="1:4" customFormat="1">
      <c r="A675">
        <v>527</v>
      </c>
      <c r="B675" t="s">
        <v>723</v>
      </c>
      <c r="C675">
        <v>0</v>
      </c>
      <c r="D675">
        <f>VLOOKUP(B675,'Panorama Especialização no CO'!$G$4:$AN$800,34,0)</f>
        <v>53</v>
      </c>
    </row>
    <row r="676" spans="1:4" customFormat="1">
      <c r="A676">
        <v>528</v>
      </c>
      <c r="B676" t="s">
        <v>498</v>
      </c>
      <c r="C676">
        <v>0</v>
      </c>
      <c r="D676">
        <f>VLOOKUP(B676,'Panorama Especialização no CO'!$G$4:$AN$800,34,0)</f>
        <v>318</v>
      </c>
    </row>
    <row r="677" spans="1:4" customFormat="1">
      <c r="A677">
        <v>533</v>
      </c>
      <c r="B677" t="s">
        <v>503</v>
      </c>
      <c r="C677">
        <v>0</v>
      </c>
      <c r="D677">
        <f>VLOOKUP(B677,'Panorama Especialização no CO'!$G$4:$AN$800,34,0)</f>
        <v>328</v>
      </c>
    </row>
    <row r="678" spans="1:4" customFormat="1">
      <c r="A678">
        <v>541</v>
      </c>
      <c r="B678" t="s">
        <v>511</v>
      </c>
      <c r="C678">
        <v>0</v>
      </c>
      <c r="D678">
        <f>VLOOKUP(B678,'Panorama Especialização no CO'!$G$4:$AN$800,34,0)</f>
        <v>722</v>
      </c>
    </row>
    <row r="679" spans="1:4" customFormat="1">
      <c r="A679">
        <v>594</v>
      </c>
      <c r="B679" t="s">
        <v>565</v>
      </c>
      <c r="C679">
        <v>0</v>
      </c>
      <c r="D679">
        <f>VLOOKUP(B679,'Panorama Especialização no CO'!$G$4:$AN$800,34,0)</f>
        <v>227</v>
      </c>
    </row>
    <row r="681" spans="1:4" customFormat="1">
      <c r="B681" t="s">
        <v>724</v>
      </c>
    </row>
    <row r="682" spans="1:4" customFormat="1">
      <c r="B682" t="s">
        <v>725</v>
      </c>
    </row>
    <row r="683" spans="1:4" customFormat="1">
      <c r="B683" t="s">
        <v>726</v>
      </c>
    </row>
    <row r="684" spans="1:4" customFormat="1">
      <c r="B684" t="s">
        <v>727</v>
      </c>
    </row>
  </sheetData>
  <autoFilter ref="A6:G644">
    <sortState ref="A7:G644">
      <sortCondition ref="A6:A644"/>
    </sortState>
  </autoFilter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4"/>
  <sheetViews>
    <sheetView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G31" sqref="G31"/>
    </sheetView>
  </sheetViews>
  <sheetFormatPr baseColWidth="10" defaultColWidth="8.83203125" defaultRowHeight="14" x14ac:dyDescent="0"/>
  <cols>
    <col min="1" max="1" width="4.1640625" bestFit="1" customWidth="1"/>
    <col min="2" max="2" width="64.33203125" customWidth="1"/>
    <col min="3" max="3" width="9.5" bestFit="1" customWidth="1"/>
    <col min="4" max="4" width="10.5" bestFit="1" customWidth="1"/>
    <col min="6" max="6" width="24.33203125" style="28" bestFit="1" customWidth="1"/>
    <col min="7" max="7" width="30.5" customWidth="1"/>
    <col min="8" max="8" width="16.1640625" bestFit="1" customWidth="1"/>
  </cols>
  <sheetData>
    <row r="1" spans="1:9" ht="15" thickBot="1">
      <c r="B1" t="s">
        <v>685</v>
      </c>
    </row>
    <row r="2" spans="1:9">
      <c r="A2" s="15">
        <v>0</v>
      </c>
      <c r="B2" s="116" t="s">
        <v>686</v>
      </c>
      <c r="C2" s="88" t="s">
        <v>691</v>
      </c>
      <c r="D2" s="90" t="s">
        <v>692</v>
      </c>
      <c r="E2" s="89"/>
    </row>
    <row r="3" spans="1:9">
      <c r="A3" s="18">
        <v>1</v>
      </c>
      <c r="B3" s="19" t="s">
        <v>693</v>
      </c>
      <c r="C3" s="20" t="s">
        <v>694</v>
      </c>
      <c r="D3" s="20" t="s">
        <v>694</v>
      </c>
      <c r="E3" s="26" t="s">
        <v>697</v>
      </c>
      <c r="G3" s="28"/>
      <c r="H3" s="28"/>
      <c r="I3" s="75"/>
    </row>
    <row r="4" spans="1:9">
      <c r="A4" s="18">
        <v>2</v>
      </c>
      <c r="B4" s="19" t="s">
        <v>701</v>
      </c>
      <c r="C4" s="92">
        <v>3248553</v>
      </c>
      <c r="D4" s="93">
        <v>49571510</v>
      </c>
      <c r="E4" s="37"/>
    </row>
    <row r="5" spans="1:9">
      <c r="A5" s="39">
        <v>3</v>
      </c>
      <c r="B5" s="19" t="s">
        <v>702</v>
      </c>
      <c r="C5" s="92">
        <v>283099</v>
      </c>
      <c r="D5" s="93">
        <v>1494905</v>
      </c>
      <c r="E5" s="37"/>
    </row>
    <row r="6" spans="1:9">
      <c r="A6" s="40">
        <v>4</v>
      </c>
      <c r="B6" s="19" t="s">
        <v>708</v>
      </c>
      <c r="C6" s="92">
        <v>2965454</v>
      </c>
      <c r="D6" s="93">
        <v>48076605</v>
      </c>
      <c r="E6" s="37"/>
      <c r="F6" s="76" t="s">
        <v>730</v>
      </c>
      <c r="G6" s="76" t="s">
        <v>755</v>
      </c>
    </row>
    <row r="7" spans="1:9">
      <c r="A7" s="60">
        <v>5</v>
      </c>
      <c r="B7" s="59" t="s">
        <v>651</v>
      </c>
      <c r="C7" s="83">
        <v>8640</v>
      </c>
      <c r="D7" s="84">
        <v>70538</v>
      </c>
      <c r="E7" s="55">
        <v>1.8691010964917976</v>
      </c>
      <c r="F7" s="77" t="s">
        <v>731</v>
      </c>
      <c r="G7" s="77" t="s">
        <v>750</v>
      </c>
    </row>
    <row r="8" spans="1:9">
      <c r="A8" s="57">
        <v>6</v>
      </c>
      <c r="B8" s="44" t="s">
        <v>652</v>
      </c>
      <c r="C8" s="83">
        <v>5502</v>
      </c>
      <c r="D8" s="84">
        <v>13917</v>
      </c>
      <c r="E8" s="55">
        <v>6.0327753094416066</v>
      </c>
      <c r="F8" s="77" t="s">
        <v>743</v>
      </c>
      <c r="G8" s="77"/>
    </row>
    <row r="9" spans="1:9">
      <c r="A9" s="60">
        <v>7</v>
      </c>
      <c r="B9" s="59" t="s">
        <v>653</v>
      </c>
      <c r="C9" s="83">
        <v>18580</v>
      </c>
      <c r="D9" s="84">
        <v>145999</v>
      </c>
      <c r="E9" s="55">
        <v>1.9419498936682591</v>
      </c>
      <c r="F9" s="77" t="s">
        <v>731</v>
      </c>
      <c r="G9" s="77" t="s">
        <v>749</v>
      </c>
    </row>
    <row r="10" spans="1:9">
      <c r="A10" s="60">
        <v>8</v>
      </c>
      <c r="B10" s="59" t="s">
        <v>654</v>
      </c>
      <c r="C10" s="83">
        <v>2</v>
      </c>
      <c r="D10" s="84">
        <v>1668</v>
      </c>
      <c r="E10" s="55">
        <v>1.8296842129676593E-2</v>
      </c>
      <c r="F10" s="77"/>
      <c r="G10" s="170"/>
      <c r="H10" s="101"/>
    </row>
    <row r="11" spans="1:9">
      <c r="A11" s="57">
        <v>9</v>
      </c>
      <c r="B11" s="44" t="s">
        <v>655</v>
      </c>
      <c r="C11" s="83">
        <v>70231</v>
      </c>
      <c r="D11" s="84">
        <v>117957</v>
      </c>
      <c r="E11" s="55">
        <v>9.0854684618477091</v>
      </c>
      <c r="F11" s="77" t="s">
        <v>731</v>
      </c>
      <c r="G11" s="77" t="s">
        <v>750</v>
      </c>
    </row>
    <row r="12" spans="1:9">
      <c r="A12" s="60">
        <v>10</v>
      </c>
      <c r="B12" s="59" t="s">
        <v>656</v>
      </c>
      <c r="C12" s="83">
        <v>885</v>
      </c>
      <c r="D12" s="84">
        <v>5435</v>
      </c>
      <c r="E12" s="55">
        <v>2.4847683914430538</v>
      </c>
      <c r="F12" s="77" t="s">
        <v>731</v>
      </c>
      <c r="G12" s="77" t="s">
        <v>750</v>
      </c>
    </row>
    <row r="13" spans="1:9">
      <c r="A13" s="60">
        <v>11</v>
      </c>
      <c r="B13" s="59" t="s">
        <v>657</v>
      </c>
      <c r="C13" s="83">
        <v>3348</v>
      </c>
      <c r="D13" s="84">
        <v>51854</v>
      </c>
      <c r="E13" s="55">
        <v>0.98524758154493652</v>
      </c>
      <c r="F13" s="77"/>
      <c r="G13" s="77"/>
    </row>
    <row r="14" spans="1:9">
      <c r="A14" s="60">
        <v>12</v>
      </c>
      <c r="B14" s="59" t="s">
        <v>658</v>
      </c>
      <c r="C14" s="83">
        <v>1622</v>
      </c>
      <c r="D14" s="84">
        <v>27367</v>
      </c>
      <c r="E14" s="55">
        <v>0.90441102777928717</v>
      </c>
      <c r="F14" s="77"/>
      <c r="G14" s="170"/>
    </row>
    <row r="15" spans="1:9">
      <c r="A15" s="60">
        <v>13</v>
      </c>
      <c r="B15" s="59" t="s">
        <v>659</v>
      </c>
      <c r="C15" s="83">
        <v>420</v>
      </c>
      <c r="D15" s="84">
        <v>18670</v>
      </c>
      <c r="E15" s="55">
        <v>0.34327894275217552</v>
      </c>
      <c r="F15" s="77"/>
      <c r="G15" s="170"/>
    </row>
    <row r="16" spans="1:9">
      <c r="A16" s="60">
        <v>14</v>
      </c>
      <c r="B16" s="59" t="s">
        <v>660</v>
      </c>
      <c r="C16" s="83">
        <v>431</v>
      </c>
      <c r="D16" s="84">
        <v>51486</v>
      </c>
      <c r="E16" s="55">
        <v>0.12774099931788779</v>
      </c>
      <c r="F16" s="77"/>
      <c r="G16" s="170"/>
    </row>
    <row r="17" spans="1:7">
      <c r="A17" s="60">
        <v>15</v>
      </c>
      <c r="B17" s="59" t="s">
        <v>661</v>
      </c>
      <c r="C17" s="83">
        <v>42</v>
      </c>
      <c r="D17" s="84">
        <v>18566</v>
      </c>
      <c r="E17" s="55">
        <v>3.4520186691711287E-2</v>
      </c>
      <c r="F17" s="77"/>
      <c r="G17" s="170"/>
    </row>
    <row r="18" spans="1:7">
      <c r="A18" s="60">
        <v>16</v>
      </c>
      <c r="B18" s="59" t="s">
        <v>662</v>
      </c>
      <c r="C18" s="83">
        <v>848</v>
      </c>
      <c r="D18" s="84">
        <v>65405</v>
      </c>
      <c r="E18" s="55">
        <v>0.19784591779000743</v>
      </c>
      <c r="F18" s="77"/>
      <c r="G18" s="170"/>
    </row>
    <row r="19" spans="1:7">
      <c r="A19" s="60">
        <v>17</v>
      </c>
      <c r="B19" s="59" t="s">
        <v>663</v>
      </c>
      <c r="C19" s="83">
        <v>222</v>
      </c>
      <c r="D19" s="84">
        <v>83003</v>
      </c>
      <c r="E19" s="55">
        <v>4.0813268515901377E-2</v>
      </c>
      <c r="F19" s="77"/>
      <c r="G19" s="170"/>
    </row>
    <row r="20" spans="1:7">
      <c r="A20" s="60">
        <v>18</v>
      </c>
      <c r="B20" s="59" t="s">
        <v>664</v>
      </c>
      <c r="C20" s="83">
        <v>1</v>
      </c>
      <c r="D20" s="84">
        <v>9183</v>
      </c>
      <c r="E20" s="55">
        <v>1.6617190826690928E-3</v>
      </c>
      <c r="F20" s="77"/>
      <c r="G20" s="170"/>
    </row>
    <row r="21" spans="1:7">
      <c r="A21" s="60">
        <v>19</v>
      </c>
      <c r="B21" s="59" t="s">
        <v>665</v>
      </c>
      <c r="C21" s="83">
        <v>2206</v>
      </c>
      <c r="D21" s="84">
        <v>28303</v>
      </c>
      <c r="E21" s="55">
        <v>1.189365202895365</v>
      </c>
      <c r="F21" s="77" t="s">
        <v>731</v>
      </c>
      <c r="G21" s="77" t="s">
        <v>750</v>
      </c>
    </row>
    <row r="22" spans="1:7">
      <c r="A22" s="57">
        <v>20</v>
      </c>
      <c r="B22" s="44" t="s">
        <v>666</v>
      </c>
      <c r="C22" s="83">
        <v>3323</v>
      </c>
      <c r="D22" s="84">
        <v>9452</v>
      </c>
      <c r="E22" s="55">
        <v>5.364741740904293</v>
      </c>
      <c r="F22" s="77" t="s">
        <v>731</v>
      </c>
      <c r="G22" s="77" t="s">
        <v>750</v>
      </c>
    </row>
    <row r="23" spans="1:7">
      <c r="A23" s="60">
        <v>21</v>
      </c>
      <c r="B23" s="59" t="s">
        <v>667</v>
      </c>
      <c r="C23" s="83">
        <v>278</v>
      </c>
      <c r="D23" s="84">
        <v>4795</v>
      </c>
      <c r="E23" s="55">
        <v>0.88470478445250844</v>
      </c>
      <c r="F23" s="77"/>
      <c r="G23" s="170"/>
    </row>
    <row r="24" spans="1:7">
      <c r="A24" s="57">
        <v>22</v>
      </c>
      <c r="B24" s="44" t="s">
        <v>668</v>
      </c>
      <c r="C24" s="83">
        <v>122166</v>
      </c>
      <c r="D24" s="84">
        <v>359750</v>
      </c>
      <c r="E24" s="55">
        <v>5.1819324003395</v>
      </c>
      <c r="F24" s="77" t="s">
        <v>735</v>
      </c>
      <c r="G24" s="77" t="s">
        <v>746</v>
      </c>
    </row>
    <row r="25" spans="1:7">
      <c r="A25" s="60">
        <v>23</v>
      </c>
      <c r="B25" s="59" t="s">
        <v>669</v>
      </c>
      <c r="C25" s="83">
        <v>354</v>
      </c>
      <c r="D25" s="84">
        <v>7694</v>
      </c>
      <c r="E25" s="55">
        <v>0.70209078281741599</v>
      </c>
      <c r="F25" s="77"/>
      <c r="G25" s="170"/>
    </row>
    <row r="26" spans="1:7">
      <c r="A26" s="60">
        <v>24</v>
      </c>
      <c r="B26" s="59" t="s">
        <v>670</v>
      </c>
      <c r="C26" s="83">
        <v>122</v>
      </c>
      <c r="D26" s="84">
        <v>1892</v>
      </c>
      <c r="E26" s="55">
        <v>0.98396780814499674</v>
      </c>
      <c r="F26" s="77"/>
      <c r="G26" s="77"/>
    </row>
    <row r="27" spans="1:7">
      <c r="A27" s="60">
        <v>25</v>
      </c>
      <c r="B27" s="59" t="s">
        <v>671</v>
      </c>
      <c r="C27" s="83">
        <v>3796</v>
      </c>
      <c r="D27" s="84">
        <v>25050</v>
      </c>
      <c r="E27" s="55">
        <v>2.3123877769272041</v>
      </c>
      <c r="F27" s="77" t="s">
        <v>735</v>
      </c>
      <c r="G27" s="77" t="s">
        <v>747</v>
      </c>
    </row>
    <row r="28" spans="1:7">
      <c r="A28" s="60">
        <v>26</v>
      </c>
      <c r="B28" s="59" t="s">
        <v>672</v>
      </c>
      <c r="C28" s="83">
        <v>9239</v>
      </c>
      <c r="D28" s="84">
        <v>110055</v>
      </c>
      <c r="E28" s="55">
        <v>1.2810243367379257</v>
      </c>
      <c r="F28" s="77" t="s">
        <v>735</v>
      </c>
      <c r="G28" s="77" t="s">
        <v>747</v>
      </c>
    </row>
    <row r="29" spans="1:7">
      <c r="A29" s="60">
        <v>27</v>
      </c>
      <c r="B29" s="59" t="s">
        <v>673</v>
      </c>
      <c r="C29" s="83">
        <v>601</v>
      </c>
      <c r="D29" s="84">
        <v>5794</v>
      </c>
      <c r="E29" s="55">
        <v>1.5828442126383013</v>
      </c>
      <c r="F29" s="77" t="s">
        <v>735</v>
      </c>
      <c r="G29" s="77" t="s">
        <v>747</v>
      </c>
    </row>
    <row r="30" spans="1:7">
      <c r="A30" s="60">
        <v>28</v>
      </c>
      <c r="B30" s="59" t="s">
        <v>674</v>
      </c>
      <c r="C30" s="83">
        <v>9764</v>
      </c>
      <c r="D30" s="84">
        <v>97502</v>
      </c>
      <c r="E30" s="55">
        <v>1.5281164048549909</v>
      </c>
      <c r="F30" s="77" t="s">
        <v>733</v>
      </c>
      <c r="G30" s="77" t="s">
        <v>772</v>
      </c>
    </row>
    <row r="31" spans="1:7">
      <c r="A31" s="60">
        <v>29</v>
      </c>
      <c r="B31" s="59" t="s">
        <v>675</v>
      </c>
      <c r="C31" s="83">
        <v>5427</v>
      </c>
      <c r="D31" s="84">
        <v>27708</v>
      </c>
      <c r="E31" s="55">
        <v>2.9887998594733491</v>
      </c>
      <c r="F31" s="77" t="s">
        <v>735</v>
      </c>
      <c r="G31" s="77" t="s">
        <v>746</v>
      </c>
    </row>
    <row r="32" spans="1:7">
      <c r="A32" s="60">
        <v>30</v>
      </c>
      <c r="B32" s="59" t="s">
        <v>676</v>
      </c>
      <c r="C32" s="83">
        <v>739</v>
      </c>
      <c r="D32" s="84">
        <v>6044</v>
      </c>
      <c r="E32" s="55">
        <v>1.8657874788906446</v>
      </c>
      <c r="F32" s="77" t="s">
        <v>731</v>
      </c>
      <c r="G32" s="77" t="s">
        <v>750</v>
      </c>
    </row>
    <row r="33" spans="1:7">
      <c r="A33" s="60">
        <v>31</v>
      </c>
      <c r="B33" s="59" t="s">
        <v>677</v>
      </c>
      <c r="C33" s="83">
        <v>3</v>
      </c>
      <c r="D33" s="84">
        <v>26</v>
      </c>
      <c r="E33" s="55">
        <v>1.7607191926327246</v>
      </c>
      <c r="F33" s="77" t="s">
        <v>728</v>
      </c>
      <c r="G33" s="77" t="s">
        <v>772</v>
      </c>
    </row>
    <row r="34" spans="1:7">
      <c r="A34" s="60">
        <v>32</v>
      </c>
      <c r="B34" s="59" t="s">
        <v>678</v>
      </c>
      <c r="C34" s="83">
        <v>8609</v>
      </c>
      <c r="D34" s="84">
        <v>62519</v>
      </c>
      <c r="E34" s="55">
        <v>2.1012749178316632</v>
      </c>
      <c r="F34" s="77" t="s">
        <v>738</v>
      </c>
      <c r="G34" s="77" t="s">
        <v>772</v>
      </c>
    </row>
    <row r="35" spans="1:7">
      <c r="A35" s="60">
        <v>33</v>
      </c>
      <c r="B35" s="61" t="s">
        <v>679</v>
      </c>
      <c r="C35" s="83">
        <v>1837</v>
      </c>
      <c r="D35" s="84">
        <v>8295</v>
      </c>
      <c r="E35" s="55">
        <v>3.3793638769750527</v>
      </c>
      <c r="F35" s="77" t="s">
        <v>738</v>
      </c>
      <c r="G35" s="77" t="s">
        <v>772</v>
      </c>
    </row>
    <row r="36" spans="1:7">
      <c r="A36" s="60">
        <v>34</v>
      </c>
      <c r="B36" s="59" t="s">
        <v>680</v>
      </c>
      <c r="C36" s="83">
        <v>2718</v>
      </c>
      <c r="D36" s="84">
        <v>38530</v>
      </c>
      <c r="E36" s="55">
        <v>1.0764469582573697</v>
      </c>
      <c r="F36" s="77" t="s">
        <v>738</v>
      </c>
      <c r="G36" s="77" t="s">
        <v>772</v>
      </c>
    </row>
    <row r="37" spans="1:7">
      <c r="A37" s="60">
        <v>35</v>
      </c>
      <c r="B37" s="59" t="s">
        <v>681</v>
      </c>
      <c r="C37" s="83">
        <v>4</v>
      </c>
      <c r="D37" s="84">
        <v>6554</v>
      </c>
      <c r="E37" s="55">
        <v>9.313131727891534E-3</v>
      </c>
      <c r="F37" s="77"/>
      <c r="G37" s="170"/>
    </row>
    <row r="38" spans="1:7">
      <c r="A38" s="60">
        <v>36</v>
      </c>
      <c r="B38" s="59" t="s">
        <v>682</v>
      </c>
      <c r="C38" s="83">
        <v>68</v>
      </c>
      <c r="D38" s="84">
        <v>513</v>
      </c>
      <c r="E38" s="55">
        <v>2.0227105474819083</v>
      </c>
      <c r="F38" s="77" t="s">
        <v>735</v>
      </c>
      <c r="G38" s="77" t="s">
        <v>747</v>
      </c>
    </row>
    <row r="39" spans="1:7">
      <c r="A39" s="60">
        <v>37</v>
      </c>
      <c r="B39" s="59" t="s">
        <v>683</v>
      </c>
      <c r="C39" s="83">
        <v>24</v>
      </c>
      <c r="D39" s="84">
        <v>6290</v>
      </c>
      <c r="E39" s="55">
        <v>5.8224100487695822E-2</v>
      </c>
      <c r="F39" s="77"/>
      <c r="G39" s="170"/>
    </row>
    <row r="40" spans="1:7">
      <c r="A40" s="60">
        <v>38</v>
      </c>
      <c r="B40" s="59" t="s">
        <v>684</v>
      </c>
      <c r="C40" s="83">
        <v>1047</v>
      </c>
      <c r="D40" s="84">
        <v>7091</v>
      </c>
      <c r="E40" s="55">
        <v>2.2531047742136998</v>
      </c>
      <c r="F40" s="77" t="s">
        <v>735</v>
      </c>
      <c r="G40" s="77" t="s">
        <v>747</v>
      </c>
    </row>
    <row r="41" spans="1:7">
      <c r="A41" s="58">
        <v>39</v>
      </c>
      <c r="B41" s="59" t="s">
        <v>7</v>
      </c>
      <c r="C41" s="83">
        <v>52</v>
      </c>
      <c r="D41" s="84">
        <v>5360</v>
      </c>
      <c r="E41" s="55">
        <v>0.14804056893280121</v>
      </c>
      <c r="F41" s="77"/>
      <c r="G41" s="170"/>
    </row>
    <row r="42" spans="1:7">
      <c r="A42" s="58">
        <v>40</v>
      </c>
      <c r="B42" s="59" t="s">
        <v>8</v>
      </c>
      <c r="C42" s="83">
        <v>94</v>
      </c>
      <c r="D42" s="84">
        <v>31810</v>
      </c>
      <c r="E42" s="55">
        <v>4.5092714102424589E-2</v>
      </c>
      <c r="F42" s="77"/>
      <c r="G42" s="170"/>
    </row>
    <row r="43" spans="1:7">
      <c r="A43" s="58">
        <v>41</v>
      </c>
      <c r="B43" s="59" t="s">
        <v>9</v>
      </c>
      <c r="C43" s="83">
        <v>1485</v>
      </c>
      <c r="D43" s="84">
        <v>56702</v>
      </c>
      <c r="E43" s="55">
        <v>0.39964121211215065</v>
      </c>
      <c r="F43" s="77"/>
      <c r="G43" s="170"/>
    </row>
    <row r="44" spans="1:7">
      <c r="A44" s="58">
        <v>44</v>
      </c>
      <c r="B44" s="59" t="s">
        <v>12</v>
      </c>
      <c r="C44" s="83">
        <v>66</v>
      </c>
      <c r="D44" s="84">
        <v>325</v>
      </c>
      <c r="E44" s="55">
        <v>3.0988657790335949</v>
      </c>
      <c r="F44" s="77" t="s">
        <v>732</v>
      </c>
      <c r="G44" s="77" t="s">
        <v>772</v>
      </c>
    </row>
    <row r="45" spans="1:7">
      <c r="A45" s="58">
        <v>45</v>
      </c>
      <c r="B45" s="59" t="s">
        <v>13</v>
      </c>
      <c r="C45" s="83">
        <v>2956</v>
      </c>
      <c r="D45" s="84">
        <v>13254</v>
      </c>
      <c r="E45" s="55">
        <v>3.4032954647397182</v>
      </c>
      <c r="F45" s="77" t="s">
        <v>732</v>
      </c>
      <c r="G45" s="77" t="s">
        <v>772</v>
      </c>
    </row>
    <row r="46" spans="1:7">
      <c r="A46" s="58">
        <v>47</v>
      </c>
      <c r="B46" s="59" t="s">
        <v>15</v>
      </c>
      <c r="C46" s="83">
        <v>2938</v>
      </c>
      <c r="D46" s="84">
        <v>12732</v>
      </c>
      <c r="E46" s="55">
        <v>3.5212539974559784</v>
      </c>
      <c r="F46" s="77" t="s">
        <v>732</v>
      </c>
      <c r="G46" s="77" t="s">
        <v>772</v>
      </c>
    </row>
    <row r="47" spans="1:7">
      <c r="A47" s="58">
        <v>48</v>
      </c>
      <c r="B47" s="59" t="s">
        <v>16</v>
      </c>
      <c r="C47" s="83">
        <v>6071</v>
      </c>
      <c r="D47" s="84">
        <v>73793</v>
      </c>
      <c r="E47" s="55">
        <v>1.255414839168598</v>
      </c>
      <c r="F47" s="77" t="s">
        <v>740</v>
      </c>
      <c r="G47" s="77" t="s">
        <v>744</v>
      </c>
    </row>
    <row r="48" spans="1:7">
      <c r="A48" s="58">
        <v>49</v>
      </c>
      <c r="B48" s="59" t="s">
        <v>17</v>
      </c>
      <c r="C48" s="83">
        <v>865</v>
      </c>
      <c r="D48" s="84">
        <v>4906</v>
      </c>
      <c r="E48" s="55">
        <v>2.6904861151182211</v>
      </c>
      <c r="F48" s="77" t="s">
        <v>732</v>
      </c>
      <c r="G48" s="77" t="s">
        <v>772</v>
      </c>
    </row>
    <row r="49" spans="1:8">
      <c r="A49" s="58">
        <v>51</v>
      </c>
      <c r="B49" s="59" t="s">
        <v>19</v>
      </c>
      <c r="C49" s="83">
        <v>69</v>
      </c>
      <c r="D49" s="84">
        <v>1177</v>
      </c>
      <c r="E49" s="55">
        <v>0.89457100866131634</v>
      </c>
      <c r="F49" s="77"/>
      <c r="G49" s="170"/>
    </row>
    <row r="50" spans="1:8">
      <c r="A50" s="58">
        <v>52</v>
      </c>
      <c r="B50" s="59" t="s">
        <v>20</v>
      </c>
      <c r="C50" s="83">
        <v>1659</v>
      </c>
      <c r="D50" s="84">
        <v>13131</v>
      </c>
      <c r="E50" s="55">
        <v>1.9279278464453062</v>
      </c>
      <c r="F50" s="77" t="s">
        <v>728</v>
      </c>
      <c r="G50" s="77" t="s">
        <v>772</v>
      </c>
    </row>
    <row r="51" spans="1:8">
      <c r="A51" s="58">
        <v>54</v>
      </c>
      <c r="B51" s="59" t="s">
        <v>22</v>
      </c>
      <c r="C51" s="83">
        <v>376</v>
      </c>
      <c r="D51" s="84">
        <v>4730</v>
      </c>
      <c r="E51" s="55">
        <v>1.2130226093853078</v>
      </c>
      <c r="F51" s="77" t="s">
        <v>732</v>
      </c>
      <c r="G51" s="77" t="s">
        <v>772</v>
      </c>
    </row>
    <row r="52" spans="1:8">
      <c r="A52" s="43">
        <v>55</v>
      </c>
      <c r="B52" s="44" t="s">
        <v>23</v>
      </c>
      <c r="C52" s="83">
        <v>52611</v>
      </c>
      <c r="D52" s="84">
        <v>130754</v>
      </c>
      <c r="E52" s="55">
        <v>6.1399348739709865</v>
      </c>
      <c r="F52" s="77" t="s">
        <v>735</v>
      </c>
      <c r="G52" s="77" t="s">
        <v>746</v>
      </c>
    </row>
    <row r="53" spans="1:8">
      <c r="A53" s="58">
        <v>56</v>
      </c>
      <c r="B53" s="59" t="s">
        <v>24</v>
      </c>
      <c r="C53" s="83">
        <v>42950</v>
      </c>
      <c r="D53" s="84">
        <v>269965</v>
      </c>
      <c r="E53" s="55">
        <v>2.4277160896325616</v>
      </c>
      <c r="F53" s="77" t="s">
        <v>735</v>
      </c>
      <c r="G53" s="77" t="s">
        <v>747</v>
      </c>
    </row>
    <row r="54" spans="1:8">
      <c r="A54" s="58">
        <v>57</v>
      </c>
      <c r="B54" s="59" t="s">
        <v>25</v>
      </c>
      <c r="C54" s="83">
        <v>3726</v>
      </c>
      <c r="D54" s="84">
        <v>59862</v>
      </c>
      <c r="E54" s="55">
        <v>0.94980361779586286</v>
      </c>
      <c r="F54" s="77"/>
      <c r="G54" s="77"/>
    </row>
    <row r="55" spans="1:8">
      <c r="A55" s="58">
        <v>58</v>
      </c>
      <c r="B55" s="59" t="s">
        <v>26</v>
      </c>
      <c r="C55" s="83">
        <v>456</v>
      </c>
      <c r="D55" s="84">
        <v>16735</v>
      </c>
      <c r="E55" s="55">
        <v>0.41579696739076949</v>
      </c>
      <c r="F55" s="77"/>
      <c r="G55" s="170"/>
      <c r="H55" s="145">
        <f>C55/D55</f>
        <v>2.7248282043621154E-2</v>
      </c>
    </row>
    <row r="56" spans="1:8">
      <c r="A56" s="58">
        <v>59</v>
      </c>
      <c r="B56" s="59" t="s">
        <v>27</v>
      </c>
      <c r="C56" s="83">
        <v>1298</v>
      </c>
      <c r="D56" s="84">
        <v>18262</v>
      </c>
      <c r="E56" s="55">
        <v>1.0845973663521553</v>
      </c>
      <c r="F56" s="77" t="s">
        <v>731</v>
      </c>
      <c r="G56" s="77" t="s">
        <v>750</v>
      </c>
    </row>
    <row r="57" spans="1:8">
      <c r="A57" s="43">
        <v>60</v>
      </c>
      <c r="B57" s="44" t="s">
        <v>28</v>
      </c>
      <c r="C57" s="83">
        <v>3950</v>
      </c>
      <c r="D57" s="84">
        <v>11506</v>
      </c>
      <c r="E57" s="55">
        <v>5.2385961261770904</v>
      </c>
      <c r="F57" s="77" t="s">
        <v>731</v>
      </c>
      <c r="G57" s="77" t="s">
        <v>750</v>
      </c>
    </row>
    <row r="58" spans="1:8">
      <c r="A58" s="58">
        <v>61</v>
      </c>
      <c r="B58" s="59" t="s">
        <v>29</v>
      </c>
      <c r="C58" s="83">
        <v>295</v>
      </c>
      <c r="D58" s="84">
        <v>19315</v>
      </c>
      <c r="E58" s="55">
        <v>0.23306094067638272</v>
      </c>
      <c r="F58" s="77"/>
      <c r="G58" s="170"/>
    </row>
    <row r="59" spans="1:8">
      <c r="A59" s="43">
        <v>62</v>
      </c>
      <c r="B59" s="44" t="s">
        <v>30</v>
      </c>
      <c r="C59" s="83">
        <v>6412</v>
      </c>
      <c r="D59" s="84">
        <v>21188</v>
      </c>
      <c r="E59" s="55">
        <v>4.6179129388047757</v>
      </c>
      <c r="F59" s="77" t="s">
        <v>731</v>
      </c>
      <c r="G59" s="77" t="s">
        <v>750</v>
      </c>
    </row>
    <row r="60" spans="1:8">
      <c r="A60" s="43">
        <v>63</v>
      </c>
      <c r="B60" s="44" t="s">
        <v>31</v>
      </c>
      <c r="C60" s="83">
        <v>2679</v>
      </c>
      <c r="D60" s="84">
        <v>7905</v>
      </c>
      <c r="E60" s="55">
        <v>5.1714583446611764</v>
      </c>
      <c r="F60" s="77" t="s">
        <v>731</v>
      </c>
      <c r="G60" s="77" t="s">
        <v>750</v>
      </c>
    </row>
    <row r="61" spans="1:8">
      <c r="A61" s="58">
        <v>64</v>
      </c>
      <c r="B61" s="59" t="s">
        <v>32</v>
      </c>
      <c r="C61" s="83">
        <v>210</v>
      </c>
      <c r="D61" s="84">
        <v>4806</v>
      </c>
      <c r="E61" s="55">
        <v>0.66677256150469388</v>
      </c>
      <c r="F61" s="77"/>
      <c r="G61" s="170"/>
    </row>
    <row r="62" spans="1:8">
      <c r="A62" s="58">
        <v>65</v>
      </c>
      <c r="B62" s="59" t="s">
        <v>33</v>
      </c>
      <c r="C62" s="83">
        <v>841</v>
      </c>
      <c r="D62" s="84">
        <v>13132</v>
      </c>
      <c r="E62" s="55">
        <v>0.97725367717806766</v>
      </c>
      <c r="F62" s="77"/>
      <c r="G62" s="77"/>
    </row>
    <row r="63" spans="1:8">
      <c r="A63" s="58">
        <v>66</v>
      </c>
      <c r="B63" s="59" t="s">
        <v>34</v>
      </c>
      <c r="C63" s="83">
        <v>10088</v>
      </c>
      <c r="D63" s="84">
        <v>89544</v>
      </c>
      <c r="E63" s="55">
        <v>1.7191381354315647</v>
      </c>
      <c r="F63" s="77" t="s">
        <v>735</v>
      </c>
      <c r="G63" s="77" t="s">
        <v>746</v>
      </c>
    </row>
    <row r="64" spans="1:8">
      <c r="A64" s="58">
        <v>67</v>
      </c>
      <c r="B64" s="59" t="s">
        <v>35</v>
      </c>
      <c r="C64" s="83">
        <v>2100</v>
      </c>
      <c r="D64" s="84">
        <v>25567</v>
      </c>
      <c r="E64" s="55">
        <v>1.2533769822785459</v>
      </c>
      <c r="F64" s="77" t="s">
        <v>736</v>
      </c>
      <c r="G64" s="77" t="s">
        <v>772</v>
      </c>
    </row>
    <row r="65" spans="1:8">
      <c r="A65" s="58">
        <v>68</v>
      </c>
      <c r="B65" s="59" t="s">
        <v>36</v>
      </c>
      <c r="C65" s="83">
        <v>2928</v>
      </c>
      <c r="D65" s="84">
        <v>21419</v>
      </c>
      <c r="E65" s="55">
        <v>2.0859988903425939</v>
      </c>
      <c r="F65" s="77" t="s">
        <v>731</v>
      </c>
      <c r="G65" s="77" t="s">
        <v>750</v>
      </c>
    </row>
    <row r="66" spans="1:8">
      <c r="A66" s="58">
        <v>69</v>
      </c>
      <c r="B66" s="59" t="s">
        <v>37</v>
      </c>
      <c r="C66" s="83">
        <v>699</v>
      </c>
      <c r="D66" s="84">
        <v>24357</v>
      </c>
      <c r="E66" s="55">
        <v>0.43792079767496184</v>
      </c>
      <c r="F66" s="77"/>
      <c r="G66" s="170"/>
    </row>
    <row r="67" spans="1:8">
      <c r="A67" s="58">
        <v>70</v>
      </c>
      <c r="B67" s="59" t="s">
        <v>38</v>
      </c>
      <c r="C67" s="83">
        <v>152</v>
      </c>
      <c r="D67" s="84">
        <v>3816</v>
      </c>
      <c r="E67" s="55">
        <v>0.60782339703743249</v>
      </c>
      <c r="F67" s="77"/>
      <c r="G67" s="170"/>
    </row>
    <row r="68" spans="1:8">
      <c r="A68" s="58">
        <v>71</v>
      </c>
      <c r="B68" s="59" t="s">
        <v>39</v>
      </c>
      <c r="C68" s="83">
        <v>492</v>
      </c>
      <c r="D68" s="84">
        <v>7702</v>
      </c>
      <c r="E68" s="55">
        <v>0.97477364806361178</v>
      </c>
      <c r="F68" s="77"/>
      <c r="G68" s="77"/>
    </row>
    <row r="69" spans="1:8">
      <c r="A69" s="58">
        <v>72</v>
      </c>
      <c r="B69" s="59" t="s">
        <v>40</v>
      </c>
      <c r="C69" s="83">
        <v>920</v>
      </c>
      <c r="D69" s="84">
        <v>8290</v>
      </c>
      <c r="E69" s="55">
        <v>1.6934621265691503</v>
      </c>
      <c r="F69" s="77" t="s">
        <v>731</v>
      </c>
      <c r="G69" s="77" t="s">
        <v>750</v>
      </c>
    </row>
    <row r="70" spans="1:8">
      <c r="A70" s="58">
        <v>73</v>
      </c>
      <c r="B70" s="59" t="s">
        <v>41</v>
      </c>
      <c r="C70" s="83">
        <v>6207</v>
      </c>
      <c r="D70" s="84">
        <v>50170</v>
      </c>
      <c r="E70" s="55">
        <v>1.8879036924154831</v>
      </c>
      <c r="F70" s="77" t="s">
        <v>735</v>
      </c>
      <c r="G70" s="77" t="s">
        <v>747</v>
      </c>
    </row>
    <row r="71" spans="1:8">
      <c r="A71" s="58">
        <v>74</v>
      </c>
      <c r="B71" s="59" t="s">
        <v>42</v>
      </c>
      <c r="C71" s="83">
        <v>1202</v>
      </c>
      <c r="D71" s="84">
        <v>21118</v>
      </c>
      <c r="E71" s="55">
        <v>0.86854809811784439</v>
      </c>
      <c r="F71" s="77"/>
      <c r="G71" s="170"/>
      <c r="H71" s="78"/>
    </row>
    <row r="72" spans="1:8">
      <c r="A72" s="58">
        <v>75</v>
      </c>
      <c r="B72" s="59" t="s">
        <v>43</v>
      </c>
      <c r="C72" s="83">
        <v>22113</v>
      </c>
      <c r="D72" s="84">
        <v>296177</v>
      </c>
      <c r="E72" s="55">
        <v>1.1393011286875454</v>
      </c>
      <c r="F72" s="77" t="s">
        <v>731</v>
      </c>
      <c r="G72" s="77" t="s">
        <v>750</v>
      </c>
    </row>
    <row r="73" spans="1:8">
      <c r="A73" s="58">
        <v>77</v>
      </c>
      <c r="B73" s="59" t="s">
        <v>45</v>
      </c>
      <c r="C73" s="83">
        <v>1181</v>
      </c>
      <c r="D73" s="84">
        <v>17135</v>
      </c>
      <c r="E73" s="55">
        <v>1.0517390045517059</v>
      </c>
      <c r="F73" s="77" t="s">
        <v>731</v>
      </c>
      <c r="G73" s="77" t="s">
        <v>750</v>
      </c>
    </row>
    <row r="74" spans="1:8">
      <c r="A74" s="58">
        <v>79</v>
      </c>
      <c r="B74" s="59" t="s">
        <v>47</v>
      </c>
      <c r="C74" s="83">
        <v>6677</v>
      </c>
      <c r="D74" s="84">
        <v>117401</v>
      </c>
      <c r="E74" s="55">
        <v>0.86786419559011774</v>
      </c>
      <c r="F74" s="77"/>
      <c r="G74" s="170"/>
    </row>
    <row r="75" spans="1:8">
      <c r="A75" s="58">
        <v>80</v>
      </c>
      <c r="B75" s="59" t="s">
        <v>48</v>
      </c>
      <c r="C75" s="83">
        <v>3429</v>
      </c>
      <c r="D75" s="84">
        <v>50299</v>
      </c>
      <c r="E75" s="55">
        <v>1.0402801838338596</v>
      </c>
      <c r="F75" s="77" t="s">
        <v>731</v>
      </c>
      <c r="G75" s="77" t="s">
        <v>750</v>
      </c>
    </row>
    <row r="76" spans="1:8">
      <c r="A76" s="58">
        <v>81</v>
      </c>
      <c r="B76" s="59" t="s">
        <v>49</v>
      </c>
      <c r="C76" s="83">
        <v>164</v>
      </c>
      <c r="D76" s="84">
        <v>39700</v>
      </c>
      <c r="E76" s="55">
        <v>6.30369994742732E-2</v>
      </c>
      <c r="F76" s="77"/>
      <c r="G76" s="170"/>
    </row>
    <row r="77" spans="1:8">
      <c r="A77" s="58">
        <v>82</v>
      </c>
      <c r="B77" s="59" t="s">
        <v>50</v>
      </c>
      <c r="C77" s="83">
        <v>952</v>
      </c>
      <c r="D77" s="84">
        <v>49468</v>
      </c>
      <c r="E77" s="55">
        <v>0.29366675733838171</v>
      </c>
      <c r="F77" s="77"/>
      <c r="G77" s="170"/>
    </row>
    <row r="78" spans="1:8">
      <c r="A78" s="58">
        <v>83</v>
      </c>
      <c r="B78" s="59" t="s">
        <v>51</v>
      </c>
      <c r="C78" s="83">
        <v>1595</v>
      </c>
      <c r="D78" s="84">
        <v>12250</v>
      </c>
      <c r="E78" s="55">
        <v>1.9868578209109957</v>
      </c>
      <c r="F78" s="77" t="s">
        <v>731</v>
      </c>
      <c r="G78" s="77" t="s">
        <v>750</v>
      </c>
    </row>
    <row r="79" spans="1:8">
      <c r="A79" s="58">
        <v>84</v>
      </c>
      <c r="B79" s="59" t="s">
        <v>52</v>
      </c>
      <c r="C79" s="83">
        <v>1123</v>
      </c>
      <c r="D79" s="84">
        <v>13975</v>
      </c>
      <c r="E79" s="55">
        <v>1.2262249012877826</v>
      </c>
      <c r="F79" s="77" t="s">
        <v>736</v>
      </c>
      <c r="G79" s="77" t="s">
        <v>772</v>
      </c>
    </row>
    <row r="80" spans="1:8">
      <c r="A80" s="58">
        <v>85</v>
      </c>
      <c r="B80" s="59" t="s">
        <v>53</v>
      </c>
      <c r="C80" s="83">
        <v>7195</v>
      </c>
      <c r="D80" s="84">
        <v>98622</v>
      </c>
      <c r="E80" s="55">
        <v>1.1132666117965693</v>
      </c>
      <c r="F80" s="77" t="s">
        <v>731</v>
      </c>
      <c r="G80" s="77" t="s">
        <v>750</v>
      </c>
    </row>
    <row r="81" spans="1:7">
      <c r="A81" s="58">
        <v>86</v>
      </c>
      <c r="B81" s="59" t="s">
        <v>54</v>
      </c>
      <c r="C81" s="83">
        <v>240</v>
      </c>
      <c r="D81" s="84">
        <v>14585</v>
      </c>
      <c r="E81" s="55">
        <v>0.25110016597024798</v>
      </c>
      <c r="F81" s="77"/>
      <c r="G81" s="170"/>
    </row>
    <row r="82" spans="1:7">
      <c r="A82" s="58">
        <v>87</v>
      </c>
      <c r="B82" s="59" t="s">
        <v>55</v>
      </c>
      <c r="C82" s="83">
        <v>8</v>
      </c>
      <c r="D82" s="84">
        <v>6381</v>
      </c>
      <c r="E82" s="55">
        <v>1.9131253829995649E-2</v>
      </c>
      <c r="F82" s="77"/>
      <c r="G82" s="170"/>
    </row>
    <row r="83" spans="1:7">
      <c r="A83" s="58">
        <v>88</v>
      </c>
      <c r="B83" s="59" t="s">
        <v>56</v>
      </c>
      <c r="C83" s="83">
        <v>2918</v>
      </c>
      <c r="D83" s="84">
        <v>36419</v>
      </c>
      <c r="E83" s="55">
        <v>1.2226424275484367</v>
      </c>
      <c r="F83" s="77" t="s">
        <v>731</v>
      </c>
      <c r="G83" s="77" t="s">
        <v>750</v>
      </c>
    </row>
    <row r="84" spans="1:7">
      <c r="A84" s="58">
        <v>89</v>
      </c>
      <c r="B84" s="59" t="s">
        <v>57</v>
      </c>
      <c r="C84" s="83">
        <v>1365</v>
      </c>
      <c r="D84" s="84">
        <v>18353</v>
      </c>
      <c r="E84" s="55">
        <v>1.1349266086658929</v>
      </c>
      <c r="F84" s="77" t="s">
        <v>731</v>
      </c>
      <c r="G84" s="77" t="s">
        <v>750</v>
      </c>
    </row>
    <row r="85" spans="1:7">
      <c r="A85" s="58">
        <v>90</v>
      </c>
      <c r="B85" s="59" t="s">
        <v>58</v>
      </c>
      <c r="C85" s="83">
        <v>5586</v>
      </c>
      <c r="D85" s="84">
        <v>62512</v>
      </c>
      <c r="E85" s="55">
        <v>1.363577194038512</v>
      </c>
      <c r="F85" s="77" t="s">
        <v>731</v>
      </c>
      <c r="G85" s="77" t="s">
        <v>750</v>
      </c>
    </row>
    <row r="86" spans="1:7">
      <c r="A86" s="58">
        <v>92</v>
      </c>
      <c r="B86" s="59" t="s">
        <v>60</v>
      </c>
      <c r="C86" s="83">
        <v>233</v>
      </c>
      <c r="D86" s="84">
        <v>10862</v>
      </c>
      <c r="E86" s="55">
        <v>0.32733188697505206</v>
      </c>
      <c r="F86" s="77"/>
      <c r="G86" s="170"/>
    </row>
    <row r="87" spans="1:7">
      <c r="A87" s="58">
        <v>93</v>
      </c>
      <c r="B87" s="59" t="s">
        <v>61</v>
      </c>
      <c r="C87" s="83">
        <v>1652</v>
      </c>
      <c r="D87" s="84">
        <v>26214</v>
      </c>
      <c r="E87" s="55">
        <v>0.96165421482109792</v>
      </c>
      <c r="F87" s="77"/>
      <c r="G87" s="77"/>
    </row>
    <row r="88" spans="1:7">
      <c r="A88" s="58">
        <v>94</v>
      </c>
      <c r="B88" s="59" t="s">
        <v>62</v>
      </c>
      <c r="C88" s="83">
        <v>8</v>
      </c>
      <c r="D88" s="84">
        <v>7518</v>
      </c>
      <c r="E88" s="55">
        <v>1.6237899799042596E-2</v>
      </c>
      <c r="F88" s="77"/>
      <c r="G88" s="170"/>
    </row>
    <row r="89" spans="1:7">
      <c r="A89" s="58">
        <v>95</v>
      </c>
      <c r="B89" s="59" t="s">
        <v>63</v>
      </c>
      <c r="C89" s="83">
        <v>213</v>
      </c>
      <c r="D89" s="84">
        <v>11439</v>
      </c>
      <c r="E89" s="55">
        <v>0.28414088902876206</v>
      </c>
      <c r="F89" s="77"/>
      <c r="G89" s="170"/>
    </row>
    <row r="90" spans="1:7">
      <c r="A90" s="58">
        <v>96</v>
      </c>
      <c r="B90" s="59" t="s">
        <v>64</v>
      </c>
      <c r="C90" s="83">
        <v>10</v>
      </c>
      <c r="D90" s="84">
        <v>6777</v>
      </c>
      <c r="E90" s="55">
        <v>2.2516698149845474E-2</v>
      </c>
      <c r="F90" s="77"/>
      <c r="G90" s="170"/>
    </row>
    <row r="91" spans="1:7">
      <c r="A91" s="58">
        <v>97</v>
      </c>
      <c r="B91" s="59" t="s">
        <v>65</v>
      </c>
      <c r="C91" s="83">
        <v>886</v>
      </c>
      <c r="D91" s="84">
        <v>34847</v>
      </c>
      <c r="E91" s="55">
        <v>0.3879810535721625</v>
      </c>
      <c r="F91" s="77"/>
      <c r="G91" s="170"/>
    </row>
    <row r="92" spans="1:7">
      <c r="A92" s="58">
        <v>98</v>
      </c>
      <c r="B92" s="59" t="s">
        <v>66</v>
      </c>
      <c r="C92" s="83">
        <v>13</v>
      </c>
      <c r="D92" s="84">
        <v>1994</v>
      </c>
      <c r="E92" s="55">
        <v>9.9485638099274631E-2</v>
      </c>
      <c r="F92" s="77"/>
      <c r="G92" s="170"/>
    </row>
    <row r="93" spans="1:7">
      <c r="A93" s="58">
        <v>99</v>
      </c>
      <c r="B93" s="59" t="s">
        <v>67</v>
      </c>
      <c r="C93" s="83">
        <v>17</v>
      </c>
      <c r="D93" s="84">
        <v>18982</v>
      </c>
      <c r="E93" s="55">
        <v>1.3666243162709658E-2</v>
      </c>
      <c r="F93" s="77"/>
      <c r="G93" s="170"/>
    </row>
    <row r="94" spans="1:7">
      <c r="A94" s="58">
        <v>100</v>
      </c>
      <c r="B94" s="59" t="s">
        <v>68</v>
      </c>
      <c r="C94" s="83">
        <v>208</v>
      </c>
      <c r="D94" s="84">
        <v>25148</v>
      </c>
      <c r="E94" s="55">
        <v>0.12621241442338391</v>
      </c>
      <c r="F94" s="77"/>
      <c r="G94" s="170"/>
    </row>
    <row r="95" spans="1:7">
      <c r="A95" s="58">
        <v>101</v>
      </c>
      <c r="B95" s="59" t="s">
        <v>69</v>
      </c>
      <c r="C95" s="83">
        <v>660</v>
      </c>
      <c r="D95" s="84">
        <v>43812</v>
      </c>
      <c r="E95" s="55">
        <v>0.2298756911772844</v>
      </c>
      <c r="F95" s="77"/>
      <c r="G95" s="170"/>
    </row>
    <row r="96" spans="1:7">
      <c r="A96" s="58">
        <v>102</v>
      </c>
      <c r="B96" s="59" t="s">
        <v>70</v>
      </c>
      <c r="C96" s="83">
        <v>2599</v>
      </c>
      <c r="D96" s="84">
        <v>48257</v>
      </c>
      <c r="E96" s="55">
        <v>0.8218416583636482</v>
      </c>
      <c r="F96" s="77"/>
      <c r="G96" s="170"/>
    </row>
    <row r="97" spans="1:8">
      <c r="A97" s="58">
        <v>103</v>
      </c>
      <c r="B97" s="59" t="s">
        <v>71</v>
      </c>
      <c r="C97" s="83">
        <v>760</v>
      </c>
      <c r="D97" s="84">
        <v>6987</v>
      </c>
      <c r="E97" s="55">
        <v>1.659835468079893</v>
      </c>
      <c r="F97" s="77" t="s">
        <v>743</v>
      </c>
      <c r="G97" s="77" t="s">
        <v>772</v>
      </c>
    </row>
    <row r="98" spans="1:8">
      <c r="A98" s="58">
        <v>104</v>
      </c>
      <c r="B98" s="59" t="s">
        <v>72</v>
      </c>
      <c r="C98" s="83">
        <v>27</v>
      </c>
      <c r="D98" s="84">
        <v>3315</v>
      </c>
      <c r="E98" s="55">
        <v>0.12428606065642762</v>
      </c>
      <c r="F98" s="77"/>
      <c r="G98" s="170"/>
    </row>
    <row r="99" spans="1:8">
      <c r="A99" s="58">
        <v>105</v>
      </c>
      <c r="B99" s="59" t="s">
        <v>73</v>
      </c>
      <c r="C99" s="83">
        <v>357</v>
      </c>
      <c r="D99" s="84">
        <v>13775</v>
      </c>
      <c r="E99" s="55">
        <v>0.39547478635249722</v>
      </c>
      <c r="F99" s="77"/>
      <c r="G99" s="170"/>
    </row>
    <row r="100" spans="1:8">
      <c r="A100" s="58">
        <v>106</v>
      </c>
      <c r="B100" s="59" t="s">
        <v>74</v>
      </c>
      <c r="C100" s="83">
        <v>1612</v>
      </c>
      <c r="D100" s="84">
        <v>46963</v>
      </c>
      <c r="E100" s="55">
        <v>0.52378299797445327</v>
      </c>
      <c r="F100" s="77"/>
      <c r="G100" s="170"/>
      <c r="H100" s="101"/>
    </row>
    <row r="101" spans="1:8">
      <c r="A101" s="58">
        <v>107</v>
      </c>
      <c r="B101" s="59" t="s">
        <v>75</v>
      </c>
      <c r="C101" s="83">
        <v>5169</v>
      </c>
      <c r="D101" s="84">
        <v>86491</v>
      </c>
      <c r="E101" s="55">
        <v>0.91196423201906329</v>
      </c>
      <c r="F101" s="77"/>
      <c r="G101" s="170"/>
    </row>
    <row r="102" spans="1:8">
      <c r="A102" s="58">
        <v>108</v>
      </c>
      <c r="B102" s="59" t="s">
        <v>76</v>
      </c>
      <c r="C102" s="83">
        <v>23634</v>
      </c>
      <c r="D102" s="84">
        <v>519223</v>
      </c>
      <c r="E102" s="55">
        <v>0.6945851604966955</v>
      </c>
      <c r="F102" s="77"/>
      <c r="G102" s="170"/>
    </row>
    <row r="103" spans="1:8">
      <c r="A103" s="58">
        <v>109</v>
      </c>
      <c r="B103" s="59" t="s">
        <v>77</v>
      </c>
      <c r="C103" s="83">
        <v>2154</v>
      </c>
      <c r="D103" s="84">
        <v>27196</v>
      </c>
      <c r="E103" s="55">
        <v>1.2086007459945471</v>
      </c>
      <c r="F103" s="77" t="s">
        <v>743</v>
      </c>
      <c r="G103" s="77" t="s">
        <v>772</v>
      </c>
    </row>
    <row r="104" spans="1:8">
      <c r="A104" s="58">
        <v>110</v>
      </c>
      <c r="B104" s="59" t="s">
        <v>78</v>
      </c>
      <c r="C104" s="83">
        <v>646</v>
      </c>
      <c r="D104" s="84">
        <v>18862</v>
      </c>
      <c r="E104" s="55">
        <v>0.52262113525358289</v>
      </c>
      <c r="F104" s="77"/>
      <c r="G104" s="170"/>
    </row>
    <row r="105" spans="1:8">
      <c r="A105" s="58">
        <v>111</v>
      </c>
      <c r="B105" s="59" t="s">
        <v>79</v>
      </c>
      <c r="C105" s="83">
        <v>12</v>
      </c>
      <c r="D105" s="84">
        <v>12639</v>
      </c>
      <c r="E105" s="55">
        <v>1.4488076274531478E-2</v>
      </c>
      <c r="F105" s="77"/>
      <c r="G105" s="170"/>
    </row>
    <row r="106" spans="1:8">
      <c r="A106" s="58">
        <v>112</v>
      </c>
      <c r="B106" s="59" t="s">
        <v>80</v>
      </c>
      <c r="C106" s="83">
        <v>2588</v>
      </c>
      <c r="D106" s="84">
        <v>19341</v>
      </c>
      <c r="E106" s="55">
        <v>2.0418674152296634</v>
      </c>
      <c r="F106" s="77" t="s">
        <v>743</v>
      </c>
      <c r="G106" s="77" t="s">
        <v>772</v>
      </c>
    </row>
    <row r="107" spans="1:8">
      <c r="A107" s="58">
        <v>113</v>
      </c>
      <c r="B107" s="59" t="s">
        <v>81</v>
      </c>
      <c r="C107" s="83">
        <v>6376</v>
      </c>
      <c r="D107" s="84">
        <v>36637</v>
      </c>
      <c r="E107" s="55">
        <v>2.6556485236043943</v>
      </c>
      <c r="F107" s="77" t="s">
        <v>735</v>
      </c>
      <c r="G107" s="77" t="s">
        <v>746</v>
      </c>
    </row>
    <row r="108" spans="1:8">
      <c r="A108" s="58">
        <v>114</v>
      </c>
      <c r="B108" s="59" t="s">
        <v>82</v>
      </c>
      <c r="C108" s="83">
        <v>332</v>
      </c>
      <c r="D108" s="84">
        <v>14732</v>
      </c>
      <c r="E108" s="55">
        <v>0.34388922234604213</v>
      </c>
      <c r="F108" s="77"/>
      <c r="G108" s="170"/>
    </row>
    <row r="109" spans="1:8">
      <c r="A109" s="58">
        <v>115</v>
      </c>
      <c r="B109" s="59" t="s">
        <v>83</v>
      </c>
      <c r="C109" s="83">
        <v>694</v>
      </c>
      <c r="D109" s="84">
        <v>11842</v>
      </c>
      <c r="E109" s="55">
        <v>0.89428635680529422</v>
      </c>
      <c r="F109" s="77"/>
      <c r="G109" s="170"/>
    </row>
    <row r="110" spans="1:8">
      <c r="A110" s="58">
        <v>116</v>
      </c>
      <c r="B110" s="59" t="s">
        <v>84</v>
      </c>
      <c r="C110" s="83">
        <v>1397</v>
      </c>
      <c r="D110" s="84">
        <v>174583</v>
      </c>
      <c r="E110" s="55">
        <v>0.12210589903714532</v>
      </c>
      <c r="F110" s="77"/>
      <c r="G110" s="170"/>
    </row>
    <row r="111" spans="1:8">
      <c r="A111" s="58">
        <v>117</v>
      </c>
      <c r="B111" s="59" t="s">
        <v>85</v>
      </c>
      <c r="C111" s="83">
        <v>244</v>
      </c>
      <c r="D111" s="84">
        <v>17308</v>
      </c>
      <c r="E111" s="55">
        <v>0.2151221507985133</v>
      </c>
      <c r="F111" s="77"/>
      <c r="G111" s="170"/>
    </row>
    <row r="112" spans="1:8">
      <c r="A112" s="58">
        <v>118</v>
      </c>
      <c r="B112" s="59" t="s">
        <v>86</v>
      </c>
      <c r="C112" s="83">
        <v>1321</v>
      </c>
      <c r="D112" s="84">
        <v>60531</v>
      </c>
      <c r="E112" s="55">
        <v>0.33301757991862879</v>
      </c>
      <c r="F112" s="77"/>
      <c r="G112" s="170"/>
    </row>
    <row r="113" spans="1:7">
      <c r="A113" s="58">
        <v>119</v>
      </c>
      <c r="B113" s="59" t="s">
        <v>87</v>
      </c>
      <c r="C113" s="83">
        <v>684</v>
      </c>
      <c r="D113" s="84">
        <v>35214</v>
      </c>
      <c r="E113" s="55">
        <v>0.29640323092880078</v>
      </c>
      <c r="F113" s="77"/>
      <c r="G113" s="170"/>
    </row>
    <row r="114" spans="1:7">
      <c r="A114" s="58">
        <v>120</v>
      </c>
      <c r="B114" s="59" t="s">
        <v>88</v>
      </c>
      <c r="C114" s="83">
        <v>220</v>
      </c>
      <c r="D114" s="84">
        <v>21652</v>
      </c>
      <c r="E114" s="55">
        <v>0.15504824468654449</v>
      </c>
      <c r="F114" s="77"/>
      <c r="G114" s="170"/>
    </row>
    <row r="115" spans="1:7">
      <c r="A115" s="58">
        <v>121</v>
      </c>
      <c r="B115" s="59" t="s">
        <v>89</v>
      </c>
      <c r="C115" s="83">
        <v>9948</v>
      </c>
      <c r="D115" s="84">
        <v>75734</v>
      </c>
      <c r="E115" s="55">
        <v>2.0044123631661206</v>
      </c>
      <c r="F115" s="77" t="s">
        <v>738</v>
      </c>
      <c r="G115" s="77" t="s">
        <v>772</v>
      </c>
    </row>
    <row r="116" spans="1:7">
      <c r="A116" s="58">
        <v>122</v>
      </c>
      <c r="B116" s="59" t="s">
        <v>90</v>
      </c>
      <c r="C116" s="83">
        <v>1996</v>
      </c>
      <c r="D116" s="84">
        <v>40563</v>
      </c>
      <c r="E116" s="55">
        <v>0.75088367248369103</v>
      </c>
      <c r="F116" s="77"/>
      <c r="G116" s="170"/>
    </row>
    <row r="117" spans="1:7">
      <c r="A117" s="58">
        <v>123</v>
      </c>
      <c r="B117" s="59" t="s">
        <v>91</v>
      </c>
      <c r="C117" s="83">
        <v>1301</v>
      </c>
      <c r="D117" s="84">
        <v>33567</v>
      </c>
      <c r="E117" s="55">
        <v>0.59143491534338832</v>
      </c>
      <c r="F117" s="77"/>
      <c r="G117" s="170"/>
    </row>
    <row r="118" spans="1:7">
      <c r="A118" s="58">
        <v>124</v>
      </c>
      <c r="B118" s="59" t="s">
        <v>92</v>
      </c>
      <c r="C118" s="83">
        <v>395</v>
      </c>
      <c r="D118" s="84">
        <v>13973</v>
      </c>
      <c r="E118" s="55">
        <v>0.43136969174689477</v>
      </c>
      <c r="F118" s="77"/>
      <c r="G118" s="170"/>
    </row>
    <row r="119" spans="1:7">
      <c r="A119" s="58">
        <v>125</v>
      </c>
      <c r="B119" s="59" t="s">
        <v>93</v>
      </c>
      <c r="C119" s="83">
        <v>1060</v>
      </c>
      <c r="D119" s="84">
        <v>25358</v>
      </c>
      <c r="E119" s="55">
        <v>0.6378712956983712</v>
      </c>
      <c r="F119" s="77"/>
      <c r="G119" s="170"/>
    </row>
    <row r="120" spans="1:7">
      <c r="A120" s="58">
        <v>126</v>
      </c>
      <c r="B120" s="59" t="s">
        <v>94</v>
      </c>
      <c r="C120" s="83">
        <v>1904</v>
      </c>
      <c r="D120" s="84">
        <v>17135</v>
      </c>
      <c r="E120" s="55">
        <v>1.6956063206320473</v>
      </c>
      <c r="F120" s="77" t="s">
        <v>738</v>
      </c>
      <c r="G120" s="77" t="s">
        <v>772</v>
      </c>
    </row>
    <row r="121" spans="1:7">
      <c r="A121" s="58">
        <v>127</v>
      </c>
      <c r="B121" s="59" t="s">
        <v>95</v>
      </c>
      <c r="C121" s="83">
        <v>886</v>
      </c>
      <c r="D121" s="84">
        <v>38642</v>
      </c>
      <c r="E121" s="55">
        <v>0.34987774374590208</v>
      </c>
      <c r="F121" s="77"/>
      <c r="G121" s="170"/>
    </row>
    <row r="122" spans="1:7">
      <c r="A122" s="58">
        <v>129</v>
      </c>
      <c r="B122" s="59" t="s">
        <v>97</v>
      </c>
      <c r="C122" s="83">
        <v>712</v>
      </c>
      <c r="D122" s="84">
        <v>24003</v>
      </c>
      <c r="E122" s="55">
        <v>0.45264388748652246</v>
      </c>
      <c r="F122" s="77"/>
      <c r="G122" s="170"/>
    </row>
    <row r="123" spans="1:7">
      <c r="A123" s="58">
        <v>130</v>
      </c>
      <c r="B123" s="59" t="s">
        <v>98</v>
      </c>
      <c r="C123" s="83">
        <v>478</v>
      </c>
      <c r="D123" s="84">
        <v>10294</v>
      </c>
      <c r="E123" s="55">
        <v>0.70857516113073959</v>
      </c>
      <c r="F123" s="77"/>
      <c r="G123" s="170"/>
    </row>
    <row r="124" spans="1:7">
      <c r="A124" s="58">
        <v>131</v>
      </c>
      <c r="B124" s="59" t="s">
        <v>99</v>
      </c>
      <c r="C124" s="83">
        <v>188</v>
      </c>
      <c r="D124" s="84">
        <v>33867</v>
      </c>
      <c r="E124" s="55">
        <v>8.4707782537462792E-2</v>
      </c>
      <c r="F124" s="77"/>
      <c r="G124" s="170"/>
    </row>
    <row r="125" spans="1:7">
      <c r="A125" s="58">
        <v>132</v>
      </c>
      <c r="B125" s="59" t="s">
        <v>100</v>
      </c>
      <c r="C125" s="83">
        <v>1167</v>
      </c>
      <c r="D125" s="84">
        <v>22265</v>
      </c>
      <c r="E125" s="55">
        <v>0.79981647942004841</v>
      </c>
      <c r="F125" s="77"/>
      <c r="G125" s="170"/>
    </row>
    <row r="126" spans="1:7">
      <c r="A126" s="58">
        <v>133</v>
      </c>
      <c r="B126" s="59" t="s">
        <v>101</v>
      </c>
      <c r="C126" s="83">
        <v>3375</v>
      </c>
      <c r="D126" s="84">
        <v>21411</v>
      </c>
      <c r="E126" s="55">
        <v>2.4053540882960718</v>
      </c>
      <c r="F126" s="77" t="s">
        <v>738</v>
      </c>
      <c r="G126" s="77" t="s">
        <v>772</v>
      </c>
    </row>
    <row r="127" spans="1:7">
      <c r="A127" s="58">
        <v>134</v>
      </c>
      <c r="B127" s="59" t="s">
        <v>102</v>
      </c>
      <c r="C127" s="83">
        <v>1310</v>
      </c>
      <c r="D127" s="84">
        <v>13158</v>
      </c>
      <c r="E127" s="55">
        <v>1.5192302705849572</v>
      </c>
      <c r="F127" s="77" t="s">
        <v>738</v>
      </c>
      <c r="G127" s="77" t="s">
        <v>772</v>
      </c>
    </row>
    <row r="128" spans="1:7">
      <c r="A128" s="58">
        <v>135</v>
      </c>
      <c r="B128" s="59" t="s">
        <v>103</v>
      </c>
      <c r="C128" s="83">
        <v>987</v>
      </c>
      <c r="D128" s="84">
        <v>23064</v>
      </c>
      <c r="E128" s="55">
        <v>0.65301734190861627</v>
      </c>
      <c r="F128" s="77"/>
      <c r="G128" s="170"/>
    </row>
    <row r="129" spans="1:8">
      <c r="A129" s="58">
        <v>136</v>
      </c>
      <c r="B129" s="59" t="s">
        <v>104</v>
      </c>
      <c r="C129" s="83">
        <v>93</v>
      </c>
      <c r="D129" s="84">
        <v>8359</v>
      </c>
      <c r="E129" s="55">
        <v>0.16977385683239332</v>
      </c>
      <c r="F129" s="77"/>
      <c r="G129" s="170"/>
      <c r="H129" s="101"/>
    </row>
    <row r="130" spans="1:8">
      <c r="A130" s="58">
        <v>137</v>
      </c>
      <c r="B130" s="59" t="s">
        <v>105</v>
      </c>
      <c r="C130" s="83">
        <v>3237</v>
      </c>
      <c r="D130" s="84">
        <v>56961</v>
      </c>
      <c r="E130" s="55">
        <v>0.8671760718758178</v>
      </c>
      <c r="F130" s="77"/>
      <c r="G130" s="170"/>
    </row>
    <row r="131" spans="1:8">
      <c r="A131" s="58">
        <v>138</v>
      </c>
      <c r="B131" s="59" t="s">
        <v>106</v>
      </c>
      <c r="C131" s="83">
        <v>1033</v>
      </c>
      <c r="D131" s="84">
        <v>22290</v>
      </c>
      <c r="E131" s="55">
        <v>0.70718402984491879</v>
      </c>
      <c r="F131" s="77"/>
      <c r="G131" s="170"/>
    </row>
    <row r="132" spans="1:8">
      <c r="A132" s="58">
        <v>139</v>
      </c>
      <c r="B132" s="59" t="s">
        <v>107</v>
      </c>
      <c r="C132" s="83">
        <v>269</v>
      </c>
      <c r="D132" s="84">
        <v>8136</v>
      </c>
      <c r="E132" s="55">
        <v>0.50452597645334629</v>
      </c>
      <c r="F132" s="77"/>
      <c r="G132" s="170"/>
    </row>
    <row r="133" spans="1:8">
      <c r="A133" s="58">
        <v>140</v>
      </c>
      <c r="B133" s="59" t="s">
        <v>108</v>
      </c>
      <c r="C133" s="83">
        <v>541</v>
      </c>
      <c r="D133" s="84">
        <v>3169</v>
      </c>
      <c r="E133" s="55">
        <v>2.6050569226435156</v>
      </c>
      <c r="F133" s="77" t="s">
        <v>728</v>
      </c>
      <c r="G133" s="77" t="s">
        <v>772</v>
      </c>
    </row>
    <row r="134" spans="1:8">
      <c r="A134" s="58">
        <v>142</v>
      </c>
      <c r="B134" s="59" t="s">
        <v>110</v>
      </c>
      <c r="C134" s="83">
        <v>95</v>
      </c>
      <c r="D134" s="84">
        <v>32035</v>
      </c>
      <c r="E134" s="55">
        <v>4.5252342810497156E-2</v>
      </c>
      <c r="F134" s="77"/>
      <c r="G134" s="170"/>
    </row>
    <row r="135" spans="1:8">
      <c r="A135" s="58">
        <v>143</v>
      </c>
      <c r="B135" s="59" t="s">
        <v>111</v>
      </c>
      <c r="C135" s="83">
        <v>5</v>
      </c>
      <c r="D135" s="84">
        <v>5547</v>
      </c>
      <c r="E135" s="55">
        <v>1.3754792082342059E-2</v>
      </c>
      <c r="F135" s="77"/>
      <c r="G135" s="170"/>
    </row>
    <row r="136" spans="1:8">
      <c r="A136" s="43">
        <v>144</v>
      </c>
      <c r="B136" s="44" t="s">
        <v>112</v>
      </c>
      <c r="C136" s="83">
        <v>37499</v>
      </c>
      <c r="D136" s="84">
        <v>118136</v>
      </c>
      <c r="E136" s="55">
        <v>4.8437265358510473</v>
      </c>
      <c r="F136" s="77" t="s">
        <v>731</v>
      </c>
      <c r="G136" s="77" t="s">
        <v>749</v>
      </c>
    </row>
    <row r="137" spans="1:8">
      <c r="A137" s="43">
        <v>145</v>
      </c>
      <c r="B137" s="44" t="s">
        <v>113</v>
      </c>
      <c r="C137" s="83">
        <v>959</v>
      </c>
      <c r="D137" s="84">
        <v>2526</v>
      </c>
      <c r="E137" s="55">
        <v>5.7933191276199993</v>
      </c>
      <c r="F137" s="77" t="s">
        <v>731</v>
      </c>
      <c r="G137" s="77" t="s">
        <v>749</v>
      </c>
    </row>
    <row r="138" spans="1:8">
      <c r="A138" s="58">
        <v>147</v>
      </c>
      <c r="B138" s="59" t="s">
        <v>115</v>
      </c>
      <c r="C138" s="83">
        <v>297</v>
      </c>
      <c r="D138" s="84">
        <v>2287</v>
      </c>
      <c r="E138" s="55">
        <v>1.9816752084987463</v>
      </c>
      <c r="F138" s="77" t="s">
        <v>733</v>
      </c>
      <c r="G138" s="77" t="s">
        <v>772</v>
      </c>
    </row>
    <row r="139" spans="1:8">
      <c r="A139" s="58">
        <v>148</v>
      </c>
      <c r="B139" s="59" t="s">
        <v>116</v>
      </c>
      <c r="C139" s="83">
        <v>2985</v>
      </c>
      <c r="D139" s="84">
        <v>28334</v>
      </c>
      <c r="E139" s="55">
        <v>1.6076023686528051</v>
      </c>
      <c r="F139" s="77" t="s">
        <v>733</v>
      </c>
      <c r="G139" s="77" t="s">
        <v>772</v>
      </c>
    </row>
    <row r="140" spans="1:8">
      <c r="A140" s="58">
        <v>149</v>
      </c>
      <c r="B140" s="59" t="s">
        <v>117</v>
      </c>
      <c r="C140" s="83">
        <v>130</v>
      </c>
      <c r="D140" s="84">
        <v>5147</v>
      </c>
      <c r="E140" s="55">
        <v>0.38541745166107177</v>
      </c>
      <c r="F140" s="77"/>
      <c r="G140" s="170"/>
    </row>
    <row r="141" spans="1:8">
      <c r="A141" s="58">
        <v>150</v>
      </c>
      <c r="B141" s="59" t="s">
        <v>118</v>
      </c>
      <c r="C141" s="83">
        <v>116</v>
      </c>
      <c r="D141" s="84">
        <v>7774</v>
      </c>
      <c r="E141" s="55">
        <v>0.22769612747535792</v>
      </c>
      <c r="F141" s="77"/>
      <c r="G141" s="170"/>
    </row>
    <row r="142" spans="1:8">
      <c r="A142" s="58">
        <v>151</v>
      </c>
      <c r="B142" s="59" t="s">
        <v>119</v>
      </c>
      <c r="C142" s="83">
        <v>168</v>
      </c>
      <c r="D142" s="84">
        <v>6041</v>
      </c>
      <c r="E142" s="55">
        <v>0.42436800934832758</v>
      </c>
      <c r="F142" s="77"/>
      <c r="G142" s="170"/>
    </row>
    <row r="143" spans="1:8">
      <c r="A143" s="58">
        <v>152</v>
      </c>
      <c r="B143" s="59" t="s">
        <v>120</v>
      </c>
      <c r="C143" s="83">
        <v>1</v>
      </c>
      <c r="D143" s="84">
        <v>1466</v>
      </c>
      <c r="E143" s="55">
        <v>1.0408981129706875E-2</v>
      </c>
      <c r="F143" s="77"/>
      <c r="G143" s="170"/>
    </row>
    <row r="144" spans="1:8">
      <c r="A144" s="58">
        <v>153</v>
      </c>
      <c r="B144" s="59" t="s">
        <v>121</v>
      </c>
      <c r="C144" s="83">
        <v>294</v>
      </c>
      <c r="D144" s="84">
        <v>12695</v>
      </c>
      <c r="E144" s="55">
        <v>0.35339208372021919</v>
      </c>
      <c r="F144" s="77"/>
      <c r="G144" s="170"/>
    </row>
    <row r="145" spans="1:7">
      <c r="A145" s="58">
        <v>154</v>
      </c>
      <c r="B145" s="59" t="s">
        <v>122</v>
      </c>
      <c r="C145" s="83">
        <v>23</v>
      </c>
      <c r="D145" s="84">
        <v>8027</v>
      </c>
      <c r="E145" s="55">
        <v>4.3723685776934897E-2</v>
      </c>
      <c r="F145" s="77"/>
      <c r="G145" s="170"/>
    </row>
    <row r="146" spans="1:7">
      <c r="A146" s="58">
        <v>156</v>
      </c>
      <c r="B146" s="59" t="s">
        <v>124</v>
      </c>
      <c r="C146" s="83">
        <v>10</v>
      </c>
      <c r="D146" s="84">
        <v>1049</v>
      </c>
      <c r="E146" s="55">
        <v>0.14546774390991687</v>
      </c>
      <c r="F146" s="77"/>
      <c r="G146" s="170"/>
    </row>
    <row r="147" spans="1:7">
      <c r="A147" s="58">
        <v>157</v>
      </c>
      <c r="B147" s="59" t="s">
        <v>125</v>
      </c>
      <c r="C147" s="83">
        <v>83</v>
      </c>
      <c r="D147" s="84">
        <v>5114</v>
      </c>
      <c r="E147" s="55">
        <v>0.24766210518194628</v>
      </c>
      <c r="F147" s="77"/>
      <c r="G147" s="170"/>
    </row>
    <row r="148" spans="1:7">
      <c r="A148" s="58">
        <v>158</v>
      </c>
      <c r="B148" s="59" t="s">
        <v>126</v>
      </c>
      <c r="C148" s="83">
        <v>48</v>
      </c>
      <c r="D148" s="84">
        <v>6840</v>
      </c>
      <c r="E148" s="55">
        <v>0.10708467604315985</v>
      </c>
      <c r="F148" s="77"/>
      <c r="G148" s="170"/>
    </row>
    <row r="149" spans="1:7">
      <c r="A149" s="58">
        <v>159</v>
      </c>
      <c r="B149" s="59" t="s">
        <v>127</v>
      </c>
      <c r="C149" s="83">
        <v>120</v>
      </c>
      <c r="D149" s="84">
        <v>2713</v>
      </c>
      <c r="E149" s="55">
        <v>0.67495317373314911</v>
      </c>
      <c r="F149" s="77"/>
      <c r="G149" s="170"/>
    </row>
    <row r="150" spans="1:7">
      <c r="A150" s="58">
        <v>160</v>
      </c>
      <c r="B150" s="59" t="s">
        <v>128</v>
      </c>
      <c r="C150" s="83">
        <v>1859</v>
      </c>
      <c r="D150" s="84">
        <v>23834</v>
      </c>
      <c r="E150" s="55">
        <v>1.1902128815517063</v>
      </c>
      <c r="F150" s="77" t="s">
        <v>739</v>
      </c>
      <c r="G150" s="77" t="s">
        <v>772</v>
      </c>
    </row>
    <row r="151" spans="1:7">
      <c r="A151" s="58">
        <v>161</v>
      </c>
      <c r="B151" s="59" t="s">
        <v>129</v>
      </c>
      <c r="C151" s="83">
        <v>756</v>
      </c>
      <c r="D151" s="84">
        <v>22167</v>
      </c>
      <c r="E151" s="55">
        <v>0.52042369964946145</v>
      </c>
      <c r="F151" s="77"/>
      <c r="G151" s="170"/>
    </row>
    <row r="152" spans="1:7">
      <c r="A152" s="58">
        <v>162</v>
      </c>
      <c r="B152" s="59" t="s">
        <v>130</v>
      </c>
      <c r="C152" s="83">
        <v>1477</v>
      </c>
      <c r="D152" s="84">
        <v>44799</v>
      </c>
      <c r="E152" s="55">
        <v>0.50310005755695353</v>
      </c>
      <c r="F152" s="77"/>
      <c r="G152" s="170"/>
    </row>
    <row r="153" spans="1:7">
      <c r="A153" s="58">
        <v>163</v>
      </c>
      <c r="B153" s="59" t="s">
        <v>131</v>
      </c>
      <c r="C153" s="83">
        <v>1480</v>
      </c>
      <c r="D153" s="84">
        <v>28388</v>
      </c>
      <c r="E153" s="55">
        <v>0.79555298638517724</v>
      </c>
      <c r="F153" s="77"/>
      <c r="G153" s="170"/>
    </row>
    <row r="154" spans="1:7">
      <c r="A154" s="58">
        <v>165</v>
      </c>
      <c r="B154" s="59" t="s">
        <v>133</v>
      </c>
      <c r="C154" s="83">
        <v>67</v>
      </c>
      <c r="D154" s="84">
        <v>3665</v>
      </c>
      <c r="E154" s="55">
        <v>0.27896069427614428</v>
      </c>
      <c r="F154" s="77"/>
      <c r="G154" s="170"/>
    </row>
    <row r="155" spans="1:7">
      <c r="A155" s="58">
        <v>166</v>
      </c>
      <c r="B155" s="59" t="s">
        <v>134</v>
      </c>
      <c r="C155" s="83">
        <v>73</v>
      </c>
      <c r="D155" s="84">
        <v>5847</v>
      </c>
      <c r="E155" s="55">
        <v>0.19051622071814101</v>
      </c>
      <c r="F155" s="77"/>
      <c r="G155" s="170"/>
    </row>
    <row r="156" spans="1:7">
      <c r="A156" s="58">
        <v>167</v>
      </c>
      <c r="B156" s="59" t="s">
        <v>135</v>
      </c>
      <c r="C156" s="83">
        <v>168</v>
      </c>
      <c r="D156" s="84">
        <v>8567</v>
      </c>
      <c r="E156" s="55">
        <v>0.29924210861132799</v>
      </c>
      <c r="F156" s="77"/>
      <c r="G156" s="170"/>
    </row>
    <row r="157" spans="1:7">
      <c r="A157" s="58">
        <v>168</v>
      </c>
      <c r="B157" s="59" t="s">
        <v>136</v>
      </c>
      <c r="C157" s="83">
        <v>63</v>
      </c>
      <c r="D157" s="84">
        <v>8808</v>
      </c>
      <c r="E157" s="55">
        <v>0.10914539954330922</v>
      </c>
      <c r="F157" s="77"/>
      <c r="G157" s="170"/>
    </row>
    <row r="158" spans="1:7">
      <c r="A158" s="58">
        <v>170</v>
      </c>
      <c r="B158" s="59" t="s">
        <v>138</v>
      </c>
      <c r="C158" s="83">
        <v>1368</v>
      </c>
      <c r="D158" s="84">
        <v>43205</v>
      </c>
      <c r="E158" s="55">
        <v>0.48316367892266127</v>
      </c>
      <c r="F158" s="77"/>
      <c r="G158" s="170"/>
    </row>
    <row r="159" spans="1:7">
      <c r="A159" s="58">
        <v>171</v>
      </c>
      <c r="B159" s="59" t="s">
        <v>139</v>
      </c>
      <c r="C159" s="83">
        <v>632</v>
      </c>
      <c r="D159" s="84">
        <v>5230</v>
      </c>
      <c r="E159" s="55">
        <v>1.843985836414336</v>
      </c>
      <c r="F159" s="77" t="s">
        <v>739</v>
      </c>
      <c r="G159" s="77" t="s">
        <v>772</v>
      </c>
    </row>
    <row r="160" spans="1:7">
      <c r="A160" s="58">
        <v>172</v>
      </c>
      <c r="B160" s="59" t="s">
        <v>140</v>
      </c>
      <c r="C160" s="83">
        <v>11233</v>
      </c>
      <c r="D160" s="84">
        <v>87136</v>
      </c>
      <c r="E160" s="55">
        <v>1.9671629252430232</v>
      </c>
      <c r="F160" s="77" t="s">
        <v>739</v>
      </c>
      <c r="G160" s="77" t="s">
        <v>772</v>
      </c>
    </row>
    <row r="161" spans="1:7">
      <c r="A161" s="58">
        <v>173</v>
      </c>
      <c r="B161" s="59" t="s">
        <v>141</v>
      </c>
      <c r="C161" s="83">
        <v>254</v>
      </c>
      <c r="D161" s="84">
        <v>9393</v>
      </c>
      <c r="E161" s="55">
        <v>0.41264024799128829</v>
      </c>
      <c r="F161" s="77"/>
      <c r="G161" s="170"/>
    </row>
    <row r="162" spans="1:7">
      <c r="A162" s="58">
        <v>174</v>
      </c>
      <c r="B162" s="59" t="s">
        <v>142</v>
      </c>
      <c r="C162" s="83">
        <v>6</v>
      </c>
      <c r="D162" s="84">
        <v>1342</v>
      </c>
      <c r="E162" s="55">
        <v>6.8224588686215851E-2</v>
      </c>
      <c r="F162" s="77"/>
      <c r="G162" s="170"/>
    </row>
    <row r="163" spans="1:7">
      <c r="A163" s="58">
        <v>175</v>
      </c>
      <c r="B163" s="59" t="s">
        <v>143</v>
      </c>
      <c r="C163" s="83">
        <v>42</v>
      </c>
      <c r="D163" s="84">
        <v>29858</v>
      </c>
      <c r="E163" s="55">
        <v>2.1464993841459969E-2</v>
      </c>
      <c r="F163" s="77"/>
      <c r="G163" s="170"/>
    </row>
    <row r="164" spans="1:7">
      <c r="A164" s="58">
        <v>176</v>
      </c>
      <c r="B164" s="59" t="s">
        <v>144</v>
      </c>
      <c r="C164" s="83">
        <v>1981</v>
      </c>
      <c r="D164" s="84">
        <v>17070</v>
      </c>
      <c r="E164" s="55">
        <v>1.7708963627365966</v>
      </c>
      <c r="F164" s="77" t="s">
        <v>740</v>
      </c>
      <c r="G164" s="77" t="s">
        <v>741</v>
      </c>
    </row>
    <row r="165" spans="1:7">
      <c r="A165" s="58">
        <v>177</v>
      </c>
      <c r="B165" s="59" t="s">
        <v>145</v>
      </c>
      <c r="C165" s="83">
        <v>515</v>
      </c>
      <c r="D165" s="84">
        <v>52954</v>
      </c>
      <c r="E165" s="55">
        <v>0.14840572313927927</v>
      </c>
      <c r="F165" s="77"/>
      <c r="G165" s="170"/>
    </row>
    <row r="166" spans="1:7">
      <c r="A166" s="58">
        <v>178</v>
      </c>
      <c r="B166" s="59" t="s">
        <v>146</v>
      </c>
      <c r="C166" s="83">
        <v>524</v>
      </c>
      <c r="D166" s="84">
        <v>20451</v>
      </c>
      <c r="E166" s="55">
        <v>0.39098394993607877</v>
      </c>
      <c r="F166" s="77"/>
      <c r="G166" s="170"/>
    </row>
    <row r="167" spans="1:7">
      <c r="A167" s="58">
        <v>179</v>
      </c>
      <c r="B167" s="59" t="s">
        <v>147</v>
      </c>
      <c r="C167" s="83">
        <v>5745</v>
      </c>
      <c r="D167" s="84">
        <v>120529</v>
      </c>
      <c r="E167" s="55">
        <v>0.72734535755862362</v>
      </c>
      <c r="F167" s="77"/>
      <c r="G167" s="170"/>
    </row>
    <row r="168" spans="1:7">
      <c r="A168" s="58">
        <v>180</v>
      </c>
      <c r="B168" s="59" t="s">
        <v>148</v>
      </c>
      <c r="C168" s="83">
        <v>602</v>
      </c>
      <c r="D168" s="84">
        <v>14788</v>
      </c>
      <c r="E168" s="55">
        <v>0.62119684435775424</v>
      </c>
      <c r="F168" s="77"/>
      <c r="G168" s="170"/>
    </row>
    <row r="169" spans="1:7">
      <c r="A169" s="58">
        <v>181</v>
      </c>
      <c r="B169" s="59" t="s">
        <v>149</v>
      </c>
      <c r="C169" s="83">
        <v>2602</v>
      </c>
      <c r="D169" s="84">
        <v>200027</v>
      </c>
      <c r="E169" s="55">
        <v>0.19850016051164604</v>
      </c>
      <c r="F169" s="77"/>
      <c r="G169" s="170"/>
    </row>
    <row r="170" spans="1:7">
      <c r="A170" s="58">
        <v>182</v>
      </c>
      <c r="B170" s="59" t="s">
        <v>150</v>
      </c>
      <c r="C170" s="83">
        <v>1643</v>
      </c>
      <c r="D170" s="84">
        <v>20858</v>
      </c>
      <c r="E170" s="55">
        <v>1.2020072629348406</v>
      </c>
      <c r="F170" s="77" t="s">
        <v>728</v>
      </c>
      <c r="G170" s="77" t="s">
        <v>772</v>
      </c>
    </row>
    <row r="171" spans="1:7">
      <c r="A171" s="58">
        <v>183</v>
      </c>
      <c r="B171" s="59" t="s">
        <v>151</v>
      </c>
      <c r="C171" s="83">
        <v>8</v>
      </c>
      <c r="D171" s="84">
        <v>8540</v>
      </c>
      <c r="E171" s="55">
        <v>1.4294675724730942E-2</v>
      </c>
      <c r="F171" s="77"/>
      <c r="G171" s="170"/>
    </row>
    <row r="172" spans="1:7">
      <c r="A172" s="58">
        <v>184</v>
      </c>
      <c r="B172" s="59" t="s">
        <v>152</v>
      </c>
      <c r="C172" s="83">
        <v>132</v>
      </c>
      <c r="D172" s="84">
        <v>18339</v>
      </c>
      <c r="E172" s="55">
        <v>0.10983492864233801</v>
      </c>
      <c r="F172" s="77"/>
      <c r="G172" s="170"/>
    </row>
    <row r="173" spans="1:7">
      <c r="A173" s="58">
        <v>185</v>
      </c>
      <c r="B173" s="59" t="s">
        <v>153</v>
      </c>
      <c r="C173" s="83">
        <v>1079</v>
      </c>
      <c r="D173" s="84">
        <v>19088</v>
      </c>
      <c r="E173" s="55">
        <v>0.86258759831863741</v>
      </c>
      <c r="F173" s="77"/>
      <c r="G173" s="170"/>
    </row>
    <row r="174" spans="1:7">
      <c r="A174" s="58">
        <v>186</v>
      </c>
      <c r="B174" s="59" t="s">
        <v>154</v>
      </c>
      <c r="C174" s="83">
        <v>11734</v>
      </c>
      <c r="D174" s="84">
        <v>128780</v>
      </c>
      <c r="E174" s="55">
        <v>1.3904003058579546</v>
      </c>
      <c r="F174" s="77" t="s">
        <v>740</v>
      </c>
      <c r="G174" s="77" t="s">
        <v>744</v>
      </c>
    </row>
    <row r="175" spans="1:7">
      <c r="A175" s="58">
        <v>187</v>
      </c>
      <c r="B175" s="59" t="s">
        <v>155</v>
      </c>
      <c r="C175" s="83">
        <v>842</v>
      </c>
      <c r="D175" s="84">
        <v>10870</v>
      </c>
      <c r="E175" s="55">
        <v>1.1820197658729101</v>
      </c>
      <c r="F175" s="77" t="s">
        <v>740</v>
      </c>
      <c r="G175" s="77" t="s">
        <v>744</v>
      </c>
    </row>
    <row r="176" spans="1:7">
      <c r="A176" s="58">
        <v>188</v>
      </c>
      <c r="B176" s="59" t="s">
        <v>156</v>
      </c>
      <c r="C176" s="83">
        <v>10728</v>
      </c>
      <c r="D176" s="84">
        <v>141639</v>
      </c>
      <c r="E176" s="55">
        <v>1.1557877961170313</v>
      </c>
      <c r="F176" s="77" t="s">
        <v>740</v>
      </c>
      <c r="G176" s="77" t="s">
        <v>744</v>
      </c>
    </row>
    <row r="177" spans="1:7">
      <c r="A177" s="58">
        <v>189</v>
      </c>
      <c r="B177" s="59" t="s">
        <v>157</v>
      </c>
      <c r="C177" s="83">
        <v>535</v>
      </c>
      <c r="D177" s="84">
        <v>24874</v>
      </c>
      <c r="E177" s="55">
        <v>0.32820889241136925</v>
      </c>
      <c r="F177" s="77"/>
      <c r="G177" s="170"/>
    </row>
    <row r="178" spans="1:7">
      <c r="A178" s="58">
        <v>190</v>
      </c>
      <c r="B178" s="59" t="s">
        <v>158</v>
      </c>
      <c r="C178" s="83">
        <v>2635</v>
      </c>
      <c r="D178" s="84">
        <v>51378</v>
      </c>
      <c r="E178" s="55">
        <v>0.78261040320284925</v>
      </c>
      <c r="F178" s="77"/>
      <c r="G178" s="170"/>
    </row>
    <row r="179" spans="1:7">
      <c r="A179" s="58">
        <v>191</v>
      </c>
      <c r="B179" s="59" t="s">
        <v>159</v>
      </c>
      <c r="C179" s="83">
        <v>160</v>
      </c>
      <c r="D179" s="84">
        <v>9112</v>
      </c>
      <c r="E179" s="55">
        <v>0.26794673110009271</v>
      </c>
      <c r="F179" s="77"/>
      <c r="G179" s="170"/>
    </row>
    <row r="180" spans="1:7">
      <c r="A180" s="58">
        <v>192</v>
      </c>
      <c r="B180" s="59" t="s">
        <v>160</v>
      </c>
      <c r="C180" s="83">
        <v>591</v>
      </c>
      <c r="D180" s="84">
        <v>23556</v>
      </c>
      <c r="E180" s="55">
        <v>0.38284953747091249</v>
      </c>
      <c r="F180" s="77"/>
      <c r="G180" s="170"/>
    </row>
    <row r="181" spans="1:7">
      <c r="A181" s="58">
        <v>193</v>
      </c>
      <c r="B181" s="59" t="s">
        <v>161</v>
      </c>
      <c r="C181" s="83">
        <v>681</v>
      </c>
      <c r="D181" s="84">
        <v>10637</v>
      </c>
      <c r="E181" s="55">
        <v>0.97694506674046622</v>
      </c>
      <c r="F181" s="77"/>
      <c r="G181" s="77"/>
    </row>
    <row r="182" spans="1:7">
      <c r="A182" s="58">
        <v>194</v>
      </c>
      <c r="B182" s="59" t="s">
        <v>162</v>
      </c>
      <c r="C182" s="83">
        <v>1051</v>
      </c>
      <c r="D182" s="84">
        <v>8492</v>
      </c>
      <c r="E182" s="55">
        <v>1.8885779815466255</v>
      </c>
      <c r="F182" s="77" t="s">
        <v>728</v>
      </c>
      <c r="G182" s="77" t="s">
        <v>772</v>
      </c>
    </row>
    <row r="183" spans="1:7">
      <c r="A183" s="58">
        <v>196</v>
      </c>
      <c r="B183" s="59" t="s">
        <v>164</v>
      </c>
      <c r="C183" s="83">
        <v>439</v>
      </c>
      <c r="D183" s="84">
        <v>35448</v>
      </c>
      <c r="E183" s="55">
        <v>0.18897962146157674</v>
      </c>
      <c r="F183" s="77"/>
      <c r="G183" s="170"/>
    </row>
    <row r="184" spans="1:7" s="101" customFormat="1">
      <c r="A184" s="58">
        <v>197</v>
      </c>
      <c r="B184" s="59" t="s">
        <v>165</v>
      </c>
      <c r="C184" s="83">
        <v>166</v>
      </c>
      <c r="D184" s="84">
        <v>29422</v>
      </c>
      <c r="E184" s="55">
        <v>8.6095031330329225E-2</v>
      </c>
      <c r="F184" s="77"/>
      <c r="G184" s="170"/>
    </row>
    <row r="185" spans="1:7">
      <c r="A185" s="58">
        <v>198</v>
      </c>
      <c r="B185" s="59" t="s">
        <v>166</v>
      </c>
      <c r="C185" s="83">
        <v>472</v>
      </c>
      <c r="D185" s="84">
        <v>17002</v>
      </c>
      <c r="E185" s="55">
        <v>0.42362753268220987</v>
      </c>
      <c r="F185" s="77"/>
      <c r="G185" s="170"/>
    </row>
    <row r="186" spans="1:7">
      <c r="A186" s="58">
        <v>200</v>
      </c>
      <c r="B186" s="59" t="s">
        <v>168</v>
      </c>
      <c r="C186" s="83">
        <v>27</v>
      </c>
      <c r="D186" s="84">
        <v>3593</v>
      </c>
      <c r="E186" s="55">
        <v>0.11466971641415462</v>
      </c>
      <c r="F186" s="77"/>
      <c r="G186" s="170"/>
    </row>
    <row r="187" spans="1:7">
      <c r="A187" s="58">
        <v>201</v>
      </c>
      <c r="B187" s="59" t="s">
        <v>169</v>
      </c>
      <c r="C187" s="83">
        <v>442</v>
      </c>
      <c r="D187" s="84">
        <v>26154</v>
      </c>
      <c r="E187" s="55">
        <v>0.25788515410944496</v>
      </c>
      <c r="F187" s="77"/>
      <c r="G187" s="170"/>
    </row>
    <row r="188" spans="1:7">
      <c r="A188" s="58">
        <v>202</v>
      </c>
      <c r="B188" s="59" t="s">
        <v>170</v>
      </c>
      <c r="C188" s="83">
        <v>11</v>
      </c>
      <c r="D188" s="84">
        <v>947</v>
      </c>
      <c r="E188" s="55">
        <v>0.17724945057830316</v>
      </c>
      <c r="F188" s="77"/>
      <c r="G188" s="170"/>
    </row>
    <row r="189" spans="1:7">
      <c r="A189" s="58">
        <v>203</v>
      </c>
      <c r="B189" s="59" t="s">
        <v>171</v>
      </c>
      <c r="C189" s="83">
        <v>132</v>
      </c>
      <c r="D189" s="84">
        <v>5378</v>
      </c>
      <c r="E189" s="55">
        <v>0.37453751513050149</v>
      </c>
      <c r="F189" s="77"/>
      <c r="G189" s="170"/>
    </row>
    <row r="190" spans="1:7">
      <c r="A190" s="58">
        <v>204</v>
      </c>
      <c r="B190" s="59" t="s">
        <v>172</v>
      </c>
      <c r="C190" s="83">
        <v>258</v>
      </c>
      <c r="D190" s="84">
        <v>15344</v>
      </c>
      <c r="E190" s="55">
        <v>0.25658029944778232</v>
      </c>
      <c r="F190" s="77"/>
      <c r="G190" s="170"/>
    </row>
    <row r="191" spans="1:7">
      <c r="A191" s="58">
        <v>205</v>
      </c>
      <c r="B191" s="59" t="s">
        <v>173</v>
      </c>
      <c r="C191" s="83">
        <v>418</v>
      </c>
      <c r="D191" s="84">
        <v>50809</v>
      </c>
      <c r="E191" s="55">
        <v>0.12553875747428245</v>
      </c>
      <c r="F191" s="77"/>
      <c r="G191" s="170"/>
    </row>
    <row r="192" spans="1:7">
      <c r="A192" s="58">
        <v>206</v>
      </c>
      <c r="B192" s="59" t="s">
        <v>174</v>
      </c>
      <c r="C192" s="83">
        <v>211</v>
      </c>
      <c r="D192" s="84">
        <v>15998</v>
      </c>
      <c r="E192" s="55">
        <v>0.2012606886440623</v>
      </c>
      <c r="F192" s="77"/>
      <c r="G192" s="170"/>
    </row>
    <row r="193" spans="1:7">
      <c r="A193" s="58">
        <v>207</v>
      </c>
      <c r="B193" s="59" t="s">
        <v>175</v>
      </c>
      <c r="C193" s="83">
        <v>4016</v>
      </c>
      <c r="D193" s="84">
        <v>63430</v>
      </c>
      <c r="E193" s="55">
        <v>0.96614249418224052</v>
      </c>
      <c r="F193" s="77"/>
      <c r="G193" s="77"/>
    </row>
    <row r="194" spans="1:7">
      <c r="A194" s="58">
        <v>208</v>
      </c>
      <c r="B194" s="59" t="s">
        <v>176</v>
      </c>
      <c r="C194" s="83">
        <v>4151</v>
      </c>
      <c r="D194" s="84">
        <v>66681</v>
      </c>
      <c r="E194" s="55">
        <v>0.94993266239798158</v>
      </c>
      <c r="F194" s="77"/>
      <c r="G194" s="77"/>
    </row>
    <row r="195" spans="1:7">
      <c r="A195" s="58">
        <v>209</v>
      </c>
      <c r="B195" s="59" t="s">
        <v>177</v>
      </c>
      <c r="C195" s="83">
        <v>102</v>
      </c>
      <c r="D195" s="84">
        <v>17688</v>
      </c>
      <c r="E195" s="55">
        <v>8.7996142372644082E-2</v>
      </c>
      <c r="F195" s="77"/>
      <c r="G195" s="170"/>
    </row>
    <row r="196" spans="1:7">
      <c r="A196" s="58">
        <v>210</v>
      </c>
      <c r="B196" s="59" t="s">
        <v>178</v>
      </c>
      <c r="C196" s="83">
        <v>526</v>
      </c>
      <c r="D196" s="84">
        <v>10319</v>
      </c>
      <c r="E196" s="55">
        <v>0.77784009039781443</v>
      </c>
      <c r="F196" s="77"/>
      <c r="G196" s="170"/>
    </row>
    <row r="197" spans="1:7">
      <c r="A197" s="58">
        <v>211</v>
      </c>
      <c r="B197" s="59" t="s">
        <v>179</v>
      </c>
      <c r="C197" s="83">
        <v>48</v>
      </c>
      <c r="D197" s="84">
        <v>3973</v>
      </c>
      <c r="E197" s="55">
        <v>0.18435922077402805</v>
      </c>
      <c r="F197" s="77"/>
      <c r="G197" s="170"/>
    </row>
    <row r="198" spans="1:7">
      <c r="A198" s="58">
        <v>212</v>
      </c>
      <c r="B198" s="59" t="s">
        <v>180</v>
      </c>
      <c r="C198" s="83">
        <v>111</v>
      </c>
      <c r="D198" s="84">
        <v>7087</v>
      </c>
      <c r="E198" s="55">
        <v>0.23900266167809806</v>
      </c>
      <c r="F198" s="77"/>
      <c r="G198" s="170"/>
    </row>
    <row r="199" spans="1:7">
      <c r="A199" s="58">
        <v>213</v>
      </c>
      <c r="B199" s="59" t="s">
        <v>716</v>
      </c>
      <c r="C199" s="83">
        <v>1141</v>
      </c>
      <c r="D199" s="84">
        <v>41425</v>
      </c>
      <c r="E199" s="55">
        <v>0.4203057378285448</v>
      </c>
      <c r="F199" s="77"/>
      <c r="G199" s="170"/>
    </row>
    <row r="200" spans="1:7">
      <c r="A200" s="58">
        <v>214</v>
      </c>
      <c r="B200" s="59" t="s">
        <v>182</v>
      </c>
      <c r="C200" s="83">
        <v>881</v>
      </c>
      <c r="D200" s="84">
        <v>45156</v>
      </c>
      <c r="E200" s="55">
        <v>0.29771631548738586</v>
      </c>
      <c r="F200" s="77"/>
      <c r="G200" s="170"/>
    </row>
    <row r="201" spans="1:7">
      <c r="A201" s="58">
        <v>216</v>
      </c>
      <c r="B201" s="59" t="s">
        <v>184</v>
      </c>
      <c r="C201" s="83">
        <v>1755</v>
      </c>
      <c r="D201" s="84">
        <v>39290</v>
      </c>
      <c r="E201" s="55">
        <v>0.68161208755265312</v>
      </c>
      <c r="F201" s="77"/>
      <c r="G201" s="170"/>
    </row>
    <row r="202" spans="1:7">
      <c r="A202" s="58">
        <v>217</v>
      </c>
      <c r="B202" s="59" t="s">
        <v>185</v>
      </c>
      <c r="C202" s="83">
        <v>250</v>
      </c>
      <c r="D202" s="84">
        <v>23096</v>
      </c>
      <c r="E202" s="55">
        <v>0.16517542362476489</v>
      </c>
      <c r="F202" s="77"/>
      <c r="G202" s="170"/>
    </row>
    <row r="203" spans="1:7">
      <c r="A203" s="58">
        <v>218</v>
      </c>
      <c r="B203" s="59" t="s">
        <v>722</v>
      </c>
      <c r="C203" s="83">
        <v>10</v>
      </c>
      <c r="D203" s="84">
        <v>6163</v>
      </c>
      <c r="E203" s="55">
        <v>2.4759964848532011E-2</v>
      </c>
      <c r="F203" s="77"/>
      <c r="G203" s="170"/>
    </row>
    <row r="204" spans="1:7">
      <c r="A204" s="58">
        <v>219</v>
      </c>
      <c r="B204" s="59" t="s">
        <v>187</v>
      </c>
      <c r="C204" s="83">
        <v>741</v>
      </c>
      <c r="D204" s="84">
        <v>18543</v>
      </c>
      <c r="E204" s="55">
        <v>0.6097901448032873</v>
      </c>
      <c r="F204" s="77"/>
      <c r="G204" s="170"/>
    </row>
    <row r="205" spans="1:7">
      <c r="A205" s="58">
        <v>220</v>
      </c>
      <c r="B205" s="59" t="s">
        <v>188</v>
      </c>
      <c r="C205" s="83">
        <v>971</v>
      </c>
      <c r="D205" s="84">
        <v>30688</v>
      </c>
      <c r="E205" s="55">
        <v>0.48282843171278417</v>
      </c>
      <c r="F205" s="77"/>
      <c r="G205" s="170"/>
    </row>
    <row r="206" spans="1:7">
      <c r="A206" s="58">
        <v>221</v>
      </c>
      <c r="B206" s="59" t="s">
        <v>189</v>
      </c>
      <c r="C206" s="83">
        <v>351</v>
      </c>
      <c r="D206" s="84">
        <v>24242</v>
      </c>
      <c r="E206" s="55">
        <v>0.22094331259750633</v>
      </c>
      <c r="F206" s="77"/>
      <c r="G206" s="170"/>
    </row>
    <row r="207" spans="1:7">
      <c r="A207" s="58">
        <v>222</v>
      </c>
      <c r="B207" s="59" t="s">
        <v>190</v>
      </c>
      <c r="C207" s="83">
        <v>2565</v>
      </c>
      <c r="D207" s="84">
        <v>103558</v>
      </c>
      <c r="E207" s="55">
        <v>0.37796005767034385</v>
      </c>
      <c r="F207" s="77"/>
      <c r="G207" s="170"/>
    </row>
    <row r="208" spans="1:7">
      <c r="A208" s="58">
        <v>223</v>
      </c>
      <c r="B208" s="59" t="s">
        <v>191</v>
      </c>
      <c r="C208" s="83">
        <v>167</v>
      </c>
      <c r="D208" s="84">
        <v>42080</v>
      </c>
      <c r="E208" s="55">
        <v>6.055959073519717E-2</v>
      </c>
      <c r="F208" s="77"/>
      <c r="G208" s="170"/>
    </row>
    <row r="209" spans="1:7">
      <c r="A209" s="58">
        <v>224</v>
      </c>
      <c r="B209" s="59" t="s">
        <v>192</v>
      </c>
      <c r="C209" s="83">
        <v>61</v>
      </c>
      <c r="D209" s="84">
        <v>18281</v>
      </c>
      <c r="E209" s="55">
        <v>5.0918086893778622E-2</v>
      </c>
      <c r="F209" s="77"/>
      <c r="G209" s="170"/>
    </row>
    <row r="210" spans="1:7">
      <c r="A210" s="58">
        <v>225</v>
      </c>
      <c r="B210" s="59" t="s">
        <v>193</v>
      </c>
      <c r="C210" s="83">
        <v>43</v>
      </c>
      <c r="D210" s="84">
        <v>28497</v>
      </c>
      <c r="E210" s="55">
        <v>2.3025629099710915E-2</v>
      </c>
      <c r="F210" s="77"/>
      <c r="G210" s="170"/>
    </row>
    <row r="211" spans="1:7">
      <c r="A211" s="58">
        <v>226</v>
      </c>
      <c r="B211" s="59" t="s">
        <v>194</v>
      </c>
      <c r="C211" s="83">
        <v>42</v>
      </c>
      <c r="D211" s="84">
        <v>9626</v>
      </c>
      <c r="E211" s="55">
        <v>6.6580281125941373E-2</v>
      </c>
      <c r="F211" s="77"/>
      <c r="G211" s="170"/>
    </row>
    <row r="212" spans="1:7">
      <c r="A212" s="58">
        <v>227</v>
      </c>
      <c r="B212" s="59" t="s">
        <v>195</v>
      </c>
      <c r="C212" s="83">
        <v>10</v>
      </c>
      <c r="D212" s="84">
        <v>14802</v>
      </c>
      <c r="E212" s="55">
        <v>1.0309124669740764E-2</v>
      </c>
      <c r="F212" s="77"/>
      <c r="G212" s="170"/>
    </row>
    <row r="213" spans="1:7">
      <c r="A213" s="58">
        <v>228</v>
      </c>
      <c r="B213" s="59" t="s">
        <v>196</v>
      </c>
      <c r="C213" s="83">
        <v>175</v>
      </c>
      <c r="D213" s="84">
        <v>17513</v>
      </c>
      <c r="E213" s="55">
        <v>0.15248239072839029</v>
      </c>
      <c r="F213" s="77"/>
      <c r="G213" s="170"/>
    </row>
    <row r="214" spans="1:7">
      <c r="A214" s="58">
        <v>229</v>
      </c>
      <c r="B214" s="59" t="s">
        <v>197</v>
      </c>
      <c r="C214" s="83">
        <v>34</v>
      </c>
      <c r="D214" s="84">
        <v>25050</v>
      </c>
      <c r="E214" s="55">
        <v>2.0711587043078222E-2</v>
      </c>
      <c r="F214" s="77"/>
    </row>
    <row r="215" spans="1:7">
      <c r="A215" s="58">
        <v>231</v>
      </c>
      <c r="B215" s="59" t="s">
        <v>199</v>
      </c>
      <c r="C215" s="83">
        <v>12</v>
      </c>
      <c r="D215" s="84">
        <v>5577</v>
      </c>
      <c r="E215" s="55">
        <v>3.2833924338139385E-2</v>
      </c>
      <c r="F215" s="77"/>
    </row>
    <row r="216" spans="1:7">
      <c r="A216" s="58">
        <v>232</v>
      </c>
      <c r="B216" s="59" t="s">
        <v>200</v>
      </c>
      <c r="C216" s="83">
        <v>8</v>
      </c>
      <c r="D216" s="84">
        <v>2938</v>
      </c>
      <c r="E216" s="55">
        <v>4.1550895401362226E-2</v>
      </c>
      <c r="F216" s="77"/>
    </row>
    <row r="217" spans="1:7">
      <c r="A217" s="58">
        <v>233</v>
      </c>
      <c r="B217" s="59" t="s">
        <v>201</v>
      </c>
      <c r="C217" s="83">
        <v>1</v>
      </c>
      <c r="D217" s="84">
        <v>102</v>
      </c>
      <c r="E217" s="55">
        <v>0.14960359153088509</v>
      </c>
      <c r="F217" s="77"/>
    </row>
    <row r="218" spans="1:7">
      <c r="A218" s="58">
        <v>234</v>
      </c>
      <c r="B218" s="59" t="s">
        <v>202</v>
      </c>
      <c r="C218" s="83">
        <v>748</v>
      </c>
      <c r="D218" s="84">
        <v>40648</v>
      </c>
      <c r="E218" s="55">
        <v>0.28080485188546567</v>
      </c>
      <c r="F218" s="77"/>
    </row>
    <row r="219" spans="1:7">
      <c r="A219" s="58">
        <v>235</v>
      </c>
      <c r="B219" s="59" t="s">
        <v>203</v>
      </c>
      <c r="C219" s="83">
        <v>1</v>
      </c>
      <c r="D219" s="84">
        <v>2359</v>
      </c>
      <c r="E219" s="55">
        <v>6.4686588962061383E-3</v>
      </c>
      <c r="F219" s="77"/>
    </row>
    <row r="220" spans="1:7">
      <c r="A220" s="58">
        <v>236</v>
      </c>
      <c r="B220" s="59" t="s">
        <v>204</v>
      </c>
      <c r="C220" s="83">
        <v>73</v>
      </c>
      <c r="D220" s="84">
        <v>8318</v>
      </c>
      <c r="E220" s="55">
        <v>0.13392021429898657</v>
      </c>
      <c r="F220" s="77"/>
    </row>
    <row r="221" spans="1:7">
      <c r="A221" s="58">
        <v>237</v>
      </c>
      <c r="B221" s="59" t="s">
        <v>205</v>
      </c>
      <c r="C221" s="83">
        <v>881</v>
      </c>
      <c r="D221" s="84">
        <v>29382</v>
      </c>
      <c r="E221" s="55">
        <v>0.45754808869880864</v>
      </c>
      <c r="F221" s="77"/>
    </row>
    <row r="222" spans="1:7">
      <c r="A222" s="58">
        <v>238</v>
      </c>
      <c r="B222" s="59" t="s">
        <v>206</v>
      </c>
      <c r="C222" s="83">
        <v>91</v>
      </c>
      <c r="D222" s="84">
        <v>9835</v>
      </c>
      <c r="E222" s="55">
        <v>0.14119171698929084</v>
      </c>
      <c r="F222" s="77"/>
    </row>
    <row r="223" spans="1:7">
      <c r="A223" s="58">
        <v>239</v>
      </c>
      <c r="B223" s="59" t="s">
        <v>207</v>
      </c>
      <c r="C223" s="83">
        <v>223</v>
      </c>
      <c r="D223" s="84">
        <v>29629</v>
      </c>
      <c r="E223" s="55">
        <v>0.11484975169467455</v>
      </c>
      <c r="F223" s="77"/>
    </row>
    <row r="224" spans="1:7">
      <c r="A224" s="58">
        <v>240</v>
      </c>
      <c r="B224" s="59" t="s">
        <v>208</v>
      </c>
      <c r="C224" s="83">
        <v>85</v>
      </c>
      <c r="D224" s="84">
        <v>13856</v>
      </c>
      <c r="E224" s="55">
        <v>9.3610214966279859E-2</v>
      </c>
      <c r="F224" s="77"/>
    </row>
    <row r="225" spans="1:6">
      <c r="A225" s="58">
        <v>241</v>
      </c>
      <c r="B225" s="59" t="s">
        <v>209</v>
      </c>
      <c r="C225" s="83">
        <v>1550</v>
      </c>
      <c r="D225" s="84">
        <v>36407</v>
      </c>
      <c r="E225" s="55">
        <v>0.64966429041208928</v>
      </c>
      <c r="F225" s="77"/>
    </row>
    <row r="226" spans="1:6">
      <c r="A226" s="58">
        <v>242</v>
      </c>
      <c r="B226" s="59" t="s">
        <v>210</v>
      </c>
      <c r="C226" s="83">
        <v>127</v>
      </c>
      <c r="D226" s="84">
        <v>22159</v>
      </c>
      <c r="E226" s="55">
        <v>8.7457237451648795E-2</v>
      </c>
      <c r="F226" s="77"/>
    </row>
    <row r="227" spans="1:6">
      <c r="A227" s="58">
        <v>243</v>
      </c>
      <c r="B227" s="59" t="s">
        <v>211</v>
      </c>
      <c r="C227" s="83">
        <v>454</v>
      </c>
      <c r="D227" s="84">
        <v>31595</v>
      </c>
      <c r="E227" s="55">
        <v>0.21927023632258985</v>
      </c>
      <c r="F227" s="77"/>
    </row>
    <row r="228" spans="1:6">
      <c r="A228" s="58">
        <v>244</v>
      </c>
      <c r="B228" s="59" t="s">
        <v>212</v>
      </c>
      <c r="C228" s="83">
        <v>14</v>
      </c>
      <c r="D228" s="84">
        <v>7052</v>
      </c>
      <c r="E228" s="55">
        <v>3.0294090854524093E-2</v>
      </c>
      <c r="F228" s="77"/>
    </row>
    <row r="229" spans="1:6">
      <c r="A229" s="58">
        <v>245</v>
      </c>
      <c r="B229" s="59" t="s">
        <v>213</v>
      </c>
      <c r="C229" s="83">
        <v>243</v>
      </c>
      <c r="D229" s="84">
        <v>12413</v>
      </c>
      <c r="E229" s="55">
        <v>0.29872509624462401</v>
      </c>
      <c r="F229" s="77"/>
    </row>
    <row r="230" spans="1:6">
      <c r="A230" s="58">
        <v>246</v>
      </c>
      <c r="B230" s="59" t="s">
        <v>214</v>
      </c>
      <c r="C230" s="83">
        <v>445</v>
      </c>
      <c r="D230" s="84">
        <v>18475</v>
      </c>
      <c r="E230" s="55">
        <v>0.36755112419956021</v>
      </c>
      <c r="F230" s="77"/>
    </row>
    <row r="231" spans="1:6">
      <c r="A231" s="58">
        <v>248</v>
      </c>
      <c r="B231" s="59" t="s">
        <v>216</v>
      </c>
      <c r="C231" s="83">
        <v>70</v>
      </c>
      <c r="D231" s="84">
        <v>11146</v>
      </c>
      <c r="E231" s="55">
        <v>9.5834348064823216E-2</v>
      </c>
      <c r="F231" s="77"/>
    </row>
    <row r="232" spans="1:6">
      <c r="A232" s="58">
        <v>249</v>
      </c>
      <c r="B232" s="59" t="s">
        <v>217</v>
      </c>
      <c r="C232" s="83">
        <v>56</v>
      </c>
      <c r="D232" s="84">
        <v>5835</v>
      </c>
      <c r="E232" s="55">
        <v>0.1464499939716222</v>
      </c>
      <c r="F232" s="77"/>
    </row>
    <row r="233" spans="1:6">
      <c r="A233" s="58">
        <v>250</v>
      </c>
      <c r="B233" s="59" t="s">
        <v>218</v>
      </c>
      <c r="C233" s="83">
        <v>274</v>
      </c>
      <c r="D233" s="84">
        <v>26239</v>
      </c>
      <c r="E233" s="55">
        <v>0.15934758093315965</v>
      </c>
      <c r="F233" s="77"/>
    </row>
    <row r="234" spans="1:6">
      <c r="A234" s="58">
        <v>251</v>
      </c>
      <c r="B234" s="59" t="s">
        <v>219</v>
      </c>
      <c r="C234" s="83">
        <v>490</v>
      </c>
      <c r="D234" s="84">
        <v>21541</v>
      </c>
      <c r="E234" s="55">
        <v>0.34711422425670291</v>
      </c>
      <c r="F234" s="77"/>
    </row>
    <row r="235" spans="1:6">
      <c r="A235" s="58">
        <v>252</v>
      </c>
      <c r="B235" s="59" t="s">
        <v>220</v>
      </c>
      <c r="C235" s="83">
        <v>33</v>
      </c>
      <c r="D235" s="84">
        <v>7237</v>
      </c>
      <c r="E235" s="55">
        <v>6.9582104337841538E-2</v>
      </c>
      <c r="F235" s="77"/>
    </row>
    <row r="236" spans="1:6">
      <c r="A236" s="58">
        <v>253</v>
      </c>
      <c r="B236" s="59" t="s">
        <v>221</v>
      </c>
      <c r="C236" s="83">
        <v>38</v>
      </c>
      <c r="D236" s="84">
        <v>3766</v>
      </c>
      <c r="E236" s="55">
        <v>0.15397331937698105</v>
      </c>
      <c r="F236" s="77"/>
    </row>
    <row r="237" spans="1:6">
      <c r="A237" s="58">
        <v>254</v>
      </c>
      <c r="B237" s="59" t="s">
        <v>222</v>
      </c>
      <c r="C237" s="83">
        <v>631</v>
      </c>
      <c r="D237" s="84">
        <v>64168</v>
      </c>
      <c r="E237" s="55">
        <v>0.15005589013388021</v>
      </c>
      <c r="F237" s="77"/>
    </row>
    <row r="238" spans="1:6">
      <c r="A238" s="58">
        <v>255</v>
      </c>
      <c r="B238" s="59" t="s">
        <v>223</v>
      </c>
      <c r="C238" s="83">
        <v>37</v>
      </c>
      <c r="D238" s="84">
        <v>7524</v>
      </c>
      <c r="E238" s="55">
        <v>7.504039798479005E-2</v>
      </c>
      <c r="F238" s="77"/>
    </row>
    <row r="239" spans="1:6">
      <c r="A239" s="58">
        <v>256</v>
      </c>
      <c r="B239" s="59" t="s">
        <v>224</v>
      </c>
      <c r="C239" s="83">
        <v>84</v>
      </c>
      <c r="D239" s="84">
        <v>2863</v>
      </c>
      <c r="E239" s="55">
        <v>0.44771343773546052</v>
      </c>
      <c r="F239" s="77"/>
    </row>
    <row r="240" spans="1:6">
      <c r="A240" s="58">
        <v>257</v>
      </c>
      <c r="B240" s="59" t="s">
        <v>225</v>
      </c>
      <c r="C240" s="83">
        <v>2343</v>
      </c>
      <c r="D240" s="84">
        <v>68944</v>
      </c>
      <c r="E240" s="55">
        <v>0.51858267471571284</v>
      </c>
      <c r="F240" s="77"/>
    </row>
    <row r="241" spans="1:6">
      <c r="A241" s="58">
        <v>258</v>
      </c>
      <c r="B241" s="59" t="s">
        <v>226</v>
      </c>
      <c r="C241" s="83">
        <v>351</v>
      </c>
      <c r="D241" s="84">
        <v>19244</v>
      </c>
      <c r="E241" s="55">
        <v>0.27832611639933219</v>
      </c>
      <c r="F241" s="77"/>
    </row>
    <row r="242" spans="1:6">
      <c r="A242" s="58">
        <v>260</v>
      </c>
      <c r="B242" s="59" t="s">
        <v>228</v>
      </c>
      <c r="C242" s="83">
        <v>90</v>
      </c>
      <c r="D242" s="84">
        <v>4737</v>
      </c>
      <c r="E242" s="55">
        <v>0.28992209631697807</v>
      </c>
      <c r="F242" s="77"/>
    </row>
    <row r="243" spans="1:6">
      <c r="A243" s="58">
        <v>261</v>
      </c>
      <c r="B243" s="59" t="s">
        <v>229</v>
      </c>
      <c r="C243" s="83">
        <v>8</v>
      </c>
      <c r="D243" s="84">
        <v>6096</v>
      </c>
      <c r="E243" s="55">
        <v>2.0025677606496428E-2</v>
      </c>
      <c r="F243" s="77"/>
    </row>
    <row r="244" spans="1:6">
      <c r="A244" s="58">
        <v>262</v>
      </c>
      <c r="B244" s="59" t="s">
        <v>230</v>
      </c>
      <c r="C244" s="83">
        <v>143</v>
      </c>
      <c r="D244" s="84">
        <v>8224</v>
      </c>
      <c r="E244" s="55">
        <v>0.26533535822829402</v>
      </c>
      <c r="F244" s="77"/>
    </row>
    <row r="245" spans="1:6">
      <c r="A245" s="58">
        <v>263</v>
      </c>
      <c r="B245" s="59" t="s">
        <v>231</v>
      </c>
      <c r="C245" s="83">
        <v>55</v>
      </c>
      <c r="D245" s="84">
        <v>8198</v>
      </c>
      <c r="E245" s="55">
        <v>0.10237571950332586</v>
      </c>
      <c r="F245" s="77"/>
    </row>
    <row r="246" spans="1:6">
      <c r="A246" s="58">
        <v>264</v>
      </c>
      <c r="B246" s="59" t="s">
        <v>232</v>
      </c>
      <c r="C246" s="83">
        <v>413</v>
      </c>
      <c r="D246" s="84">
        <v>18673</v>
      </c>
      <c r="E246" s="55">
        <v>0.33750339510684224</v>
      </c>
      <c r="F246" s="77"/>
    </row>
    <row r="247" spans="1:6">
      <c r="A247" s="58">
        <v>265</v>
      </c>
      <c r="B247" s="59" t="s">
        <v>233</v>
      </c>
      <c r="C247" s="83">
        <v>25</v>
      </c>
      <c r="D247" s="84">
        <v>2356</v>
      </c>
      <c r="E247" s="55">
        <v>0.16192239321042315</v>
      </c>
      <c r="F247" s="77"/>
    </row>
    <row r="248" spans="1:6">
      <c r="A248" s="58">
        <v>266</v>
      </c>
      <c r="B248" s="59" t="s">
        <v>234</v>
      </c>
      <c r="C248" s="83">
        <v>1</v>
      </c>
      <c r="D248" s="84">
        <v>3207</v>
      </c>
      <c r="E248" s="55">
        <v>4.7582059046305828E-3</v>
      </c>
      <c r="F248" s="77"/>
    </row>
    <row r="249" spans="1:6">
      <c r="A249" s="58">
        <v>267</v>
      </c>
      <c r="B249" s="59" t="s">
        <v>235</v>
      </c>
      <c r="C249" s="83">
        <v>50</v>
      </c>
      <c r="D249" s="84">
        <v>3254</v>
      </c>
      <c r="E249" s="55">
        <v>0.23447397566303441</v>
      </c>
      <c r="F249" s="77"/>
    </row>
    <row r="250" spans="1:6">
      <c r="A250" s="58">
        <v>268</v>
      </c>
      <c r="B250" s="59" t="s">
        <v>236</v>
      </c>
      <c r="C250" s="83">
        <v>20</v>
      </c>
      <c r="D250" s="84">
        <v>1994</v>
      </c>
      <c r="E250" s="55">
        <v>0.15305482784503791</v>
      </c>
      <c r="F250" s="77"/>
    </row>
    <row r="251" spans="1:6">
      <c r="A251" s="58">
        <v>269</v>
      </c>
      <c r="B251" s="59" t="s">
        <v>237</v>
      </c>
      <c r="C251" s="83">
        <v>400</v>
      </c>
      <c r="D251" s="84">
        <v>53972</v>
      </c>
      <c r="E251" s="55">
        <v>0.1130924652497612</v>
      </c>
      <c r="F251" s="77"/>
    </row>
    <row r="252" spans="1:6">
      <c r="A252" s="58">
        <v>270</v>
      </c>
      <c r="B252" s="59" t="s">
        <v>238</v>
      </c>
      <c r="C252" s="83">
        <v>4008</v>
      </c>
      <c r="D252" s="84">
        <v>95515</v>
      </c>
      <c r="E252" s="55">
        <v>0.64032185390033314</v>
      </c>
      <c r="F252" s="77"/>
    </row>
    <row r="253" spans="1:6">
      <c r="A253" s="58">
        <v>271</v>
      </c>
      <c r="B253" s="59" t="s">
        <v>239</v>
      </c>
      <c r="C253" s="83">
        <v>87</v>
      </c>
      <c r="D253" s="84">
        <v>26127</v>
      </c>
      <c r="E253" s="55">
        <v>5.0812656303635101E-2</v>
      </c>
      <c r="F253" s="77"/>
    </row>
    <row r="254" spans="1:6">
      <c r="A254" s="58">
        <v>272</v>
      </c>
      <c r="B254" s="59" t="s">
        <v>240</v>
      </c>
      <c r="C254" s="83">
        <v>2717</v>
      </c>
      <c r="D254" s="84">
        <v>62122</v>
      </c>
      <c r="E254" s="55">
        <v>0.66740030480860735</v>
      </c>
      <c r="F254" s="77"/>
    </row>
    <row r="255" spans="1:6">
      <c r="A255" s="58">
        <v>273</v>
      </c>
      <c r="B255" s="59" t="s">
        <v>241</v>
      </c>
      <c r="C255" s="83">
        <v>40</v>
      </c>
      <c r="D255" s="84">
        <v>40847</v>
      </c>
      <c r="E255" s="55">
        <v>1.4943145235782584E-2</v>
      </c>
      <c r="F255" s="77"/>
    </row>
    <row r="256" spans="1:6">
      <c r="A256" s="58">
        <v>274</v>
      </c>
      <c r="B256" s="59" t="s">
        <v>242</v>
      </c>
      <c r="C256" s="83">
        <v>10</v>
      </c>
      <c r="D256" s="84">
        <v>13489</v>
      </c>
      <c r="E256" s="55">
        <v>1.131260014541499E-2</v>
      </c>
      <c r="F256" s="77"/>
    </row>
    <row r="257" spans="1:7">
      <c r="A257" s="58">
        <v>275</v>
      </c>
      <c r="B257" s="59" t="s">
        <v>243</v>
      </c>
      <c r="C257" s="83">
        <v>1</v>
      </c>
      <c r="D257" s="84">
        <v>15235</v>
      </c>
      <c r="E257" s="55">
        <v>1.0016124933475733E-3</v>
      </c>
      <c r="F257" s="77"/>
    </row>
    <row r="258" spans="1:7">
      <c r="A258" s="58">
        <v>276</v>
      </c>
      <c r="B258" s="59" t="s">
        <v>244</v>
      </c>
      <c r="C258" s="83">
        <v>17</v>
      </c>
      <c r="D258" s="84">
        <v>18203</v>
      </c>
      <c r="E258" s="55">
        <v>1.4251092002118044E-2</v>
      </c>
      <c r="F258" s="77"/>
    </row>
    <row r="259" spans="1:7">
      <c r="A259" s="58">
        <v>277</v>
      </c>
      <c r="B259" s="59" t="s">
        <v>245</v>
      </c>
      <c r="C259" s="83">
        <v>43</v>
      </c>
      <c r="D259" s="84">
        <v>33960</v>
      </c>
      <c r="E259" s="55">
        <v>1.9321594595243286E-2</v>
      </c>
      <c r="F259" s="77"/>
    </row>
    <row r="260" spans="1:7">
      <c r="A260" s="58">
        <v>278</v>
      </c>
      <c r="B260" s="59" t="s">
        <v>246</v>
      </c>
      <c r="C260" s="83">
        <v>295</v>
      </c>
      <c r="D260" s="84">
        <v>173649</v>
      </c>
      <c r="E260" s="55">
        <v>2.5923397596095184E-2</v>
      </c>
      <c r="F260" s="77"/>
    </row>
    <row r="261" spans="1:7">
      <c r="A261" s="58">
        <v>279</v>
      </c>
      <c r="B261" s="59" t="s">
        <v>247</v>
      </c>
      <c r="C261" s="83">
        <v>1221</v>
      </c>
      <c r="D261" s="84">
        <v>10132</v>
      </c>
      <c r="E261" s="55">
        <v>1.8389193146900407</v>
      </c>
      <c r="F261" s="77" t="s">
        <v>740</v>
      </c>
      <c r="G261" s="171" t="s">
        <v>741</v>
      </c>
    </row>
    <row r="262" spans="1:7">
      <c r="A262" s="58">
        <v>280</v>
      </c>
      <c r="B262" s="59" t="s">
        <v>248</v>
      </c>
      <c r="C262" s="83">
        <v>41</v>
      </c>
      <c r="D262" s="84">
        <v>52832</v>
      </c>
      <c r="E262" s="55">
        <v>1.1842107430764717E-2</v>
      </c>
      <c r="F262" s="77"/>
    </row>
    <row r="263" spans="1:7">
      <c r="A263" s="58">
        <v>281</v>
      </c>
      <c r="B263" s="59" t="s">
        <v>249</v>
      </c>
      <c r="C263" s="83">
        <v>180</v>
      </c>
      <c r="D263" s="84">
        <v>3423</v>
      </c>
      <c r="E263" s="55">
        <v>0.80243118332078589</v>
      </c>
      <c r="F263" s="77"/>
    </row>
    <row r="264" spans="1:7">
      <c r="A264" s="58">
        <v>282</v>
      </c>
      <c r="B264" s="59" t="s">
        <v>250</v>
      </c>
      <c r="C264" s="83">
        <v>8</v>
      </c>
      <c r="D264" s="84">
        <v>5212</v>
      </c>
      <c r="E264" s="55">
        <v>2.3422204660246016E-2</v>
      </c>
      <c r="F264" s="77"/>
    </row>
    <row r="265" spans="1:7">
      <c r="A265" s="58">
        <v>284</v>
      </c>
      <c r="B265" s="59" t="s">
        <v>252</v>
      </c>
      <c r="C265" s="83">
        <v>2</v>
      </c>
      <c r="D265" s="84">
        <v>17627</v>
      </c>
      <c r="E265" s="55">
        <v>1.7313855263119396E-3</v>
      </c>
      <c r="F265" s="77"/>
    </row>
    <row r="266" spans="1:7">
      <c r="A266" s="58">
        <v>285</v>
      </c>
      <c r="B266" s="59" t="s">
        <v>253</v>
      </c>
      <c r="C266" s="83">
        <v>5</v>
      </c>
      <c r="D266" s="84">
        <v>2907</v>
      </c>
      <c r="E266" s="55">
        <v>2.6246244128225456E-2</v>
      </c>
      <c r="F266" s="77"/>
    </row>
    <row r="267" spans="1:7">
      <c r="A267" s="58">
        <v>287</v>
      </c>
      <c r="B267" s="59" t="s">
        <v>256</v>
      </c>
      <c r="C267" s="83">
        <v>27</v>
      </c>
      <c r="D267" s="84">
        <v>8444</v>
      </c>
      <c r="E267" s="55">
        <v>4.8793023576037133E-2</v>
      </c>
      <c r="F267" s="77"/>
    </row>
    <row r="268" spans="1:7">
      <c r="A268" s="58">
        <v>288</v>
      </c>
      <c r="B268" s="59" t="s">
        <v>257</v>
      </c>
      <c r="C268" s="83">
        <v>51</v>
      </c>
      <c r="D268" s="84">
        <v>5011</v>
      </c>
      <c r="E268" s="55">
        <v>0.15530590364072328</v>
      </c>
      <c r="F268" s="77"/>
    </row>
    <row r="269" spans="1:7">
      <c r="A269" s="58">
        <v>289</v>
      </c>
      <c r="B269" s="59" t="s">
        <v>258</v>
      </c>
      <c r="C269" s="83">
        <v>7996</v>
      </c>
      <c r="D269" s="84">
        <v>208481</v>
      </c>
      <c r="E269" s="55">
        <v>0.5852595316784629</v>
      </c>
      <c r="F269" s="77"/>
    </row>
    <row r="270" spans="1:7">
      <c r="A270" s="58">
        <v>290</v>
      </c>
      <c r="B270" s="59" t="s">
        <v>259</v>
      </c>
      <c r="C270" s="83">
        <v>1928</v>
      </c>
      <c r="D270" s="84">
        <v>39321</v>
      </c>
      <c r="E270" s="55">
        <v>0.74821199603513999</v>
      </c>
      <c r="F270" s="77"/>
    </row>
    <row r="271" spans="1:7">
      <c r="A271" s="58">
        <v>291</v>
      </c>
      <c r="B271" s="59" t="s">
        <v>260</v>
      </c>
      <c r="C271" s="83">
        <v>517</v>
      </c>
      <c r="D271" s="84">
        <v>10180</v>
      </c>
      <c r="E271" s="55">
        <v>0.77497011746460653</v>
      </c>
      <c r="F271" s="77"/>
    </row>
    <row r="272" spans="1:7">
      <c r="A272" s="58">
        <v>292</v>
      </c>
      <c r="B272" s="59" t="s">
        <v>261</v>
      </c>
      <c r="C272" s="83">
        <v>2733</v>
      </c>
      <c r="D272" s="84">
        <v>25019</v>
      </c>
      <c r="E272" s="55">
        <v>1.6669089410727331</v>
      </c>
      <c r="F272" s="77" t="s">
        <v>743</v>
      </c>
      <c r="G272" s="171" t="s">
        <v>772</v>
      </c>
    </row>
    <row r="273" spans="1:7">
      <c r="A273" s="58">
        <v>293</v>
      </c>
      <c r="B273" s="59" t="s">
        <v>262</v>
      </c>
      <c r="C273" s="83">
        <v>277</v>
      </c>
      <c r="D273" s="84">
        <v>12812</v>
      </c>
      <c r="E273" s="55">
        <v>0.32991725531639299</v>
      </c>
      <c r="F273" s="77"/>
    </row>
    <row r="274" spans="1:7">
      <c r="A274" s="58">
        <v>294</v>
      </c>
      <c r="B274" s="59" t="s">
        <v>263</v>
      </c>
      <c r="C274" s="83">
        <v>521</v>
      </c>
      <c r="D274" s="84">
        <v>8018</v>
      </c>
      <c r="E274" s="55">
        <v>0.99154827402523005</v>
      </c>
      <c r="F274" s="77"/>
      <c r="G274" s="171"/>
    </row>
    <row r="275" spans="1:7">
      <c r="A275" s="58">
        <v>295</v>
      </c>
      <c r="B275" s="59" t="s">
        <v>264</v>
      </c>
      <c r="C275" s="83">
        <v>4</v>
      </c>
      <c r="D275" s="84">
        <v>2146</v>
      </c>
      <c r="E275" s="55">
        <v>2.8442807709506579E-2</v>
      </c>
      <c r="F275" s="77"/>
    </row>
    <row r="276" spans="1:7">
      <c r="A276" s="58">
        <v>296</v>
      </c>
      <c r="B276" s="59" t="s">
        <v>265</v>
      </c>
      <c r="C276" s="83">
        <v>208</v>
      </c>
      <c r="D276" s="84">
        <v>4270</v>
      </c>
      <c r="E276" s="55">
        <v>0.74332313768600888</v>
      </c>
      <c r="F276" s="77"/>
    </row>
    <row r="277" spans="1:7">
      <c r="A277" s="58">
        <v>297</v>
      </c>
      <c r="B277" s="59" t="s">
        <v>266</v>
      </c>
      <c r="C277" s="83">
        <v>475</v>
      </c>
      <c r="D277" s="84">
        <v>14137</v>
      </c>
      <c r="E277" s="55">
        <v>0.51271797479460868</v>
      </c>
      <c r="F277" s="77"/>
    </row>
    <row r="278" spans="1:7">
      <c r="A278" s="58">
        <v>298</v>
      </c>
      <c r="B278" s="59" t="s">
        <v>267</v>
      </c>
      <c r="C278" s="83">
        <v>2230</v>
      </c>
      <c r="D278" s="84">
        <v>58897</v>
      </c>
      <c r="E278" s="55">
        <v>0.57776852691334235</v>
      </c>
      <c r="F278" s="77"/>
    </row>
    <row r="279" spans="1:7">
      <c r="A279" s="58">
        <v>299</v>
      </c>
      <c r="B279" s="59" t="s">
        <v>268</v>
      </c>
      <c r="C279" s="83">
        <v>124</v>
      </c>
      <c r="D279" s="84">
        <v>8067</v>
      </c>
      <c r="E279" s="55">
        <v>0.23455884785950598</v>
      </c>
      <c r="F279" s="77"/>
    </row>
    <row r="280" spans="1:7">
      <c r="A280" s="58">
        <v>300</v>
      </c>
      <c r="B280" s="59" t="s">
        <v>269</v>
      </c>
      <c r="C280" s="83">
        <v>236</v>
      </c>
      <c r="D280" s="84">
        <v>13397</v>
      </c>
      <c r="E280" s="55">
        <v>0.26881075280521505</v>
      </c>
      <c r="F280" s="77"/>
    </row>
    <row r="281" spans="1:7">
      <c r="A281" s="58">
        <v>301</v>
      </c>
      <c r="B281" s="59" t="s">
        <v>270</v>
      </c>
      <c r="C281" s="83">
        <v>1763</v>
      </c>
      <c r="D281" s="84">
        <v>36090</v>
      </c>
      <c r="E281" s="55">
        <v>0.74543129539021735</v>
      </c>
      <c r="F281" s="77"/>
    </row>
    <row r="282" spans="1:7">
      <c r="A282" s="58">
        <v>302</v>
      </c>
      <c r="B282" s="59" t="s">
        <v>271</v>
      </c>
      <c r="C282" s="83">
        <v>353</v>
      </c>
      <c r="D282" s="84">
        <v>6424</v>
      </c>
      <c r="E282" s="55">
        <v>0.83851602065084818</v>
      </c>
      <c r="F282" s="77"/>
    </row>
    <row r="283" spans="1:7">
      <c r="A283" s="58">
        <v>303</v>
      </c>
      <c r="B283" s="59" t="s">
        <v>272</v>
      </c>
      <c r="C283" s="83">
        <v>187</v>
      </c>
      <c r="D283" s="84">
        <v>10590</v>
      </c>
      <c r="E283" s="55">
        <v>0.26945598723891429</v>
      </c>
      <c r="F283" s="77"/>
    </row>
    <row r="284" spans="1:7">
      <c r="A284" s="58">
        <v>304</v>
      </c>
      <c r="B284" s="59" t="s">
        <v>273</v>
      </c>
      <c r="C284" s="83">
        <v>1086</v>
      </c>
      <c r="D284" s="84">
        <v>15440</v>
      </c>
      <c r="E284" s="55">
        <v>1.0733088757162697</v>
      </c>
      <c r="F284" s="77" t="s">
        <v>740</v>
      </c>
      <c r="G284" s="171" t="s">
        <v>748</v>
      </c>
    </row>
    <row r="285" spans="1:7">
      <c r="A285" s="58">
        <v>305</v>
      </c>
      <c r="B285" s="59" t="s">
        <v>274</v>
      </c>
      <c r="C285" s="83">
        <v>5327</v>
      </c>
      <c r="D285" s="84">
        <v>85133</v>
      </c>
      <c r="E285" s="55">
        <v>0.9548319673061274</v>
      </c>
      <c r="F285" s="77"/>
      <c r="G285" s="171"/>
    </row>
    <row r="286" spans="1:7">
      <c r="A286" s="58">
        <v>307</v>
      </c>
      <c r="B286" s="59" t="s">
        <v>276</v>
      </c>
      <c r="C286" s="83">
        <v>587</v>
      </c>
      <c r="D286" s="84">
        <v>7006</v>
      </c>
      <c r="E286" s="55">
        <v>1.2785277532572386</v>
      </c>
      <c r="F286" s="77" t="s">
        <v>740</v>
      </c>
      <c r="G286" s="171" t="s">
        <v>741</v>
      </c>
    </row>
    <row r="287" spans="1:7">
      <c r="A287" s="58">
        <v>308</v>
      </c>
      <c r="B287" s="59" t="s">
        <v>277</v>
      </c>
      <c r="C287" s="83">
        <v>23</v>
      </c>
      <c r="D287" s="84">
        <v>15299</v>
      </c>
      <c r="E287" s="55">
        <v>2.2940716761321419E-2</v>
      </c>
      <c r="F287" s="77"/>
    </row>
    <row r="288" spans="1:7">
      <c r="A288" s="58">
        <v>309</v>
      </c>
      <c r="B288" s="59" t="s">
        <v>278</v>
      </c>
      <c r="C288" s="83">
        <v>423</v>
      </c>
      <c r="D288" s="84">
        <v>7133</v>
      </c>
      <c r="E288" s="55">
        <v>0.90492030845248395</v>
      </c>
      <c r="F288" s="77"/>
    </row>
    <row r="289" spans="1:7">
      <c r="A289" s="58">
        <v>310</v>
      </c>
      <c r="B289" s="59" t="s">
        <v>279</v>
      </c>
      <c r="C289" s="83">
        <v>1628</v>
      </c>
      <c r="D289" s="84">
        <v>26622</v>
      </c>
      <c r="E289" s="55">
        <v>0.93315956709686187</v>
      </c>
      <c r="F289" s="77"/>
      <c r="G289" s="117"/>
    </row>
    <row r="290" spans="1:7">
      <c r="A290" s="58">
        <v>311</v>
      </c>
      <c r="B290" s="59" t="s">
        <v>280</v>
      </c>
      <c r="C290" s="83">
        <v>758</v>
      </c>
      <c r="D290" s="84">
        <v>13071</v>
      </c>
      <c r="E290" s="55">
        <v>0.88491708995500817</v>
      </c>
      <c r="F290" s="77"/>
    </row>
    <row r="291" spans="1:7">
      <c r="A291" s="58">
        <v>312</v>
      </c>
      <c r="B291" s="59" t="s">
        <v>281</v>
      </c>
      <c r="C291" s="83">
        <v>1993</v>
      </c>
      <c r="D291" s="84">
        <v>33521</v>
      </c>
      <c r="E291" s="55">
        <v>0.90726158849519722</v>
      </c>
      <c r="F291" s="77"/>
    </row>
    <row r="292" spans="1:7">
      <c r="A292" s="58">
        <v>313</v>
      </c>
      <c r="B292" s="59" t="s">
        <v>282</v>
      </c>
      <c r="C292" s="83">
        <v>685</v>
      </c>
      <c r="D292" s="84">
        <v>14577</v>
      </c>
      <c r="E292" s="55">
        <v>0.71707504563785007</v>
      </c>
      <c r="F292" s="77"/>
    </row>
    <row r="293" spans="1:7">
      <c r="A293" s="58">
        <v>314</v>
      </c>
      <c r="B293" s="59" t="s">
        <v>283</v>
      </c>
      <c r="C293" s="83">
        <v>130</v>
      </c>
      <c r="D293" s="84">
        <v>1387</v>
      </c>
      <c r="E293" s="55">
        <v>1.4302405361928885</v>
      </c>
      <c r="F293" s="77" t="s">
        <v>740</v>
      </c>
      <c r="G293" s="171" t="s">
        <v>748</v>
      </c>
    </row>
    <row r="294" spans="1:7">
      <c r="A294" s="58">
        <v>315</v>
      </c>
      <c r="B294" s="59" t="s">
        <v>284</v>
      </c>
      <c r="C294" s="83">
        <v>5904</v>
      </c>
      <c r="D294" s="84">
        <v>72026</v>
      </c>
      <c r="E294" s="55">
        <v>1.2508327499601706</v>
      </c>
      <c r="F294" s="77" t="s">
        <v>740</v>
      </c>
      <c r="G294" s="171" t="s">
        <v>748</v>
      </c>
    </row>
    <row r="295" spans="1:7">
      <c r="A295" s="58">
        <v>316</v>
      </c>
      <c r="B295" s="59" t="s">
        <v>717</v>
      </c>
      <c r="C295" s="83">
        <v>94</v>
      </c>
      <c r="D295" s="84">
        <v>3942</v>
      </c>
      <c r="E295" s="55">
        <v>0.36387601105990008</v>
      </c>
      <c r="F295" s="77"/>
    </row>
    <row r="296" spans="1:7">
      <c r="A296" s="58">
        <v>317</v>
      </c>
      <c r="B296" s="59" t="s">
        <v>286</v>
      </c>
      <c r="C296" s="83">
        <v>8</v>
      </c>
      <c r="D296" s="84">
        <v>633</v>
      </c>
      <c r="E296" s="55">
        <v>0.19285391894028789</v>
      </c>
      <c r="F296" s="77"/>
    </row>
    <row r="297" spans="1:7">
      <c r="A297" s="58">
        <v>318</v>
      </c>
      <c r="B297" s="59" t="s">
        <v>287</v>
      </c>
      <c r="C297" s="83">
        <v>10641</v>
      </c>
      <c r="D297" s="84">
        <v>132015</v>
      </c>
      <c r="E297" s="55">
        <v>1.2299893601710041</v>
      </c>
      <c r="F297" s="77" t="s">
        <v>740</v>
      </c>
      <c r="G297" s="171" t="s">
        <v>748</v>
      </c>
    </row>
    <row r="298" spans="1:7">
      <c r="A298" s="58">
        <v>319</v>
      </c>
      <c r="B298" s="59" t="s">
        <v>288</v>
      </c>
      <c r="C298" s="83">
        <v>176</v>
      </c>
      <c r="D298" s="84">
        <v>4330</v>
      </c>
      <c r="E298" s="55">
        <v>0.6202502714001038</v>
      </c>
      <c r="F298" s="77"/>
    </row>
    <row r="299" spans="1:7">
      <c r="A299" s="58">
        <v>320</v>
      </c>
      <c r="B299" s="59" t="s">
        <v>289</v>
      </c>
      <c r="C299" s="83">
        <v>1547</v>
      </c>
      <c r="D299" s="84">
        <v>12154</v>
      </c>
      <c r="E299" s="55">
        <v>1.9422864178068524</v>
      </c>
      <c r="F299" s="77" t="s">
        <v>740</v>
      </c>
      <c r="G299" s="171" t="s">
        <v>748</v>
      </c>
    </row>
    <row r="300" spans="1:7">
      <c r="A300" s="58">
        <v>321</v>
      </c>
      <c r="B300" s="59" t="s">
        <v>290</v>
      </c>
      <c r="C300" s="83">
        <v>5284</v>
      </c>
      <c r="D300" s="84">
        <v>136558</v>
      </c>
      <c r="E300" s="55">
        <v>0.59045642525679987</v>
      </c>
      <c r="F300" s="77"/>
    </row>
    <row r="301" spans="1:7">
      <c r="A301" s="58">
        <v>322</v>
      </c>
      <c r="B301" s="59" t="s">
        <v>291</v>
      </c>
      <c r="C301" s="83">
        <v>308</v>
      </c>
      <c r="D301" s="84">
        <v>5746</v>
      </c>
      <c r="E301" s="55">
        <v>0.81795099748247235</v>
      </c>
      <c r="F301" s="77"/>
    </row>
    <row r="302" spans="1:7">
      <c r="A302" s="58">
        <v>323</v>
      </c>
      <c r="B302" s="59" t="s">
        <v>292</v>
      </c>
      <c r="C302" s="83">
        <v>308</v>
      </c>
      <c r="D302" s="84">
        <v>27386</v>
      </c>
      <c r="E302" s="55">
        <v>0.17161857998737626</v>
      </c>
      <c r="F302" s="77"/>
    </row>
    <row r="303" spans="1:7">
      <c r="A303" s="58">
        <v>324</v>
      </c>
      <c r="B303" s="59" t="s">
        <v>293</v>
      </c>
      <c r="C303" s="83">
        <v>155</v>
      </c>
      <c r="D303" s="84">
        <v>5112</v>
      </c>
      <c r="E303" s="55">
        <v>0.4626824691125378</v>
      </c>
      <c r="F303" s="77"/>
    </row>
    <row r="304" spans="1:7">
      <c r="A304" s="58">
        <v>325</v>
      </c>
      <c r="B304" s="59" t="s">
        <v>294</v>
      </c>
      <c r="C304" s="83">
        <v>596</v>
      </c>
      <c r="D304" s="84">
        <v>9879</v>
      </c>
      <c r="E304" s="55">
        <v>0.92060952893466608</v>
      </c>
      <c r="F304" s="77"/>
    </row>
    <row r="305" spans="1:7">
      <c r="A305" s="58">
        <v>326</v>
      </c>
      <c r="B305" s="59" t="s">
        <v>295</v>
      </c>
      <c r="C305" s="83">
        <v>918</v>
      </c>
      <c r="D305" s="84">
        <v>10189</v>
      </c>
      <c r="E305" s="55">
        <v>1.3748436447723973</v>
      </c>
      <c r="F305" s="77" t="s">
        <v>728</v>
      </c>
      <c r="G305" s="171" t="s">
        <v>772</v>
      </c>
    </row>
    <row r="306" spans="1:7">
      <c r="A306" s="58">
        <v>327</v>
      </c>
      <c r="B306" s="59" t="s">
        <v>296</v>
      </c>
      <c r="C306" s="83">
        <v>1016</v>
      </c>
      <c r="D306" s="84">
        <v>14848</v>
      </c>
      <c r="E306" s="55">
        <v>1.0441621361482141</v>
      </c>
      <c r="F306" s="77" t="s">
        <v>772</v>
      </c>
      <c r="G306" s="171" t="s">
        <v>772</v>
      </c>
    </row>
    <row r="307" spans="1:7">
      <c r="A307" s="58">
        <v>328</v>
      </c>
      <c r="B307" s="59" t="s">
        <v>297</v>
      </c>
      <c r="C307" s="83">
        <v>37</v>
      </c>
      <c r="D307" s="84">
        <v>1525</v>
      </c>
      <c r="E307" s="55">
        <v>0.37023210127053136</v>
      </c>
      <c r="F307" s="77"/>
    </row>
    <row r="308" spans="1:7">
      <c r="A308" s="58">
        <v>329</v>
      </c>
      <c r="B308" s="59" t="s">
        <v>298</v>
      </c>
      <c r="C308" s="83">
        <v>11784</v>
      </c>
      <c r="D308" s="84">
        <v>203741</v>
      </c>
      <c r="E308" s="55">
        <v>0.88258489800872142</v>
      </c>
      <c r="F308" s="77"/>
    </row>
    <row r="309" spans="1:7">
      <c r="A309" s="58">
        <v>330</v>
      </c>
      <c r="B309" s="59" t="s">
        <v>299</v>
      </c>
      <c r="C309" s="83">
        <v>75920</v>
      </c>
      <c r="D309" s="84">
        <v>1114383</v>
      </c>
      <c r="E309" s="55">
        <v>1.0395943551189575</v>
      </c>
      <c r="F309" s="77" t="s">
        <v>740</v>
      </c>
      <c r="G309" s="171" t="s">
        <v>744</v>
      </c>
    </row>
    <row r="310" spans="1:7">
      <c r="A310" s="58">
        <v>331</v>
      </c>
      <c r="B310" s="59" t="s">
        <v>300</v>
      </c>
      <c r="C310" s="83">
        <v>16457</v>
      </c>
      <c r="D310" s="84">
        <v>201018</v>
      </c>
      <c r="E310" s="55">
        <v>1.2492746082143149</v>
      </c>
      <c r="F310" s="77" t="s">
        <v>740</v>
      </c>
      <c r="G310" s="171" t="s">
        <v>744</v>
      </c>
    </row>
    <row r="311" spans="1:7">
      <c r="A311" s="58">
        <v>332</v>
      </c>
      <c r="B311" s="59" t="s">
        <v>301</v>
      </c>
      <c r="C311" s="83">
        <v>5624</v>
      </c>
      <c r="D311" s="84">
        <v>75449</v>
      </c>
      <c r="E311" s="55">
        <v>1.137454453664186</v>
      </c>
      <c r="F311" s="77" t="s">
        <v>772</v>
      </c>
      <c r="G311" s="171" t="s">
        <v>772</v>
      </c>
    </row>
    <row r="312" spans="1:7">
      <c r="A312" s="58">
        <v>333</v>
      </c>
      <c r="B312" s="59" t="s">
        <v>302</v>
      </c>
      <c r="C312" s="83">
        <v>789</v>
      </c>
      <c r="D312" s="84">
        <v>52558</v>
      </c>
      <c r="E312" s="55">
        <v>0.22907640776328192</v>
      </c>
      <c r="F312" s="77"/>
    </row>
    <row r="313" spans="1:7">
      <c r="A313" s="58">
        <v>334</v>
      </c>
      <c r="B313" s="59" t="s">
        <v>303</v>
      </c>
      <c r="C313" s="83">
        <v>15295</v>
      </c>
      <c r="D313" s="84">
        <v>187245</v>
      </c>
      <c r="E313" s="55">
        <v>1.2464688889498705</v>
      </c>
      <c r="F313" s="77" t="s">
        <v>740</v>
      </c>
      <c r="G313" s="171" t="s">
        <v>744</v>
      </c>
    </row>
    <row r="314" spans="1:7">
      <c r="A314" s="58">
        <v>335</v>
      </c>
      <c r="B314" s="59" t="s">
        <v>304</v>
      </c>
      <c r="C314" s="83">
        <v>2510</v>
      </c>
      <c r="D314" s="84">
        <v>36154</v>
      </c>
      <c r="E314" s="55">
        <v>1.0593990015969796</v>
      </c>
      <c r="F314" s="77" t="s">
        <v>740</v>
      </c>
      <c r="G314" s="171" t="s">
        <v>744</v>
      </c>
    </row>
    <row r="315" spans="1:7">
      <c r="A315" s="58">
        <v>336</v>
      </c>
      <c r="B315" s="59" t="s">
        <v>305</v>
      </c>
      <c r="C315" s="83">
        <v>283</v>
      </c>
      <c r="D315" s="84">
        <v>4167</v>
      </c>
      <c r="E315" s="55">
        <v>1.0363468378043026</v>
      </c>
      <c r="F315" s="77" t="s">
        <v>740</v>
      </c>
      <c r="G315" s="171" t="s">
        <v>744</v>
      </c>
    </row>
    <row r="316" spans="1:7">
      <c r="A316" s="58">
        <v>337</v>
      </c>
      <c r="B316" s="59" t="s">
        <v>306</v>
      </c>
      <c r="C316" s="83">
        <v>25</v>
      </c>
      <c r="D316" s="84">
        <v>7521</v>
      </c>
      <c r="E316" s="55">
        <v>5.0723196171221514E-2</v>
      </c>
      <c r="F316" s="77"/>
    </row>
    <row r="317" spans="1:7">
      <c r="A317" s="58">
        <v>338</v>
      </c>
      <c r="B317" s="59" t="s">
        <v>307</v>
      </c>
      <c r="C317" s="83">
        <v>4679</v>
      </c>
      <c r="D317" s="84">
        <v>138114</v>
      </c>
      <c r="E317" s="55">
        <v>0.51696070555372486</v>
      </c>
      <c r="F317" s="77"/>
    </row>
    <row r="318" spans="1:7">
      <c r="A318" s="58">
        <v>339</v>
      </c>
      <c r="B318" s="59" t="s">
        <v>308</v>
      </c>
      <c r="C318" s="83">
        <v>7460</v>
      </c>
      <c r="D318" s="84">
        <v>186938</v>
      </c>
      <c r="E318" s="55">
        <v>0.60895251295981068</v>
      </c>
      <c r="F318" s="77"/>
    </row>
    <row r="319" spans="1:7">
      <c r="A319" s="58">
        <v>340</v>
      </c>
      <c r="B319" s="59" t="s">
        <v>309</v>
      </c>
      <c r="C319" s="83">
        <v>340</v>
      </c>
      <c r="D319" s="84">
        <v>6961</v>
      </c>
      <c r="E319" s="55">
        <v>0.74533149752781136</v>
      </c>
      <c r="F319" s="77"/>
    </row>
    <row r="320" spans="1:7">
      <c r="A320" s="58">
        <v>341</v>
      </c>
      <c r="B320" s="59" t="s">
        <v>310</v>
      </c>
      <c r="C320" s="83">
        <v>318</v>
      </c>
      <c r="D320" s="84">
        <v>9244</v>
      </c>
      <c r="E320" s="55">
        <v>0.52493964678664962</v>
      </c>
      <c r="F320" s="77"/>
    </row>
    <row r="321" spans="1:7">
      <c r="A321" s="58">
        <v>342</v>
      </c>
      <c r="B321" s="59" t="s">
        <v>311</v>
      </c>
      <c r="C321" s="83">
        <v>7764</v>
      </c>
      <c r="D321" s="84">
        <v>84601</v>
      </c>
      <c r="E321" s="55">
        <v>1.4004003857385938</v>
      </c>
      <c r="F321" s="77" t="s">
        <v>740</v>
      </c>
      <c r="G321" s="171" t="s">
        <v>744</v>
      </c>
    </row>
    <row r="322" spans="1:7">
      <c r="A322" s="58">
        <v>343</v>
      </c>
      <c r="B322" s="59" t="s">
        <v>312</v>
      </c>
      <c r="C322" s="83">
        <v>1249</v>
      </c>
      <c r="D322" s="84">
        <v>7969</v>
      </c>
      <c r="E322" s="55">
        <v>2.3916675058165011</v>
      </c>
      <c r="F322" s="77" t="s">
        <v>740</v>
      </c>
      <c r="G322" s="171" t="s">
        <v>744</v>
      </c>
    </row>
    <row r="323" spans="1:7">
      <c r="A323" s="58">
        <v>344</v>
      </c>
      <c r="B323" s="59" t="s">
        <v>313</v>
      </c>
      <c r="C323" s="83">
        <v>5956</v>
      </c>
      <c r="D323" s="84">
        <v>154338</v>
      </c>
      <c r="E323" s="55">
        <v>0.58887621388194133</v>
      </c>
      <c r="F323" s="77"/>
    </row>
    <row r="324" spans="1:7">
      <c r="A324" s="58">
        <v>345</v>
      </c>
      <c r="B324" s="59" t="s">
        <v>314</v>
      </c>
      <c r="C324" s="83">
        <v>2131</v>
      </c>
      <c r="D324" s="84">
        <v>80790</v>
      </c>
      <c r="E324" s="55">
        <v>0.40250199111692347</v>
      </c>
      <c r="F324" s="77"/>
    </row>
    <row r="325" spans="1:7">
      <c r="A325" s="58">
        <v>346</v>
      </c>
      <c r="B325" s="59" t="s">
        <v>315</v>
      </c>
      <c r="C325" s="83">
        <v>2868</v>
      </c>
      <c r="D325" s="84">
        <v>67532</v>
      </c>
      <c r="E325" s="55">
        <v>0.6480547925735799</v>
      </c>
      <c r="F325" s="77"/>
    </row>
    <row r="326" spans="1:7">
      <c r="A326" s="58">
        <v>347</v>
      </c>
      <c r="B326" s="59" t="s">
        <v>316</v>
      </c>
      <c r="C326" s="83">
        <v>7558</v>
      </c>
      <c r="D326" s="84">
        <v>179959</v>
      </c>
      <c r="E326" s="55">
        <v>0.64087821319647142</v>
      </c>
      <c r="F326" s="77"/>
    </row>
    <row r="327" spans="1:7">
      <c r="A327" s="58">
        <v>348</v>
      </c>
      <c r="B327" s="59" t="s">
        <v>317</v>
      </c>
      <c r="C327" s="83">
        <v>1657</v>
      </c>
      <c r="D327" s="84">
        <v>36793</v>
      </c>
      <c r="E327" s="55">
        <v>0.68722586956760823</v>
      </c>
      <c r="F327" s="77"/>
    </row>
    <row r="328" spans="1:7">
      <c r="A328" s="58">
        <v>349</v>
      </c>
      <c r="B328" s="59" t="s">
        <v>318</v>
      </c>
      <c r="C328" s="83">
        <v>9726</v>
      </c>
      <c r="D328" s="84">
        <v>183952</v>
      </c>
      <c r="E328" s="55">
        <v>0.80681124524548586</v>
      </c>
      <c r="F328" s="77"/>
    </row>
    <row r="329" spans="1:7">
      <c r="A329" s="58">
        <v>350</v>
      </c>
      <c r="B329" s="59" t="s">
        <v>319</v>
      </c>
      <c r="C329" s="83">
        <v>21808</v>
      </c>
      <c r="D329" s="84">
        <v>281480</v>
      </c>
      <c r="E329" s="55">
        <v>1.18225317130441</v>
      </c>
      <c r="F329" s="77" t="s">
        <v>740</v>
      </c>
      <c r="G329" s="171" t="s">
        <v>741</v>
      </c>
    </row>
    <row r="330" spans="1:7">
      <c r="A330" s="58">
        <v>351</v>
      </c>
      <c r="B330" s="59" t="s">
        <v>320</v>
      </c>
      <c r="C330" s="83">
        <v>726</v>
      </c>
      <c r="D330" s="84">
        <v>7135</v>
      </c>
      <c r="E330" s="55">
        <v>1.5526902817162023</v>
      </c>
      <c r="F330" s="77" t="s">
        <v>740</v>
      </c>
      <c r="G330" s="171" t="s">
        <v>741</v>
      </c>
    </row>
    <row r="331" spans="1:7">
      <c r="A331" s="58">
        <v>352</v>
      </c>
      <c r="B331" s="59" t="s">
        <v>321</v>
      </c>
      <c r="C331" s="83">
        <v>18611</v>
      </c>
      <c r="D331" s="84">
        <v>206026</v>
      </c>
      <c r="E331" s="55">
        <v>1.3784463566835878</v>
      </c>
      <c r="F331" s="77" t="s">
        <v>740</v>
      </c>
      <c r="G331" s="171" t="s">
        <v>741</v>
      </c>
    </row>
    <row r="332" spans="1:7">
      <c r="A332" s="58">
        <v>353</v>
      </c>
      <c r="B332" s="59" t="s">
        <v>322</v>
      </c>
      <c r="C332" s="83">
        <v>49408</v>
      </c>
      <c r="D332" s="84">
        <v>450175</v>
      </c>
      <c r="E332" s="55">
        <v>1.674781259591299</v>
      </c>
      <c r="F332" s="77" t="s">
        <v>740</v>
      </c>
      <c r="G332" s="171" t="s">
        <v>741</v>
      </c>
    </row>
    <row r="333" spans="1:7">
      <c r="A333" s="58">
        <v>354</v>
      </c>
      <c r="B333" s="59" t="s">
        <v>323</v>
      </c>
      <c r="C333" s="83">
        <v>10210</v>
      </c>
      <c r="D333" s="84">
        <v>84239</v>
      </c>
      <c r="E333" s="55">
        <v>1.8495016832119844</v>
      </c>
      <c r="F333" s="77" t="s">
        <v>740</v>
      </c>
      <c r="G333" s="171" t="s">
        <v>741</v>
      </c>
    </row>
    <row r="334" spans="1:7">
      <c r="A334" s="58">
        <v>355</v>
      </c>
      <c r="B334" s="59" t="s">
        <v>324</v>
      </c>
      <c r="C334" s="83">
        <v>126</v>
      </c>
      <c r="D334" s="84">
        <v>524</v>
      </c>
      <c r="E334" s="55">
        <v>3.6692850350285027</v>
      </c>
      <c r="F334" s="77" t="s">
        <v>728</v>
      </c>
      <c r="G334" s="171" t="s">
        <v>772</v>
      </c>
    </row>
    <row r="335" spans="1:7">
      <c r="A335" s="58">
        <v>356</v>
      </c>
      <c r="B335" s="59" t="s">
        <v>325</v>
      </c>
      <c r="C335" s="83">
        <v>551</v>
      </c>
      <c r="D335" s="84">
        <v>4937</v>
      </c>
      <c r="E335" s="55">
        <v>1.7030628015432052</v>
      </c>
      <c r="F335" s="77" t="s">
        <v>740</v>
      </c>
      <c r="G335" s="171" t="s">
        <v>741</v>
      </c>
    </row>
    <row r="336" spans="1:7">
      <c r="A336" s="58">
        <v>357</v>
      </c>
      <c r="B336" s="59" t="s">
        <v>326</v>
      </c>
      <c r="C336" s="83">
        <v>393</v>
      </c>
      <c r="D336" s="84">
        <v>3615</v>
      </c>
      <c r="E336" s="55">
        <v>1.6589238091582461</v>
      </c>
      <c r="F336" s="77" t="s">
        <v>733</v>
      </c>
      <c r="G336" s="171" t="s">
        <v>772</v>
      </c>
    </row>
    <row r="337" spans="1:7">
      <c r="A337" s="58">
        <v>358</v>
      </c>
      <c r="B337" s="59" t="s">
        <v>327</v>
      </c>
      <c r="C337" s="83">
        <v>215</v>
      </c>
      <c r="D337" s="84">
        <v>1821</v>
      </c>
      <c r="E337" s="55">
        <v>1.8016511599518452</v>
      </c>
      <c r="F337" s="77" t="s">
        <v>740</v>
      </c>
      <c r="G337" s="171" t="s">
        <v>741</v>
      </c>
    </row>
    <row r="338" spans="1:7">
      <c r="A338" s="58">
        <v>359</v>
      </c>
      <c r="B338" s="59" t="s">
        <v>328</v>
      </c>
      <c r="C338" s="83">
        <v>321</v>
      </c>
      <c r="D338" s="84">
        <v>3522</v>
      </c>
      <c r="E338" s="55">
        <v>1.3907781924770697</v>
      </c>
      <c r="F338" s="77" t="s">
        <v>740</v>
      </c>
      <c r="G338" s="171" t="s">
        <v>744</v>
      </c>
    </row>
    <row r="339" spans="1:7">
      <c r="A339" s="58">
        <v>360</v>
      </c>
      <c r="B339" s="59" t="s">
        <v>329</v>
      </c>
      <c r="C339" s="83">
        <v>338</v>
      </c>
      <c r="D339" s="84">
        <v>4115</v>
      </c>
      <c r="E339" s="55">
        <v>1.2533981583520766</v>
      </c>
      <c r="F339" s="77" t="s">
        <v>740</v>
      </c>
      <c r="G339" s="171" t="s">
        <v>748</v>
      </c>
    </row>
    <row r="340" spans="1:7">
      <c r="A340" s="58">
        <v>361</v>
      </c>
      <c r="B340" s="59" t="s">
        <v>330</v>
      </c>
      <c r="C340" s="83">
        <v>82</v>
      </c>
      <c r="D340" s="84">
        <v>1856</v>
      </c>
      <c r="E340" s="55">
        <v>0.67418342648939811</v>
      </c>
      <c r="F340" s="77"/>
    </row>
    <row r="341" spans="1:7">
      <c r="A341" s="58">
        <v>362</v>
      </c>
      <c r="B341" s="59" t="s">
        <v>331</v>
      </c>
      <c r="C341" s="83">
        <v>165</v>
      </c>
      <c r="D341" s="84">
        <v>3756</v>
      </c>
      <c r="E341" s="55">
        <v>0.67034836141235254</v>
      </c>
      <c r="F341" s="77"/>
    </row>
    <row r="342" spans="1:7">
      <c r="A342" s="58">
        <v>363</v>
      </c>
      <c r="B342" s="59" t="s">
        <v>332</v>
      </c>
      <c r="C342" s="83">
        <v>398</v>
      </c>
      <c r="D342" s="84">
        <v>9540</v>
      </c>
      <c r="E342" s="55">
        <v>0.63661503163394251</v>
      </c>
      <c r="F342" s="77"/>
    </row>
    <row r="343" spans="1:7">
      <c r="A343" s="58">
        <v>364</v>
      </c>
      <c r="B343" s="59" t="s">
        <v>333</v>
      </c>
      <c r="C343" s="83">
        <v>407</v>
      </c>
      <c r="D343" s="84">
        <v>8096</v>
      </c>
      <c r="E343" s="55">
        <v>0.76712493809451132</v>
      </c>
      <c r="F343" s="77"/>
    </row>
    <row r="344" spans="1:7">
      <c r="A344" s="58">
        <v>365</v>
      </c>
      <c r="B344" s="59" t="s">
        <v>334</v>
      </c>
      <c r="C344" s="83">
        <v>441</v>
      </c>
      <c r="D344" s="84">
        <v>18516</v>
      </c>
      <c r="E344" s="55">
        <v>0.36344074066981386</v>
      </c>
      <c r="F344" s="77"/>
    </row>
    <row r="345" spans="1:7">
      <c r="A345" s="58">
        <v>366</v>
      </c>
      <c r="B345" s="59" t="s">
        <v>335</v>
      </c>
      <c r="C345" s="83">
        <v>16</v>
      </c>
      <c r="D345" s="84">
        <v>6593</v>
      </c>
      <c r="E345" s="55">
        <v>3.7032164625876607E-2</v>
      </c>
      <c r="F345" s="77"/>
    </row>
    <row r="346" spans="1:7">
      <c r="A346" s="58">
        <v>367</v>
      </c>
      <c r="B346" s="59" t="s">
        <v>336</v>
      </c>
      <c r="C346" s="83">
        <v>2707</v>
      </c>
      <c r="D346" s="84">
        <v>12162</v>
      </c>
      <c r="E346" s="55">
        <v>3.3964517408287129</v>
      </c>
      <c r="F346" s="77" t="s">
        <v>731</v>
      </c>
      <c r="G346" s="171" t="s">
        <v>750</v>
      </c>
    </row>
    <row r="347" spans="1:7">
      <c r="A347" s="58">
        <v>368</v>
      </c>
      <c r="B347" s="59" t="s">
        <v>337</v>
      </c>
      <c r="C347" s="83">
        <v>5557</v>
      </c>
      <c r="D347" s="84">
        <v>54800</v>
      </c>
      <c r="E347" s="55">
        <v>1.5473979950727574</v>
      </c>
      <c r="F347" s="77" t="s">
        <v>733</v>
      </c>
      <c r="G347" s="171" t="s">
        <v>772</v>
      </c>
    </row>
    <row r="348" spans="1:7">
      <c r="A348" s="58">
        <v>369</v>
      </c>
      <c r="B348" s="59" t="s">
        <v>338</v>
      </c>
      <c r="C348" s="83">
        <v>392</v>
      </c>
      <c r="D348" s="84">
        <v>19728</v>
      </c>
      <c r="E348" s="55">
        <v>0.30321117212950677</v>
      </c>
      <c r="F348" s="77"/>
    </row>
    <row r="349" spans="1:7">
      <c r="A349" s="58">
        <v>370</v>
      </c>
      <c r="B349" s="59" t="s">
        <v>339</v>
      </c>
      <c r="C349" s="83">
        <v>2625</v>
      </c>
      <c r="D349" s="84">
        <v>32935</v>
      </c>
      <c r="E349" s="55">
        <v>1.2162247345497035</v>
      </c>
      <c r="F349" s="77" t="s">
        <v>731</v>
      </c>
      <c r="G349" s="171" t="s">
        <v>750</v>
      </c>
    </row>
    <row r="350" spans="1:7">
      <c r="A350" s="58">
        <v>371</v>
      </c>
      <c r="B350" s="59" t="s">
        <v>340</v>
      </c>
      <c r="C350" s="83">
        <v>3704</v>
      </c>
      <c r="D350" s="84">
        <v>67808</v>
      </c>
      <c r="E350" s="55">
        <v>0.83355111062264975</v>
      </c>
      <c r="F350" s="77"/>
    </row>
    <row r="351" spans="1:7">
      <c r="A351" s="58">
        <v>372</v>
      </c>
      <c r="B351" s="59" t="s">
        <v>341</v>
      </c>
      <c r="C351" s="83">
        <v>2343</v>
      </c>
      <c r="D351" s="84">
        <v>48813</v>
      </c>
      <c r="E351" s="55">
        <v>0.73245168142912964</v>
      </c>
      <c r="F351" s="77"/>
    </row>
    <row r="352" spans="1:7">
      <c r="A352" s="58">
        <v>373</v>
      </c>
      <c r="B352" s="59" t="s">
        <v>342</v>
      </c>
      <c r="C352" s="83">
        <v>8879</v>
      </c>
      <c r="D352" s="84">
        <v>118765</v>
      </c>
      <c r="E352" s="55">
        <v>1.1408217025106584</v>
      </c>
      <c r="F352" s="77" t="s">
        <v>736</v>
      </c>
      <c r="G352" s="171" t="s">
        <v>772</v>
      </c>
    </row>
    <row r="353" spans="1:7">
      <c r="A353" s="58">
        <v>374</v>
      </c>
      <c r="B353" s="59" t="s">
        <v>343</v>
      </c>
      <c r="C353" s="83">
        <v>134</v>
      </c>
      <c r="D353" s="84">
        <v>5410</v>
      </c>
      <c r="E353" s="55">
        <v>0.37796338059965567</v>
      </c>
      <c r="F353" s="77"/>
    </row>
    <row r="354" spans="1:7">
      <c r="A354" s="58">
        <v>375</v>
      </c>
      <c r="B354" s="59" t="s">
        <v>344</v>
      </c>
      <c r="C354" s="83">
        <v>2882</v>
      </c>
      <c r="D354" s="84">
        <v>58939</v>
      </c>
      <c r="E354" s="55">
        <v>0.74616247613269837</v>
      </c>
      <c r="F354" s="77"/>
    </row>
    <row r="355" spans="1:7">
      <c r="A355" s="58">
        <v>376</v>
      </c>
      <c r="B355" s="59" t="s">
        <v>345</v>
      </c>
      <c r="C355" s="83">
        <v>10077</v>
      </c>
      <c r="D355" s="84">
        <v>144317</v>
      </c>
      <c r="E355" s="55">
        <v>1.0655061425153403</v>
      </c>
      <c r="F355" s="77" t="s">
        <v>733</v>
      </c>
      <c r="G355" s="171" t="s">
        <v>772</v>
      </c>
    </row>
    <row r="356" spans="1:7">
      <c r="A356" s="58">
        <v>377</v>
      </c>
      <c r="B356" s="59" t="s">
        <v>346</v>
      </c>
      <c r="C356" s="83">
        <v>1562</v>
      </c>
      <c r="D356" s="84">
        <v>25365</v>
      </c>
      <c r="E356" s="55">
        <v>0.93969811224390842</v>
      </c>
      <c r="F356" s="77"/>
      <c r="G356" s="171"/>
    </row>
    <row r="357" spans="1:7">
      <c r="A357" s="58">
        <v>378</v>
      </c>
      <c r="B357" s="59" t="s">
        <v>347</v>
      </c>
      <c r="C357" s="83">
        <v>2911</v>
      </c>
      <c r="D357" s="84">
        <v>39801</v>
      </c>
      <c r="E357" s="55">
        <v>1.1160673753054815</v>
      </c>
      <c r="F357" s="77" t="s">
        <v>743</v>
      </c>
      <c r="G357" s="171" t="s">
        <v>772</v>
      </c>
    </row>
    <row r="358" spans="1:7">
      <c r="A358" s="58">
        <v>379</v>
      </c>
      <c r="B358" s="59" t="s">
        <v>348</v>
      </c>
      <c r="C358" s="83">
        <v>315</v>
      </c>
      <c r="D358" s="84">
        <v>8780</v>
      </c>
      <c r="E358" s="55">
        <v>0.547467357162567</v>
      </c>
      <c r="F358" s="77"/>
    </row>
    <row r="359" spans="1:7">
      <c r="A359" s="58">
        <v>380</v>
      </c>
      <c r="B359" s="59" t="s">
        <v>349</v>
      </c>
      <c r="C359" s="83">
        <v>5591</v>
      </c>
      <c r="D359" s="84">
        <v>64438</v>
      </c>
      <c r="E359" s="55">
        <v>1.3240050185514172</v>
      </c>
      <c r="F359" s="77" t="s">
        <v>728</v>
      </c>
      <c r="G359" s="171" t="s">
        <v>772</v>
      </c>
    </row>
    <row r="360" spans="1:7">
      <c r="A360" s="58">
        <v>381</v>
      </c>
      <c r="B360" s="59" t="s">
        <v>350</v>
      </c>
      <c r="C360" s="83">
        <v>1743</v>
      </c>
      <c r="D360" s="84">
        <v>41080</v>
      </c>
      <c r="E360" s="55">
        <v>0.64745433602507152</v>
      </c>
      <c r="F360" s="77"/>
    </row>
    <row r="361" spans="1:7">
      <c r="A361" s="58">
        <v>382</v>
      </c>
      <c r="B361" s="59" t="s">
        <v>351</v>
      </c>
      <c r="C361" s="83">
        <v>3488</v>
      </c>
      <c r="D361" s="84">
        <v>56506</v>
      </c>
      <c r="E361" s="55">
        <v>0.94194187131441209</v>
      </c>
      <c r="F361" s="77"/>
      <c r="G361" s="171"/>
    </row>
    <row r="362" spans="1:7">
      <c r="A362" s="58">
        <v>383</v>
      </c>
      <c r="B362" s="59" t="s">
        <v>718</v>
      </c>
      <c r="C362" s="83">
        <v>917</v>
      </c>
      <c r="D362" s="84">
        <v>31696</v>
      </c>
      <c r="E362" s="55">
        <v>0.4414759695308495</v>
      </c>
      <c r="F362" s="77"/>
    </row>
    <row r="363" spans="1:7">
      <c r="A363" s="58">
        <v>384</v>
      </c>
      <c r="B363" s="59" t="s">
        <v>353</v>
      </c>
      <c r="C363" s="83">
        <v>3187</v>
      </c>
      <c r="D363" s="84">
        <v>88241</v>
      </c>
      <c r="E363" s="55">
        <v>0.55112972329541754</v>
      </c>
      <c r="F363" s="77"/>
    </row>
    <row r="364" spans="1:7">
      <c r="A364" s="58">
        <v>385</v>
      </c>
      <c r="B364" s="59" t="s">
        <v>354</v>
      </c>
      <c r="C364" s="83">
        <v>482</v>
      </c>
      <c r="D364" s="84">
        <v>26399</v>
      </c>
      <c r="E364" s="55">
        <v>0.27861324194190823</v>
      </c>
      <c r="F364" s="77"/>
    </row>
    <row r="365" spans="1:7">
      <c r="A365" s="58">
        <v>386</v>
      </c>
      <c r="B365" s="59" t="s">
        <v>355</v>
      </c>
      <c r="C365" s="83">
        <v>146</v>
      </c>
      <c r="D365" s="84">
        <v>12431</v>
      </c>
      <c r="E365" s="55">
        <v>0.17922103491898808</v>
      </c>
      <c r="F365" s="77"/>
    </row>
    <row r="366" spans="1:7">
      <c r="A366" s="43">
        <v>387</v>
      </c>
      <c r="B366" s="44" t="s">
        <v>709</v>
      </c>
      <c r="C366" s="83">
        <v>6749</v>
      </c>
      <c r="D366" s="84">
        <v>27853</v>
      </c>
      <c r="E366" s="55">
        <v>3.697512411685572</v>
      </c>
      <c r="F366" s="77" t="s">
        <v>733</v>
      </c>
      <c r="G366" s="171" t="s">
        <v>772</v>
      </c>
    </row>
    <row r="367" spans="1:7">
      <c r="A367" s="58">
        <v>388</v>
      </c>
      <c r="B367" s="59" t="s">
        <v>710</v>
      </c>
      <c r="C367" s="83">
        <v>1181</v>
      </c>
      <c r="D367" s="84">
        <v>11261</v>
      </c>
      <c r="E367" s="55">
        <v>1.6003505765911978</v>
      </c>
      <c r="F367" s="77" t="s">
        <v>740</v>
      </c>
      <c r="G367" s="171" t="s">
        <v>744</v>
      </c>
    </row>
    <row r="368" spans="1:7">
      <c r="A368" s="58">
        <v>389</v>
      </c>
      <c r="B368" s="59" t="s">
        <v>721</v>
      </c>
      <c r="C368" s="83">
        <v>680</v>
      </c>
      <c r="D368" s="84">
        <v>37836</v>
      </c>
      <c r="E368" s="55">
        <v>0.27424952713241862</v>
      </c>
      <c r="F368" s="77"/>
    </row>
    <row r="369" spans="1:7">
      <c r="A369" s="58">
        <v>390</v>
      </c>
      <c r="B369" s="59" t="s">
        <v>720</v>
      </c>
      <c r="C369" s="83">
        <v>231</v>
      </c>
      <c r="D369" s="84">
        <v>10702</v>
      </c>
      <c r="E369" s="55">
        <v>0.32937393231645623</v>
      </c>
      <c r="F369" s="77"/>
    </row>
    <row r="370" spans="1:7">
      <c r="A370" s="58">
        <v>391</v>
      </c>
      <c r="B370" s="59" t="s">
        <v>714</v>
      </c>
      <c r="C370" s="83">
        <v>823</v>
      </c>
      <c r="D370" s="84">
        <v>9908</v>
      </c>
      <c r="E370" s="55">
        <v>1.2675235259034801</v>
      </c>
      <c r="F370" s="77" t="s">
        <v>734</v>
      </c>
      <c r="G370" s="171" t="s">
        <v>772</v>
      </c>
    </row>
    <row r="371" spans="1:7">
      <c r="A371" s="58">
        <v>392</v>
      </c>
      <c r="B371" s="59" t="s">
        <v>715</v>
      </c>
      <c r="C371" s="83">
        <v>2221</v>
      </c>
      <c r="D371" s="84">
        <v>31192</v>
      </c>
      <c r="E371" s="55">
        <v>1.0865445252817956</v>
      </c>
      <c r="F371" s="77" t="s">
        <v>728</v>
      </c>
      <c r="G371" s="171" t="s">
        <v>772</v>
      </c>
    </row>
    <row r="372" spans="1:7">
      <c r="A372" s="58">
        <v>393</v>
      </c>
      <c r="B372" s="59" t="s">
        <v>362</v>
      </c>
      <c r="C372" s="83">
        <v>1159</v>
      </c>
      <c r="D372" s="84">
        <v>16381</v>
      </c>
      <c r="E372" s="55">
        <v>1.0796555389535545</v>
      </c>
      <c r="F372" s="77" t="s">
        <v>738</v>
      </c>
      <c r="G372" s="171" t="s">
        <v>772</v>
      </c>
    </row>
    <row r="373" spans="1:7">
      <c r="A373" s="58">
        <v>394</v>
      </c>
      <c r="B373" s="59" t="s">
        <v>363</v>
      </c>
      <c r="C373" s="83">
        <v>1280</v>
      </c>
      <c r="D373" s="84">
        <v>30885</v>
      </c>
      <c r="E373" s="55">
        <v>0.63241848503391151</v>
      </c>
      <c r="F373" s="77"/>
    </row>
    <row r="374" spans="1:7">
      <c r="A374" s="58">
        <v>395</v>
      </c>
      <c r="B374" s="59" t="s">
        <v>364</v>
      </c>
      <c r="C374" s="83">
        <v>592</v>
      </c>
      <c r="D374" s="84">
        <v>16016</v>
      </c>
      <c r="E374" s="55">
        <v>0.56403991452303726</v>
      </c>
      <c r="F374" s="77"/>
    </row>
    <row r="375" spans="1:7">
      <c r="A375" s="58">
        <v>396</v>
      </c>
      <c r="B375" s="59" t="s">
        <v>365</v>
      </c>
      <c r="C375" s="83">
        <v>206</v>
      </c>
      <c r="D375" s="84">
        <v>4811</v>
      </c>
      <c r="E375" s="55">
        <v>0.65339236442464299</v>
      </c>
      <c r="F375" s="77"/>
    </row>
    <row r="376" spans="1:7">
      <c r="A376" s="58">
        <v>397</v>
      </c>
      <c r="B376" s="59" t="s">
        <v>366</v>
      </c>
      <c r="C376" s="83">
        <v>3065</v>
      </c>
      <c r="D376" s="84">
        <v>49643</v>
      </c>
      <c r="E376" s="55">
        <v>0.94213828375200137</v>
      </c>
      <c r="F376" s="77"/>
      <c r="G376" s="171"/>
    </row>
    <row r="377" spans="1:7">
      <c r="A377" s="58">
        <v>398</v>
      </c>
      <c r="B377" s="59" t="s">
        <v>367</v>
      </c>
      <c r="C377" s="83">
        <v>3106</v>
      </c>
      <c r="D377" s="84">
        <v>32265</v>
      </c>
      <c r="E377" s="55">
        <v>1.4689667763856429</v>
      </c>
      <c r="F377" s="77" t="s">
        <v>740</v>
      </c>
      <c r="G377" s="171" t="s">
        <v>741</v>
      </c>
    </row>
    <row r="378" spans="1:7">
      <c r="A378" s="58">
        <v>399</v>
      </c>
      <c r="B378" s="59" t="s">
        <v>368</v>
      </c>
      <c r="C378" s="83">
        <v>1108</v>
      </c>
      <c r="D378" s="84">
        <v>15285</v>
      </c>
      <c r="E378" s="55">
        <v>1.1061563297647699</v>
      </c>
      <c r="F378" s="77" t="s">
        <v>740</v>
      </c>
      <c r="G378" s="171" t="s">
        <v>748</v>
      </c>
    </row>
    <row r="379" spans="1:7">
      <c r="A379" s="58">
        <v>400</v>
      </c>
      <c r="B379" s="59" t="s">
        <v>369</v>
      </c>
      <c r="C379" s="83">
        <v>5194</v>
      </c>
      <c r="D379" s="84">
        <v>27433</v>
      </c>
      <c r="E379" s="55">
        <v>2.8891549429506269</v>
      </c>
      <c r="F379" s="77" t="s">
        <v>733</v>
      </c>
      <c r="G379" s="171" t="s">
        <v>772</v>
      </c>
    </row>
    <row r="380" spans="1:7">
      <c r="A380" s="58">
        <v>401</v>
      </c>
      <c r="B380" s="59" t="s">
        <v>370</v>
      </c>
      <c r="C380" s="83">
        <v>332</v>
      </c>
      <c r="D380" s="84">
        <v>14223</v>
      </c>
      <c r="E380" s="55">
        <v>0.3561960221895446</v>
      </c>
      <c r="F380" s="77"/>
    </row>
    <row r="381" spans="1:7">
      <c r="A381" s="58">
        <v>402</v>
      </c>
      <c r="B381" s="59" t="s">
        <v>371</v>
      </c>
      <c r="C381" s="83">
        <v>194</v>
      </c>
      <c r="D381" s="84">
        <v>14354</v>
      </c>
      <c r="E381" s="55">
        <v>0.20623908800426044</v>
      </c>
      <c r="F381" s="77"/>
    </row>
    <row r="382" spans="1:7">
      <c r="A382" s="58">
        <v>403</v>
      </c>
      <c r="B382" s="59" t="s">
        <v>372</v>
      </c>
      <c r="C382" s="83">
        <v>1173</v>
      </c>
      <c r="D382" s="84">
        <v>19908</v>
      </c>
      <c r="E382" s="55">
        <v>0.89910946917341161</v>
      </c>
      <c r="F382" s="77"/>
    </row>
    <row r="383" spans="1:7">
      <c r="A383" s="58">
        <v>404</v>
      </c>
      <c r="B383" s="59" t="s">
        <v>373</v>
      </c>
      <c r="C383" s="83">
        <v>1441</v>
      </c>
      <c r="D383" s="84">
        <v>42763</v>
      </c>
      <c r="E383" s="55">
        <v>0.51420702687820197</v>
      </c>
      <c r="F383" s="77"/>
    </row>
    <row r="384" spans="1:7">
      <c r="A384" s="58">
        <v>405</v>
      </c>
      <c r="B384" s="59" t="s">
        <v>374</v>
      </c>
      <c r="C384" s="83">
        <v>1674</v>
      </c>
      <c r="D384" s="84">
        <v>55683</v>
      </c>
      <c r="E384" s="55">
        <v>0.45874888290349958</v>
      </c>
      <c r="F384" s="77"/>
    </row>
    <row r="385" spans="1:7">
      <c r="A385" s="58">
        <v>406</v>
      </c>
      <c r="B385" s="59" t="s">
        <v>375</v>
      </c>
      <c r="C385" s="83">
        <v>2805</v>
      </c>
      <c r="D385" s="84">
        <v>48209</v>
      </c>
      <c r="E385" s="55">
        <v>0.88786499560043841</v>
      </c>
      <c r="F385" s="77"/>
    </row>
    <row r="386" spans="1:7">
      <c r="A386" s="58">
        <v>407</v>
      </c>
      <c r="B386" s="59" t="s">
        <v>376</v>
      </c>
      <c r="C386" s="83">
        <v>1872</v>
      </c>
      <c r="D386" s="84">
        <v>9885</v>
      </c>
      <c r="E386" s="55">
        <v>2.8898237917322533</v>
      </c>
      <c r="F386" s="77" t="s">
        <v>733</v>
      </c>
      <c r="G386" s="171" t="s">
        <v>772</v>
      </c>
    </row>
    <row r="387" spans="1:7">
      <c r="A387" s="58">
        <v>408</v>
      </c>
      <c r="B387" s="59" t="s">
        <v>377</v>
      </c>
      <c r="C387" s="83">
        <v>3989</v>
      </c>
      <c r="D387" s="84">
        <v>94390</v>
      </c>
      <c r="E387" s="55">
        <v>0.64488198024052834</v>
      </c>
      <c r="F387" s="77"/>
    </row>
    <row r="388" spans="1:7">
      <c r="A388" s="58">
        <v>409</v>
      </c>
      <c r="B388" s="59" t="s">
        <v>378</v>
      </c>
      <c r="C388" s="83">
        <v>82447</v>
      </c>
      <c r="D388" s="84">
        <v>1238631</v>
      </c>
      <c r="E388" s="55">
        <v>1.0157225725148022</v>
      </c>
      <c r="F388" s="77" t="s">
        <v>756</v>
      </c>
      <c r="G388" s="171" t="s">
        <v>772</v>
      </c>
    </row>
    <row r="389" spans="1:7">
      <c r="A389" s="58">
        <v>410</v>
      </c>
      <c r="B389" s="59" t="s">
        <v>379</v>
      </c>
      <c r="C389" s="83">
        <v>22546</v>
      </c>
      <c r="D389" s="84">
        <v>390768</v>
      </c>
      <c r="E389" s="55">
        <v>0.88042568126060528</v>
      </c>
      <c r="F389" s="77"/>
    </row>
    <row r="390" spans="1:7">
      <c r="A390" s="58">
        <v>411</v>
      </c>
      <c r="B390" s="59" t="s">
        <v>380</v>
      </c>
      <c r="C390" s="83">
        <v>5665</v>
      </c>
      <c r="D390" s="84">
        <v>156217</v>
      </c>
      <c r="E390" s="55">
        <v>0.5533677083434666</v>
      </c>
      <c r="F390" s="77"/>
    </row>
    <row r="391" spans="1:7">
      <c r="A391" s="58">
        <v>412</v>
      </c>
      <c r="B391" s="59" t="s">
        <v>381</v>
      </c>
      <c r="C391" s="83">
        <v>13523</v>
      </c>
      <c r="D391" s="84">
        <v>315538</v>
      </c>
      <c r="E391" s="55">
        <v>0.65397865095094798</v>
      </c>
      <c r="F391" s="77"/>
    </row>
    <row r="392" spans="1:7">
      <c r="A392" s="58">
        <v>413</v>
      </c>
      <c r="B392" s="59" t="s">
        <v>382</v>
      </c>
      <c r="C392" s="83">
        <v>4976</v>
      </c>
      <c r="D392" s="84">
        <v>80832</v>
      </c>
      <c r="E392" s="55">
        <v>0.93937552069333674</v>
      </c>
      <c r="F392" s="77"/>
      <c r="G392" s="171"/>
    </row>
    <row r="393" spans="1:7">
      <c r="A393" s="58">
        <v>414</v>
      </c>
      <c r="B393" s="59" t="s">
        <v>383</v>
      </c>
      <c r="C393" s="83">
        <v>5182</v>
      </c>
      <c r="D393" s="84">
        <v>57701</v>
      </c>
      <c r="E393" s="55">
        <v>1.370428116565237</v>
      </c>
      <c r="F393" s="77" t="s">
        <v>736</v>
      </c>
      <c r="G393" s="171" t="s">
        <v>772</v>
      </c>
    </row>
    <row r="394" spans="1:7">
      <c r="A394" s="58">
        <v>415</v>
      </c>
      <c r="B394" s="59" t="s">
        <v>384</v>
      </c>
      <c r="C394" s="83">
        <v>2306</v>
      </c>
      <c r="D394" s="84">
        <v>60315</v>
      </c>
      <c r="E394" s="55">
        <v>0.58341308084493981</v>
      </c>
      <c r="F394" s="77"/>
    </row>
    <row r="395" spans="1:7">
      <c r="A395" s="58">
        <v>416</v>
      </c>
      <c r="B395" s="59" t="s">
        <v>711</v>
      </c>
      <c r="C395" s="83">
        <v>12281</v>
      </c>
      <c r="D395" s="84">
        <v>139627</v>
      </c>
      <c r="E395" s="55">
        <v>1.3421668744172801</v>
      </c>
      <c r="F395" s="77" t="s">
        <v>736</v>
      </c>
      <c r="G395" s="171" t="s">
        <v>772</v>
      </c>
    </row>
    <row r="396" spans="1:7">
      <c r="A396" s="58">
        <v>417</v>
      </c>
      <c r="B396" s="59" t="s">
        <v>386</v>
      </c>
      <c r="C396" s="83">
        <v>33760</v>
      </c>
      <c r="D396" s="84">
        <v>355386</v>
      </c>
      <c r="E396" s="55">
        <v>1.4495870954636183</v>
      </c>
      <c r="F396" s="77" t="s">
        <v>740</v>
      </c>
      <c r="G396" s="171" t="s">
        <v>741</v>
      </c>
    </row>
    <row r="397" spans="1:7">
      <c r="A397" s="58">
        <v>418</v>
      </c>
      <c r="B397" s="59" t="s">
        <v>387</v>
      </c>
      <c r="C397" s="83">
        <v>1125</v>
      </c>
      <c r="D397" s="84">
        <v>13264</v>
      </c>
      <c r="E397" s="55">
        <v>1.2942560410260151</v>
      </c>
      <c r="F397" s="77" t="s">
        <v>740</v>
      </c>
      <c r="G397" s="171" t="s">
        <v>741</v>
      </c>
    </row>
    <row r="398" spans="1:7">
      <c r="A398" s="58">
        <v>419</v>
      </c>
      <c r="B398" s="59" t="s">
        <v>388</v>
      </c>
      <c r="C398" s="83">
        <v>2445</v>
      </c>
      <c r="D398" s="84">
        <v>38529</v>
      </c>
      <c r="E398" s="55">
        <v>0.96835214233142386</v>
      </c>
      <c r="F398" s="77"/>
      <c r="G398" s="171"/>
    </row>
    <row r="399" spans="1:7">
      <c r="A399" s="58">
        <v>420</v>
      </c>
      <c r="B399" s="59" t="s">
        <v>389</v>
      </c>
      <c r="C399" s="83">
        <v>4387</v>
      </c>
      <c r="D399" s="84">
        <v>59210</v>
      </c>
      <c r="E399" s="55">
        <v>1.1306150568601803</v>
      </c>
      <c r="F399" s="77" t="s">
        <v>772</v>
      </c>
      <c r="G399" s="171" t="s">
        <v>772</v>
      </c>
    </row>
    <row r="400" spans="1:7">
      <c r="A400" s="58">
        <v>421</v>
      </c>
      <c r="B400" s="59" t="s">
        <v>390</v>
      </c>
      <c r="C400" s="83">
        <v>2634</v>
      </c>
      <c r="D400" s="84">
        <v>44859</v>
      </c>
      <c r="E400" s="55">
        <v>0.89600075189861195</v>
      </c>
      <c r="F400" s="77"/>
    </row>
    <row r="401" spans="1:7">
      <c r="A401" s="58">
        <v>422</v>
      </c>
      <c r="B401" s="59" t="s">
        <v>391</v>
      </c>
      <c r="C401" s="83">
        <v>53053</v>
      </c>
      <c r="D401" s="84">
        <v>674549</v>
      </c>
      <c r="E401" s="55">
        <v>1.2001585842270626</v>
      </c>
      <c r="F401" s="77" t="s">
        <v>740</v>
      </c>
      <c r="G401" s="171" t="s">
        <v>744</v>
      </c>
    </row>
    <row r="402" spans="1:7">
      <c r="A402" s="58">
        <v>423</v>
      </c>
      <c r="B402" s="59" t="s">
        <v>392</v>
      </c>
      <c r="C402" s="83">
        <v>6465</v>
      </c>
      <c r="D402" s="84">
        <v>96689</v>
      </c>
      <c r="E402" s="55">
        <v>1.0203135451107319</v>
      </c>
      <c r="F402" s="77" t="s">
        <v>736</v>
      </c>
      <c r="G402" s="171" t="s">
        <v>772</v>
      </c>
    </row>
    <row r="403" spans="1:7">
      <c r="A403" s="58">
        <v>424</v>
      </c>
      <c r="B403" s="59" t="s">
        <v>393</v>
      </c>
      <c r="C403" s="83">
        <v>5187</v>
      </c>
      <c r="D403" s="84">
        <v>83346</v>
      </c>
      <c r="E403" s="55">
        <v>0.94967209686861398</v>
      </c>
      <c r="F403" s="77"/>
      <c r="G403" s="171"/>
    </row>
    <row r="404" spans="1:7">
      <c r="A404" s="58">
        <v>425</v>
      </c>
      <c r="B404" s="59" t="s">
        <v>394</v>
      </c>
      <c r="C404" s="83">
        <v>20962</v>
      </c>
      <c r="D404" s="84">
        <v>238789</v>
      </c>
      <c r="E404" s="55">
        <v>1.3395551283282821</v>
      </c>
      <c r="F404" s="77" t="s">
        <v>736</v>
      </c>
      <c r="G404" s="171" t="s">
        <v>772</v>
      </c>
    </row>
    <row r="405" spans="1:7">
      <c r="A405" s="58">
        <v>426</v>
      </c>
      <c r="B405" s="59" t="s">
        <v>395</v>
      </c>
      <c r="C405" s="83">
        <v>17653</v>
      </c>
      <c r="D405" s="84">
        <v>268738</v>
      </c>
      <c r="E405" s="55">
        <v>1.0023782439850741</v>
      </c>
      <c r="F405" s="77" t="s">
        <v>772</v>
      </c>
      <c r="G405" s="171" t="s">
        <v>772</v>
      </c>
    </row>
    <row r="406" spans="1:7">
      <c r="A406" s="58">
        <v>427</v>
      </c>
      <c r="B406" s="59" t="s">
        <v>396</v>
      </c>
      <c r="C406" s="83">
        <v>8896</v>
      </c>
      <c r="D406" s="84">
        <v>138222</v>
      </c>
      <c r="E406" s="55">
        <v>0.98210923099356739</v>
      </c>
      <c r="F406" s="77"/>
      <c r="G406" s="171"/>
    </row>
    <row r="407" spans="1:7">
      <c r="A407" s="58">
        <v>428</v>
      </c>
      <c r="B407" s="59" t="s">
        <v>397</v>
      </c>
      <c r="C407" s="83">
        <v>446</v>
      </c>
      <c r="D407" s="84">
        <v>6759</v>
      </c>
      <c r="E407" s="55">
        <v>1.0069191575562988</v>
      </c>
      <c r="F407" s="77" t="s">
        <v>772</v>
      </c>
      <c r="G407" s="171" t="s">
        <v>772</v>
      </c>
    </row>
    <row r="408" spans="1:7">
      <c r="A408" s="58">
        <v>429</v>
      </c>
      <c r="B408" s="59" t="s">
        <v>712</v>
      </c>
      <c r="C408" s="83">
        <v>2337</v>
      </c>
      <c r="D408" s="84">
        <v>31036</v>
      </c>
      <c r="E408" s="55">
        <v>1.1490400350426344</v>
      </c>
      <c r="F408" s="77" t="s">
        <v>736</v>
      </c>
      <c r="G408" s="171" t="s">
        <v>772</v>
      </c>
    </row>
    <row r="409" spans="1:7">
      <c r="A409" s="58">
        <v>430</v>
      </c>
      <c r="B409" s="59" t="s">
        <v>399</v>
      </c>
      <c r="C409" s="83">
        <v>5209</v>
      </c>
      <c r="D409" s="84">
        <v>80687</v>
      </c>
      <c r="E409" s="55">
        <v>0.98512872017805608</v>
      </c>
      <c r="F409" s="77"/>
      <c r="G409" s="171"/>
    </row>
    <row r="410" spans="1:7">
      <c r="A410" s="58">
        <v>431</v>
      </c>
      <c r="B410" s="59" t="s">
        <v>400</v>
      </c>
      <c r="C410" s="83">
        <v>6616</v>
      </c>
      <c r="D410" s="84">
        <v>129661</v>
      </c>
      <c r="E410" s="55">
        <v>0.77862495954813127</v>
      </c>
      <c r="F410" s="77"/>
    </row>
    <row r="411" spans="1:7">
      <c r="A411" s="58">
        <v>432</v>
      </c>
      <c r="B411" s="59" t="s">
        <v>401</v>
      </c>
      <c r="C411" s="83">
        <v>244</v>
      </c>
      <c r="D411" s="84">
        <v>4172</v>
      </c>
      <c r="E411" s="55">
        <v>0.89245785858597038</v>
      </c>
      <c r="F411" s="77"/>
    </row>
    <row r="412" spans="1:7">
      <c r="A412" s="58">
        <v>433</v>
      </c>
      <c r="B412" s="59" t="s">
        <v>402</v>
      </c>
      <c r="C412" s="83">
        <v>5184</v>
      </c>
      <c r="D412" s="84">
        <v>89992</v>
      </c>
      <c r="E412" s="55">
        <v>0.87902915688731276</v>
      </c>
      <c r="F412" s="77"/>
    </row>
    <row r="413" spans="1:7">
      <c r="A413" s="58">
        <v>434</v>
      </c>
      <c r="B413" s="59" t="s">
        <v>403</v>
      </c>
      <c r="C413" s="83">
        <v>32950</v>
      </c>
      <c r="D413" s="84">
        <v>442512</v>
      </c>
      <c r="E413" s="55">
        <v>1.1362464990240981</v>
      </c>
      <c r="F413" s="77" t="s">
        <v>772</v>
      </c>
      <c r="G413" s="171" t="s">
        <v>772</v>
      </c>
    </row>
    <row r="414" spans="1:7">
      <c r="A414" s="58">
        <v>435</v>
      </c>
      <c r="B414" s="59" t="s">
        <v>404</v>
      </c>
      <c r="C414" s="83">
        <v>6408</v>
      </c>
      <c r="D414" s="84">
        <v>108269</v>
      </c>
      <c r="E414" s="55">
        <v>0.90315141990829317</v>
      </c>
      <c r="F414" s="77"/>
    </row>
    <row r="415" spans="1:7">
      <c r="A415" s="58">
        <v>436</v>
      </c>
      <c r="B415" s="59" t="s">
        <v>405</v>
      </c>
      <c r="C415" s="83">
        <v>1467</v>
      </c>
      <c r="D415" s="84">
        <v>22320</v>
      </c>
      <c r="E415" s="55">
        <v>1.0029473035453611</v>
      </c>
      <c r="F415" s="77" t="s">
        <v>772</v>
      </c>
      <c r="G415" s="171" t="s">
        <v>772</v>
      </c>
    </row>
    <row r="416" spans="1:7">
      <c r="A416" s="58">
        <v>437</v>
      </c>
      <c r="B416" s="59" t="s">
        <v>406</v>
      </c>
      <c r="C416" s="83">
        <v>3940</v>
      </c>
      <c r="D416" s="84">
        <v>69196</v>
      </c>
      <c r="E416" s="55">
        <v>0.868875243719754</v>
      </c>
      <c r="F416" s="77"/>
    </row>
    <row r="417" spans="1:7">
      <c r="A417" s="58">
        <v>438</v>
      </c>
      <c r="B417" s="59" t="s">
        <v>407</v>
      </c>
      <c r="C417" s="83">
        <v>45268</v>
      </c>
      <c r="D417" s="84">
        <v>742233</v>
      </c>
      <c r="E417" s="55">
        <v>0.93066469545931108</v>
      </c>
      <c r="F417" s="77"/>
      <c r="G417" s="117"/>
    </row>
    <row r="418" spans="1:7">
      <c r="A418" s="58">
        <v>439</v>
      </c>
      <c r="B418" s="59" t="s">
        <v>408</v>
      </c>
      <c r="C418" s="83">
        <v>14584</v>
      </c>
      <c r="D418" s="84">
        <v>226251</v>
      </c>
      <c r="E418" s="55">
        <v>0.9836222401068534</v>
      </c>
      <c r="F418" s="77"/>
      <c r="G418" s="171"/>
    </row>
    <row r="419" spans="1:7">
      <c r="A419" s="58">
        <v>440</v>
      </c>
      <c r="B419" s="59" t="s">
        <v>409</v>
      </c>
      <c r="C419" s="83">
        <v>2022</v>
      </c>
      <c r="D419" s="84">
        <v>41012</v>
      </c>
      <c r="E419" s="55">
        <v>0.75233695337208295</v>
      </c>
      <c r="F419" s="77"/>
    </row>
    <row r="420" spans="1:7">
      <c r="A420" s="58">
        <v>441</v>
      </c>
      <c r="B420" s="59" t="s">
        <v>410</v>
      </c>
      <c r="C420" s="83">
        <v>3993</v>
      </c>
      <c r="D420" s="84">
        <v>52900</v>
      </c>
      <c r="E420" s="55">
        <v>1.1518232207986401</v>
      </c>
      <c r="F420" s="77" t="s">
        <v>736</v>
      </c>
      <c r="G420" s="171" t="s">
        <v>772</v>
      </c>
    </row>
    <row r="421" spans="1:7">
      <c r="A421" s="58">
        <v>442</v>
      </c>
      <c r="B421" s="59" t="s">
        <v>411</v>
      </c>
      <c r="C421" s="83">
        <v>355</v>
      </c>
      <c r="D421" s="84">
        <v>7044</v>
      </c>
      <c r="E421" s="55">
        <v>0.76904401608934536</v>
      </c>
      <c r="F421" s="77"/>
    </row>
    <row r="422" spans="1:7">
      <c r="A422" s="58">
        <v>443</v>
      </c>
      <c r="B422" s="59" t="s">
        <v>412</v>
      </c>
      <c r="C422" s="83">
        <v>30708</v>
      </c>
      <c r="D422" s="84">
        <v>465876</v>
      </c>
      <c r="E422" s="55">
        <v>1.005827222373556</v>
      </c>
      <c r="F422" s="77" t="s">
        <v>772</v>
      </c>
      <c r="G422" s="171" t="s">
        <v>772</v>
      </c>
    </row>
    <row r="423" spans="1:7">
      <c r="A423" s="58">
        <v>444</v>
      </c>
      <c r="B423" s="59" t="s">
        <v>414</v>
      </c>
      <c r="C423" s="83">
        <v>1786</v>
      </c>
      <c r="D423" s="84">
        <v>34353</v>
      </c>
      <c r="E423" s="55">
        <v>0.79333931465561669</v>
      </c>
      <c r="F423" s="77"/>
    </row>
    <row r="424" spans="1:7">
      <c r="A424" s="58">
        <v>445</v>
      </c>
      <c r="B424" s="59" t="s">
        <v>415</v>
      </c>
      <c r="C424" s="83">
        <v>32</v>
      </c>
      <c r="D424" s="84">
        <v>32860</v>
      </c>
      <c r="E424" s="55">
        <v>1.4860198501424495E-2</v>
      </c>
      <c r="F424" s="77"/>
    </row>
    <row r="425" spans="1:7">
      <c r="A425" s="58">
        <v>446</v>
      </c>
      <c r="B425" s="59" t="s">
        <v>416</v>
      </c>
      <c r="C425" s="83">
        <v>15111</v>
      </c>
      <c r="D425" s="84">
        <v>521562</v>
      </c>
      <c r="E425" s="55">
        <v>0.44210910094210637</v>
      </c>
      <c r="F425" s="77"/>
    </row>
    <row r="426" spans="1:7">
      <c r="A426" s="58">
        <v>447</v>
      </c>
      <c r="B426" s="59" t="s">
        <v>417</v>
      </c>
      <c r="C426" s="83">
        <v>9267</v>
      </c>
      <c r="D426" s="84">
        <v>141701</v>
      </c>
      <c r="E426" s="55">
        <v>0.9979492116294495</v>
      </c>
      <c r="F426" s="77" t="s">
        <v>772</v>
      </c>
      <c r="G426" s="171" t="s">
        <v>772</v>
      </c>
    </row>
    <row r="427" spans="1:7">
      <c r="A427" s="58">
        <v>448</v>
      </c>
      <c r="B427" s="59" t="s">
        <v>418</v>
      </c>
      <c r="C427" s="83">
        <v>1960</v>
      </c>
      <c r="D427" s="84">
        <v>25549</v>
      </c>
      <c r="E427" s="55">
        <v>1.1706426873401912</v>
      </c>
      <c r="F427" s="77" t="s">
        <v>740</v>
      </c>
      <c r="G427" s="171" t="s">
        <v>748</v>
      </c>
    </row>
    <row r="428" spans="1:7">
      <c r="A428" s="58">
        <v>449</v>
      </c>
      <c r="B428" s="59" t="s">
        <v>419</v>
      </c>
      <c r="C428" s="83">
        <v>1270</v>
      </c>
      <c r="D428" s="84">
        <v>16370</v>
      </c>
      <c r="E428" s="55">
        <v>1.1838515117233264</v>
      </c>
      <c r="F428" s="77" t="s">
        <v>736</v>
      </c>
      <c r="G428" s="171" t="s">
        <v>772</v>
      </c>
    </row>
    <row r="429" spans="1:7">
      <c r="A429" s="58">
        <v>450</v>
      </c>
      <c r="B429" s="59" t="s">
        <v>713</v>
      </c>
      <c r="C429" s="83">
        <v>4588</v>
      </c>
      <c r="D429" s="84">
        <v>65728</v>
      </c>
      <c r="E429" s="55">
        <v>1.0651608195937421</v>
      </c>
      <c r="F429" s="77" t="s">
        <v>736</v>
      </c>
      <c r="G429" s="171" t="s">
        <v>772</v>
      </c>
    </row>
    <row r="430" spans="1:7">
      <c r="A430" s="58">
        <v>451</v>
      </c>
      <c r="B430" s="59" t="s">
        <v>421</v>
      </c>
      <c r="C430" s="83">
        <v>69364</v>
      </c>
      <c r="D430" s="84">
        <v>934675</v>
      </c>
      <c r="E430" s="55">
        <v>1.1324412863730473</v>
      </c>
      <c r="F430" s="77" t="s">
        <v>740</v>
      </c>
      <c r="G430" s="171" t="s">
        <v>741</v>
      </c>
    </row>
    <row r="431" spans="1:7">
      <c r="A431" s="58">
        <v>452</v>
      </c>
      <c r="B431" s="59" t="s">
        <v>422</v>
      </c>
      <c r="C431" s="83">
        <v>73</v>
      </c>
      <c r="D431" s="84">
        <v>3432</v>
      </c>
      <c r="E431" s="55">
        <v>0.32457702288431539</v>
      </c>
      <c r="F431" s="77"/>
    </row>
    <row r="432" spans="1:7">
      <c r="A432" s="58">
        <v>453</v>
      </c>
      <c r="B432" s="59" t="s">
        <v>423</v>
      </c>
      <c r="C432" s="83">
        <v>2</v>
      </c>
      <c r="D432" s="84">
        <v>354</v>
      </c>
      <c r="E432" s="55">
        <v>8.6212239187289708E-2</v>
      </c>
      <c r="F432" s="77"/>
    </row>
    <row r="433" spans="1:7">
      <c r="A433" s="58">
        <v>454</v>
      </c>
      <c r="B433" s="59" t="s">
        <v>424</v>
      </c>
      <c r="C433" s="83">
        <v>5</v>
      </c>
      <c r="D433" s="84">
        <v>8177</v>
      </c>
      <c r="E433" s="55">
        <v>9.3307853345666377E-3</v>
      </c>
      <c r="F433" s="77"/>
    </row>
    <row r="434" spans="1:7">
      <c r="A434" s="58">
        <v>455</v>
      </c>
      <c r="B434" s="59" t="s">
        <v>425</v>
      </c>
      <c r="C434" s="83">
        <v>1</v>
      </c>
      <c r="D434" s="84">
        <v>1212</v>
      </c>
      <c r="E434" s="55">
        <v>1.2590401267450726E-2</v>
      </c>
      <c r="F434" s="77"/>
    </row>
    <row r="435" spans="1:7">
      <c r="A435" s="58">
        <v>456</v>
      </c>
      <c r="B435" s="59" t="s">
        <v>426</v>
      </c>
      <c r="C435" s="83">
        <v>443</v>
      </c>
      <c r="D435" s="84">
        <v>9082</v>
      </c>
      <c r="E435" s="55">
        <v>0.74432810910752845</v>
      </c>
      <c r="F435" s="77"/>
    </row>
    <row r="436" spans="1:7">
      <c r="A436" s="58">
        <v>457</v>
      </c>
      <c r="B436" s="59" t="s">
        <v>427</v>
      </c>
      <c r="C436" s="83">
        <v>17</v>
      </c>
      <c r="D436" s="84">
        <v>2246</v>
      </c>
      <c r="E436" s="55">
        <v>0.11549983424512678</v>
      </c>
      <c r="F436" s="77"/>
    </row>
    <row r="437" spans="1:7">
      <c r="A437" s="58">
        <v>458</v>
      </c>
      <c r="B437" s="59" t="s">
        <v>428</v>
      </c>
      <c r="C437" s="83">
        <v>1</v>
      </c>
      <c r="D437" s="84">
        <v>19591</v>
      </c>
      <c r="E437" s="55">
        <v>7.7890696422593434E-4</v>
      </c>
      <c r="F437" s="77"/>
    </row>
    <row r="438" spans="1:7">
      <c r="A438" s="58">
        <v>459</v>
      </c>
      <c r="B438" s="59" t="s">
        <v>429</v>
      </c>
      <c r="C438" s="83">
        <v>417</v>
      </c>
      <c r="D438" s="84">
        <v>4488</v>
      </c>
      <c r="E438" s="55">
        <v>1.4178340379177063</v>
      </c>
      <c r="F438" s="77" t="s">
        <v>740</v>
      </c>
      <c r="G438" s="171" t="s">
        <v>741</v>
      </c>
    </row>
    <row r="439" spans="1:7">
      <c r="A439" s="58">
        <v>460</v>
      </c>
      <c r="B439" s="59" t="s">
        <v>430</v>
      </c>
      <c r="C439" s="83">
        <v>50</v>
      </c>
      <c r="D439" s="84">
        <v>840</v>
      </c>
      <c r="E439" s="55">
        <v>0.9083075200089451</v>
      </c>
      <c r="F439" s="77"/>
    </row>
    <row r="440" spans="1:7">
      <c r="A440" s="58">
        <v>461</v>
      </c>
      <c r="B440" s="59" t="s">
        <v>431</v>
      </c>
      <c r="C440" s="83">
        <v>1571</v>
      </c>
      <c r="D440" s="84">
        <v>62033</v>
      </c>
      <c r="E440" s="55">
        <v>0.38645202898605724</v>
      </c>
      <c r="F440" s="77"/>
    </row>
    <row r="441" spans="1:7">
      <c r="A441" s="58">
        <v>462</v>
      </c>
      <c r="B441" s="59" t="s">
        <v>432</v>
      </c>
      <c r="C441" s="83">
        <v>396</v>
      </c>
      <c r="D441" s="84">
        <v>7802</v>
      </c>
      <c r="E441" s="55">
        <v>0.77451785043777366</v>
      </c>
      <c r="F441" s="77"/>
    </row>
    <row r="442" spans="1:7">
      <c r="A442" s="58">
        <v>463</v>
      </c>
      <c r="B442" s="59" t="s">
        <v>433</v>
      </c>
      <c r="C442" s="83">
        <v>14</v>
      </c>
      <c r="D442" s="84">
        <v>1826</v>
      </c>
      <c r="E442" s="55">
        <v>0.11699557979523763</v>
      </c>
      <c r="F442" s="77"/>
    </row>
    <row r="443" spans="1:7">
      <c r="A443" s="58">
        <v>465</v>
      </c>
      <c r="B443" s="59" t="s">
        <v>435</v>
      </c>
      <c r="C443" s="83">
        <v>6793</v>
      </c>
      <c r="D443" s="84">
        <v>85783</v>
      </c>
      <c r="E443" s="55">
        <v>1.2083773489090945</v>
      </c>
      <c r="F443" s="77" t="s">
        <v>733</v>
      </c>
      <c r="G443" s="171" t="s">
        <v>772</v>
      </c>
    </row>
    <row r="444" spans="1:7">
      <c r="A444" s="58">
        <v>466</v>
      </c>
      <c r="B444" s="59" t="s">
        <v>436</v>
      </c>
      <c r="C444" s="83">
        <v>1940</v>
      </c>
      <c r="D444" s="84">
        <v>47757</v>
      </c>
      <c r="E444" s="55">
        <v>0.61987894323620707</v>
      </c>
      <c r="F444" s="77"/>
    </row>
    <row r="445" spans="1:7">
      <c r="A445" s="58">
        <v>467</v>
      </c>
      <c r="B445" s="59" t="s">
        <v>437</v>
      </c>
      <c r="C445" s="83">
        <v>1385</v>
      </c>
      <c r="D445" s="84">
        <v>25080</v>
      </c>
      <c r="E445" s="55">
        <v>0.84268338818054778</v>
      </c>
      <c r="F445" s="77"/>
    </row>
    <row r="446" spans="1:7">
      <c r="A446" s="58">
        <v>468</v>
      </c>
      <c r="B446" s="59" t="s">
        <v>438</v>
      </c>
      <c r="C446" s="83">
        <v>131</v>
      </c>
      <c r="D446" s="84">
        <v>6867</v>
      </c>
      <c r="E446" s="55">
        <v>0.29110283821693411</v>
      </c>
      <c r="F446" s="77"/>
    </row>
    <row r="447" spans="1:7">
      <c r="A447" s="58">
        <v>469</v>
      </c>
      <c r="B447" s="59" t="s">
        <v>439</v>
      </c>
      <c r="C447" s="83">
        <v>1577</v>
      </c>
      <c r="D447" s="84">
        <v>72231</v>
      </c>
      <c r="E447" s="55">
        <v>0.33315800850201427</v>
      </c>
      <c r="F447" s="77"/>
    </row>
    <row r="448" spans="1:7">
      <c r="A448" s="58">
        <v>470</v>
      </c>
      <c r="B448" s="59" t="s">
        <v>440</v>
      </c>
      <c r="C448" s="83">
        <v>1897</v>
      </c>
      <c r="D448" s="84">
        <v>32149</v>
      </c>
      <c r="E448" s="55">
        <v>0.90041361596556913</v>
      </c>
      <c r="F448" s="77"/>
    </row>
    <row r="449" spans="1:7">
      <c r="A449" s="58">
        <v>471</v>
      </c>
      <c r="B449" s="59" t="s">
        <v>441</v>
      </c>
      <c r="C449" s="83">
        <v>30</v>
      </c>
      <c r="D449" s="84">
        <v>35234</v>
      </c>
      <c r="E449" s="55">
        <v>1.2992762391000407E-2</v>
      </c>
      <c r="F449" s="77"/>
    </row>
    <row r="450" spans="1:7">
      <c r="A450" s="58">
        <v>472</v>
      </c>
      <c r="B450" s="59" t="s">
        <v>442</v>
      </c>
      <c r="C450" s="83">
        <v>45</v>
      </c>
      <c r="D450" s="84">
        <v>9668</v>
      </c>
      <c r="E450" s="55">
        <v>7.1026115548899718E-2</v>
      </c>
      <c r="F450" s="77"/>
    </row>
    <row r="451" spans="1:7">
      <c r="A451" s="58">
        <v>473</v>
      </c>
      <c r="B451" s="59" t="s">
        <v>443</v>
      </c>
      <c r="C451" s="83">
        <v>14</v>
      </c>
      <c r="D451" s="84">
        <v>5022</v>
      </c>
      <c r="E451" s="55">
        <v>4.2539611450837095E-2</v>
      </c>
      <c r="F451" s="77"/>
    </row>
    <row r="452" spans="1:7">
      <c r="A452" s="58">
        <v>474</v>
      </c>
      <c r="B452" s="59" t="s">
        <v>444</v>
      </c>
      <c r="C452" s="83">
        <v>1218</v>
      </c>
      <c r="D452" s="84">
        <v>45998</v>
      </c>
      <c r="E452" s="55">
        <v>0.4040643462200757</v>
      </c>
      <c r="F452" s="77"/>
    </row>
    <row r="453" spans="1:7">
      <c r="A453" s="58">
        <v>475</v>
      </c>
      <c r="B453" s="59" t="s">
        <v>445</v>
      </c>
      <c r="C453" s="83">
        <v>664</v>
      </c>
      <c r="D453" s="84">
        <v>77268</v>
      </c>
      <c r="E453" s="55">
        <v>0.13113257813329948</v>
      </c>
      <c r="F453" s="77"/>
    </row>
    <row r="454" spans="1:7">
      <c r="A454" s="58">
        <v>476</v>
      </c>
      <c r="B454" s="59" t="s">
        <v>446</v>
      </c>
      <c r="C454" s="83">
        <v>7995</v>
      </c>
      <c r="D454" s="84">
        <v>135155</v>
      </c>
      <c r="E454" s="55">
        <v>0.90266903079813166</v>
      </c>
      <c r="F454" s="77"/>
    </row>
    <row r="455" spans="1:7">
      <c r="A455" s="58">
        <v>477</v>
      </c>
      <c r="B455" s="59" t="s">
        <v>447</v>
      </c>
      <c r="C455" s="83">
        <v>2729</v>
      </c>
      <c r="D455" s="84">
        <v>52044</v>
      </c>
      <c r="E455" s="55">
        <v>0.80015672375978231</v>
      </c>
      <c r="F455" s="77"/>
    </row>
    <row r="456" spans="1:7">
      <c r="A456" s="58">
        <v>478</v>
      </c>
      <c r="B456" s="59" t="s">
        <v>448</v>
      </c>
      <c r="C456" s="83">
        <v>26883</v>
      </c>
      <c r="D456" s="84">
        <v>330041</v>
      </c>
      <c r="E456" s="55">
        <v>1.2429453365331216</v>
      </c>
      <c r="F456" s="77" t="s">
        <v>740</v>
      </c>
      <c r="G456" s="171" t="s">
        <v>748</v>
      </c>
    </row>
    <row r="457" spans="1:7">
      <c r="A457" s="58">
        <v>479</v>
      </c>
      <c r="B457" s="59" t="s">
        <v>449</v>
      </c>
      <c r="C457" s="83">
        <v>1048</v>
      </c>
      <c r="D457" s="84">
        <v>22003</v>
      </c>
      <c r="E457" s="55">
        <v>0.72681114031202532</v>
      </c>
      <c r="F457" s="77"/>
    </row>
    <row r="458" spans="1:7">
      <c r="A458" s="58">
        <v>480</v>
      </c>
      <c r="B458" s="59" t="s">
        <v>450</v>
      </c>
      <c r="C458" s="83">
        <v>66671</v>
      </c>
      <c r="D458" s="84">
        <v>1274007</v>
      </c>
      <c r="E458" s="55">
        <v>0.79855962109900125</v>
      </c>
      <c r="F458" s="77"/>
    </row>
    <row r="459" spans="1:7">
      <c r="A459" s="58">
        <v>481</v>
      </c>
      <c r="B459" s="59" t="s">
        <v>451</v>
      </c>
      <c r="C459" s="83">
        <v>378</v>
      </c>
      <c r="D459" s="84">
        <v>10892</v>
      </c>
      <c r="E459" s="55">
        <v>0.52957363891524112</v>
      </c>
      <c r="F459" s="77"/>
    </row>
    <row r="460" spans="1:7">
      <c r="A460" s="58">
        <v>482</v>
      </c>
      <c r="B460" s="59" t="s">
        <v>452</v>
      </c>
      <c r="C460" s="83">
        <v>10185</v>
      </c>
      <c r="D460" s="84">
        <v>300211</v>
      </c>
      <c r="E460" s="55">
        <v>0.51769816273784308</v>
      </c>
      <c r="F460" s="77"/>
    </row>
    <row r="461" spans="1:7">
      <c r="A461" s="58">
        <v>483</v>
      </c>
      <c r="B461" s="59" t="s">
        <v>453</v>
      </c>
      <c r="C461" s="83">
        <v>166</v>
      </c>
      <c r="D461" s="84">
        <v>11479</v>
      </c>
      <c r="E461" s="55">
        <v>0.22067148809137957</v>
      </c>
      <c r="F461" s="77"/>
    </row>
    <row r="462" spans="1:7">
      <c r="A462" s="58">
        <v>484</v>
      </c>
      <c r="B462" s="59" t="s">
        <v>454</v>
      </c>
      <c r="C462" s="83">
        <v>222</v>
      </c>
      <c r="D462" s="84">
        <v>10215</v>
      </c>
      <c r="E462" s="55">
        <v>0.33163227867110739</v>
      </c>
      <c r="F462" s="77"/>
    </row>
    <row r="463" spans="1:7">
      <c r="A463" s="58">
        <v>485</v>
      </c>
      <c r="B463" s="59" t="s">
        <v>455</v>
      </c>
      <c r="C463" s="83">
        <v>89</v>
      </c>
      <c r="D463" s="84">
        <v>3947</v>
      </c>
      <c r="E463" s="55">
        <v>0.34408447020962124</v>
      </c>
      <c r="F463" s="77"/>
    </row>
    <row r="464" spans="1:7">
      <c r="A464" s="58">
        <v>486</v>
      </c>
      <c r="B464" s="59" t="s">
        <v>456</v>
      </c>
      <c r="C464" s="83">
        <v>314</v>
      </c>
      <c r="D464" s="84">
        <v>4440</v>
      </c>
      <c r="E464" s="55">
        <v>1.0791675291781955</v>
      </c>
      <c r="F464" s="77" t="s">
        <v>734</v>
      </c>
      <c r="G464" s="171" t="s">
        <v>772</v>
      </c>
    </row>
    <row r="465" spans="1:7">
      <c r="A465" s="58">
        <v>487</v>
      </c>
      <c r="B465" s="59" t="s">
        <v>457</v>
      </c>
      <c r="C465" s="83">
        <v>89</v>
      </c>
      <c r="D465" s="84">
        <v>13210</v>
      </c>
      <c r="E465" s="55">
        <v>0.10280858470229939</v>
      </c>
      <c r="F465" s="77"/>
    </row>
    <row r="466" spans="1:7">
      <c r="A466" s="58">
        <v>488</v>
      </c>
      <c r="B466" s="59" t="s">
        <v>458</v>
      </c>
      <c r="C466" s="83">
        <v>1297</v>
      </c>
      <c r="D466" s="84">
        <v>31311</v>
      </c>
      <c r="E466" s="55">
        <v>0.63209918360917605</v>
      </c>
      <c r="F466" s="77"/>
    </row>
    <row r="467" spans="1:7">
      <c r="A467" s="58">
        <v>489</v>
      </c>
      <c r="B467" s="59" t="s">
        <v>459</v>
      </c>
      <c r="C467" s="83">
        <v>40</v>
      </c>
      <c r="D467" s="84">
        <v>4171</v>
      </c>
      <c r="E467" s="55">
        <v>0.14633964359770107</v>
      </c>
      <c r="F467" s="77"/>
    </row>
    <row r="468" spans="1:7">
      <c r="A468" s="58">
        <v>490</v>
      </c>
      <c r="B468" s="59" t="s">
        <v>460</v>
      </c>
      <c r="C468" s="83">
        <v>1363</v>
      </c>
      <c r="D468" s="84">
        <v>23348</v>
      </c>
      <c r="E468" s="55">
        <v>0.89081672589398797</v>
      </c>
      <c r="F468" s="77"/>
    </row>
    <row r="469" spans="1:7">
      <c r="A469" s="58">
        <v>491</v>
      </c>
      <c r="B469" s="59" t="s">
        <v>461</v>
      </c>
      <c r="C469" s="83">
        <v>515</v>
      </c>
      <c r="D469" s="84">
        <v>9892</v>
      </c>
      <c r="E469" s="55">
        <v>0.79444770148780774</v>
      </c>
      <c r="F469" s="77"/>
    </row>
    <row r="470" spans="1:7">
      <c r="A470" s="58">
        <v>492</v>
      </c>
      <c r="B470" s="59" t="s">
        <v>462</v>
      </c>
      <c r="C470" s="83">
        <v>23</v>
      </c>
      <c r="D470" s="84">
        <v>1653</v>
      </c>
      <c r="E470" s="55">
        <v>0.21232306456833419</v>
      </c>
      <c r="F470" s="77"/>
    </row>
    <row r="471" spans="1:7">
      <c r="A471" s="58">
        <v>493</v>
      </c>
      <c r="B471" s="59" t="s">
        <v>463</v>
      </c>
      <c r="C471" s="83">
        <v>14</v>
      </c>
      <c r="D471" s="84">
        <v>907</v>
      </c>
      <c r="E471" s="55">
        <v>0.23553906141797565</v>
      </c>
      <c r="F471" s="77"/>
    </row>
    <row r="472" spans="1:7">
      <c r="A472" s="58">
        <v>494</v>
      </c>
      <c r="B472" s="59" t="s">
        <v>464</v>
      </c>
      <c r="C472" s="83">
        <v>808</v>
      </c>
      <c r="D472" s="84">
        <v>14466</v>
      </c>
      <c r="E472" s="55">
        <v>0.85232473383170371</v>
      </c>
      <c r="F472" s="77"/>
    </row>
    <row r="473" spans="1:7">
      <c r="A473" s="58">
        <v>495</v>
      </c>
      <c r="B473" s="59" t="s">
        <v>465</v>
      </c>
      <c r="C473" s="83">
        <v>254</v>
      </c>
      <c r="D473" s="84">
        <v>3029</v>
      </c>
      <c r="E473" s="55">
        <v>1.2796070813410931</v>
      </c>
      <c r="F473" s="77" t="s">
        <v>740</v>
      </c>
      <c r="G473" s="171" t="s">
        <v>748</v>
      </c>
    </row>
    <row r="474" spans="1:7">
      <c r="A474" s="58">
        <v>496</v>
      </c>
      <c r="B474" s="59" t="s">
        <v>466</v>
      </c>
      <c r="C474" s="83">
        <v>2856</v>
      </c>
      <c r="D474" s="84">
        <v>39224</v>
      </c>
      <c r="E474" s="55">
        <v>1.111088146442107</v>
      </c>
      <c r="F474" s="77" t="s">
        <v>740</v>
      </c>
      <c r="G474" s="171" t="s">
        <v>748</v>
      </c>
    </row>
    <row r="475" spans="1:7">
      <c r="A475" s="58">
        <v>497</v>
      </c>
      <c r="B475" s="59" t="s">
        <v>467</v>
      </c>
      <c r="C475" s="83">
        <v>3090</v>
      </c>
      <c r="D475" s="84">
        <v>53551</v>
      </c>
      <c r="E475" s="55">
        <v>0.88050755314941576</v>
      </c>
      <c r="F475" s="77"/>
    </row>
    <row r="476" spans="1:7">
      <c r="A476" s="58">
        <v>498</v>
      </c>
      <c r="B476" s="59" t="s">
        <v>468</v>
      </c>
      <c r="C476" s="83">
        <v>260</v>
      </c>
      <c r="D476" s="84">
        <v>3486</v>
      </c>
      <c r="E476" s="55">
        <v>1.1381202660353049</v>
      </c>
      <c r="F476" s="77"/>
      <c r="G476" s="171" t="s">
        <v>772</v>
      </c>
    </row>
    <row r="477" spans="1:7">
      <c r="A477" s="58">
        <v>499</v>
      </c>
      <c r="B477" s="59" t="s">
        <v>469</v>
      </c>
      <c r="C477" s="83">
        <v>3379</v>
      </c>
      <c r="D477" s="84">
        <v>70191</v>
      </c>
      <c r="E477" s="55">
        <v>0.73459666694949199</v>
      </c>
      <c r="F477" s="77"/>
    </row>
    <row r="478" spans="1:7">
      <c r="A478" s="58">
        <v>500</v>
      </c>
      <c r="B478" s="59" t="s">
        <v>470</v>
      </c>
      <c r="C478" s="83">
        <v>866</v>
      </c>
      <c r="D478" s="84">
        <v>31061</v>
      </c>
      <c r="E478" s="55">
        <v>0.42544620093062496</v>
      </c>
      <c r="F478" s="77"/>
    </row>
    <row r="479" spans="1:7">
      <c r="A479" s="58">
        <v>501</v>
      </c>
      <c r="B479" s="59" t="s">
        <v>471</v>
      </c>
      <c r="C479" s="83">
        <v>105</v>
      </c>
      <c r="D479" s="84">
        <v>1853</v>
      </c>
      <c r="E479" s="55">
        <v>0.86468130884823491</v>
      </c>
      <c r="F479" s="77"/>
    </row>
    <row r="480" spans="1:7">
      <c r="A480" s="58">
        <v>502</v>
      </c>
      <c r="B480" s="59" t="s">
        <v>472</v>
      </c>
      <c r="C480" s="83">
        <v>55</v>
      </c>
      <c r="D480" s="84">
        <v>3210</v>
      </c>
      <c r="E480" s="55">
        <v>0.26145674407734121</v>
      </c>
      <c r="F480" s="77"/>
    </row>
    <row r="481" spans="1:7">
      <c r="A481" s="58">
        <v>504</v>
      </c>
      <c r="B481" s="59" t="s">
        <v>474</v>
      </c>
      <c r="C481" s="83">
        <v>41</v>
      </c>
      <c r="D481" s="84">
        <v>2367</v>
      </c>
      <c r="E481" s="55">
        <v>0.26431863953618989</v>
      </c>
      <c r="F481" s="77"/>
    </row>
    <row r="482" spans="1:7">
      <c r="A482" s="58">
        <v>505</v>
      </c>
      <c r="B482" s="59" t="s">
        <v>475</v>
      </c>
      <c r="C482" s="83">
        <v>2053</v>
      </c>
      <c r="D482" s="84">
        <v>82598</v>
      </c>
      <c r="E482" s="55">
        <v>0.37928145582358563</v>
      </c>
      <c r="F482" s="77"/>
    </row>
    <row r="483" spans="1:7">
      <c r="A483" s="58">
        <v>506</v>
      </c>
      <c r="B483" s="59" t="s">
        <v>476</v>
      </c>
      <c r="C483" s="83">
        <v>1562</v>
      </c>
      <c r="D483" s="84">
        <v>92516</v>
      </c>
      <c r="E483" s="55">
        <v>0.25763589667805287</v>
      </c>
      <c r="F483" s="77"/>
    </row>
    <row r="484" spans="1:7">
      <c r="A484" s="58">
        <v>507</v>
      </c>
      <c r="B484" s="59" t="s">
        <v>477</v>
      </c>
      <c r="C484" s="83">
        <v>1828</v>
      </c>
      <c r="D484" s="84">
        <v>36062</v>
      </c>
      <c r="E484" s="55">
        <v>0.77351470418952673</v>
      </c>
      <c r="F484" s="77"/>
    </row>
    <row r="485" spans="1:7">
      <c r="A485" s="58">
        <v>508</v>
      </c>
      <c r="B485" s="59" t="s">
        <v>478</v>
      </c>
      <c r="C485" s="83">
        <v>1946</v>
      </c>
      <c r="D485" s="84">
        <v>50301</v>
      </c>
      <c r="E485" s="55">
        <v>0.59034842428875067</v>
      </c>
      <c r="F485" s="77"/>
    </row>
    <row r="486" spans="1:7">
      <c r="A486" s="58">
        <v>509</v>
      </c>
      <c r="B486" s="59" t="s">
        <v>479</v>
      </c>
      <c r="C486" s="83">
        <v>1756</v>
      </c>
      <c r="D486" s="84">
        <v>74627</v>
      </c>
      <c r="E486" s="55">
        <v>0.35906305340265443</v>
      </c>
      <c r="F486" s="77"/>
    </row>
    <row r="487" spans="1:7">
      <c r="A487" s="58">
        <v>510</v>
      </c>
      <c r="B487" s="59" t="s">
        <v>480</v>
      </c>
      <c r="C487" s="83">
        <v>4458</v>
      </c>
      <c r="D487" s="84">
        <v>87667</v>
      </c>
      <c r="E487" s="55">
        <v>0.77597210725310495</v>
      </c>
      <c r="F487" s="77"/>
    </row>
    <row r="488" spans="1:7">
      <c r="A488" s="58">
        <v>511</v>
      </c>
      <c r="B488" s="59" t="s">
        <v>481</v>
      </c>
      <c r="C488" s="83">
        <v>2524</v>
      </c>
      <c r="D488" s="84">
        <v>78673</v>
      </c>
      <c r="E488" s="55">
        <v>0.48955989262444932</v>
      </c>
      <c r="F488" s="77"/>
    </row>
    <row r="489" spans="1:7">
      <c r="A489" s="58">
        <v>512</v>
      </c>
      <c r="B489" s="59" t="s">
        <v>482</v>
      </c>
      <c r="C489" s="83">
        <v>391</v>
      </c>
      <c r="D489" s="84">
        <v>15255</v>
      </c>
      <c r="E489" s="55">
        <v>0.39111703949097076</v>
      </c>
      <c r="F489" s="77"/>
    </row>
    <row r="490" spans="1:7">
      <c r="A490" s="58">
        <v>513</v>
      </c>
      <c r="B490" s="59" t="s">
        <v>483</v>
      </c>
      <c r="C490" s="83">
        <v>101</v>
      </c>
      <c r="D490" s="84">
        <v>1545</v>
      </c>
      <c r="E490" s="55">
        <v>0.99755093847972698</v>
      </c>
      <c r="F490" s="77" t="s">
        <v>772</v>
      </c>
      <c r="G490" s="171" t="s">
        <v>772</v>
      </c>
    </row>
    <row r="491" spans="1:7">
      <c r="A491" s="58">
        <v>514</v>
      </c>
      <c r="B491" s="59" t="s">
        <v>484</v>
      </c>
      <c r="C491" s="83">
        <v>1571</v>
      </c>
      <c r="D491" s="84">
        <v>19087</v>
      </c>
      <c r="E491" s="55">
        <v>1.2559741559224649</v>
      </c>
      <c r="F491" s="77" t="s">
        <v>740</v>
      </c>
      <c r="G491" s="171" t="s">
        <v>748</v>
      </c>
    </row>
    <row r="492" spans="1:7">
      <c r="A492" s="58">
        <v>516</v>
      </c>
      <c r="B492" s="59" t="s">
        <v>486</v>
      </c>
      <c r="C492" s="83">
        <v>377</v>
      </c>
      <c r="D492" s="84">
        <v>4604</v>
      </c>
      <c r="E492" s="55">
        <v>1.2495344284814629</v>
      </c>
      <c r="F492" s="77" t="s">
        <v>740</v>
      </c>
      <c r="G492" s="171" t="s">
        <v>748</v>
      </c>
    </row>
    <row r="493" spans="1:7">
      <c r="A493" s="58">
        <v>517</v>
      </c>
      <c r="B493" s="59" t="s">
        <v>487</v>
      </c>
      <c r="C493" s="83">
        <v>15745</v>
      </c>
      <c r="D493" s="84">
        <v>404045</v>
      </c>
      <c r="E493" s="55">
        <v>0.5946413690620751</v>
      </c>
      <c r="F493" s="77"/>
    </row>
    <row r="494" spans="1:7">
      <c r="A494" s="58">
        <v>518</v>
      </c>
      <c r="B494" s="59" t="s">
        <v>488</v>
      </c>
      <c r="C494" s="83">
        <v>6175</v>
      </c>
      <c r="D494" s="84">
        <v>100004</v>
      </c>
      <c r="E494" s="55">
        <v>0.94224053163601429</v>
      </c>
      <c r="F494" s="77"/>
      <c r="G494" s="171"/>
    </row>
    <row r="495" spans="1:7">
      <c r="A495" s="58">
        <v>519</v>
      </c>
      <c r="B495" s="59" t="s">
        <v>489</v>
      </c>
      <c r="C495" s="83">
        <v>5505</v>
      </c>
      <c r="D495" s="84">
        <v>51196</v>
      </c>
      <c r="E495" s="55">
        <v>1.6408296093543888</v>
      </c>
      <c r="F495" s="77" t="s">
        <v>733</v>
      </c>
      <c r="G495" s="171" t="s">
        <v>772</v>
      </c>
    </row>
    <row r="496" spans="1:7">
      <c r="A496" s="58">
        <v>523</v>
      </c>
      <c r="B496" s="59" t="s">
        <v>493</v>
      </c>
      <c r="C496" s="83">
        <v>279</v>
      </c>
      <c r="D496" s="84">
        <v>1637</v>
      </c>
      <c r="E496" s="55">
        <v>2.6007446596126624</v>
      </c>
      <c r="F496" s="77" t="s">
        <v>734</v>
      </c>
      <c r="G496" s="171" t="s">
        <v>772</v>
      </c>
    </row>
    <row r="497" spans="1:7">
      <c r="A497" s="58">
        <v>524</v>
      </c>
      <c r="B497" s="59" t="s">
        <v>494</v>
      </c>
      <c r="C497" s="83">
        <v>38</v>
      </c>
      <c r="D497" s="84">
        <v>1569</v>
      </c>
      <c r="E497" s="55">
        <v>0.36957522037840063</v>
      </c>
      <c r="F497" s="77"/>
    </row>
    <row r="498" spans="1:7">
      <c r="A498" s="58">
        <v>525</v>
      </c>
      <c r="B498" s="59" t="s">
        <v>495</v>
      </c>
      <c r="C498" s="83">
        <v>278</v>
      </c>
      <c r="D498" s="84">
        <v>7772</v>
      </c>
      <c r="E498" s="55">
        <v>0.54582597033579228</v>
      </c>
      <c r="F498" s="77"/>
    </row>
    <row r="499" spans="1:7">
      <c r="A499" s="58">
        <v>526</v>
      </c>
      <c r="B499" s="59" t="s">
        <v>496</v>
      </c>
      <c r="C499" s="83">
        <v>9</v>
      </c>
      <c r="D499" s="84">
        <v>636</v>
      </c>
      <c r="E499" s="55">
        <v>0.21593725947382472</v>
      </c>
      <c r="F499" s="77"/>
    </row>
    <row r="500" spans="1:7">
      <c r="A500" s="58">
        <v>529</v>
      </c>
      <c r="B500" s="59" t="s">
        <v>499</v>
      </c>
      <c r="C500" s="83">
        <v>3</v>
      </c>
      <c r="D500" s="84">
        <v>1009</v>
      </c>
      <c r="E500" s="55">
        <v>4.537036571699786E-2</v>
      </c>
      <c r="F500" s="77"/>
    </row>
    <row r="501" spans="1:7">
      <c r="A501" s="58">
        <v>530</v>
      </c>
      <c r="B501" s="59" t="s">
        <v>500</v>
      </c>
      <c r="C501" s="83">
        <v>12</v>
      </c>
      <c r="D501" s="84">
        <v>281</v>
      </c>
      <c r="E501" s="55">
        <v>0.65165407841211165</v>
      </c>
      <c r="F501" s="77"/>
    </row>
    <row r="502" spans="1:7">
      <c r="A502" s="58">
        <v>531</v>
      </c>
      <c r="B502" s="59" t="s">
        <v>501</v>
      </c>
      <c r="C502" s="83">
        <v>1772</v>
      </c>
      <c r="D502" s="84">
        <v>34173</v>
      </c>
      <c r="E502" s="55">
        <v>0.79126654223095116</v>
      </c>
      <c r="F502" s="77"/>
    </row>
    <row r="503" spans="1:7">
      <c r="A503" s="58">
        <v>532</v>
      </c>
      <c r="B503" s="59" t="s">
        <v>502</v>
      </c>
      <c r="C503" s="83">
        <v>625</v>
      </c>
      <c r="D503" s="84">
        <v>6421</v>
      </c>
      <c r="E503" s="55">
        <v>1.4853183242631871</v>
      </c>
      <c r="F503" s="77" t="s">
        <v>742</v>
      </c>
      <c r="G503" s="171" t="s">
        <v>772</v>
      </c>
    </row>
    <row r="504" spans="1:7">
      <c r="A504" s="58">
        <v>534</v>
      </c>
      <c r="B504" s="59" t="s">
        <v>504</v>
      </c>
      <c r="C504" s="83">
        <v>406</v>
      </c>
      <c r="D504" s="84">
        <v>6462</v>
      </c>
      <c r="E504" s="55">
        <v>0.95874093662596938</v>
      </c>
      <c r="F504" s="77"/>
      <c r="G504" s="171"/>
    </row>
    <row r="505" spans="1:7">
      <c r="A505" s="58">
        <v>535</v>
      </c>
      <c r="B505" s="59" t="s">
        <v>505</v>
      </c>
      <c r="C505" s="83">
        <v>41</v>
      </c>
      <c r="D505" s="84">
        <v>884</v>
      </c>
      <c r="E505" s="55">
        <v>0.70774006762687947</v>
      </c>
      <c r="F505" s="77"/>
    </row>
    <row r="506" spans="1:7">
      <c r="A506" s="58">
        <v>536</v>
      </c>
      <c r="B506" s="59" t="s">
        <v>506</v>
      </c>
      <c r="C506" s="83">
        <v>645</v>
      </c>
      <c r="D506" s="84">
        <v>12245</v>
      </c>
      <c r="E506" s="55">
        <v>0.8037909584987285</v>
      </c>
      <c r="F506" s="77"/>
    </row>
    <row r="507" spans="1:7">
      <c r="A507" s="58">
        <v>537</v>
      </c>
      <c r="B507" s="59" t="s">
        <v>507</v>
      </c>
      <c r="C507" s="83">
        <v>167</v>
      </c>
      <c r="D507" s="84">
        <v>4352</v>
      </c>
      <c r="E507" s="55">
        <v>0.585557807476355</v>
      </c>
      <c r="F507" s="77"/>
    </row>
    <row r="508" spans="1:7">
      <c r="A508" s="58">
        <v>538</v>
      </c>
      <c r="B508" s="59" t="s">
        <v>508</v>
      </c>
      <c r="C508" s="83">
        <v>336</v>
      </c>
      <c r="D508" s="84">
        <v>9976</v>
      </c>
      <c r="E508" s="55">
        <v>0.51395492070433979</v>
      </c>
      <c r="F508" s="77"/>
    </row>
    <row r="509" spans="1:7">
      <c r="A509" s="58">
        <v>539</v>
      </c>
      <c r="B509" s="59" t="s">
        <v>509</v>
      </c>
      <c r="C509" s="83">
        <v>491</v>
      </c>
      <c r="D509" s="84">
        <v>37529</v>
      </c>
      <c r="E509" s="55">
        <v>0.19964419704894315</v>
      </c>
      <c r="F509" s="77"/>
    </row>
    <row r="510" spans="1:7">
      <c r="A510" s="58">
        <v>540</v>
      </c>
      <c r="B510" s="59" t="s">
        <v>510</v>
      </c>
      <c r="C510" s="83">
        <v>25</v>
      </c>
      <c r="D510" s="84">
        <v>5705</v>
      </c>
      <c r="E510" s="55">
        <v>6.6869265276732162E-2</v>
      </c>
      <c r="F510" s="77"/>
    </row>
    <row r="511" spans="1:7">
      <c r="A511" s="58">
        <v>542</v>
      </c>
      <c r="B511" s="59" t="s">
        <v>512</v>
      </c>
      <c r="C511" s="83">
        <v>160</v>
      </c>
      <c r="D511" s="84">
        <v>8331</v>
      </c>
      <c r="E511" s="55">
        <v>0.29306573205906195</v>
      </c>
      <c r="F511" s="77"/>
    </row>
    <row r="512" spans="1:7">
      <c r="A512" s="58">
        <v>543</v>
      </c>
      <c r="B512" s="59" t="s">
        <v>513</v>
      </c>
      <c r="C512" s="83">
        <v>45</v>
      </c>
      <c r="D512" s="84">
        <v>2590</v>
      </c>
      <c r="E512" s="55">
        <v>0.26512760043504346</v>
      </c>
      <c r="F512" s="77"/>
    </row>
    <row r="513" spans="1:7">
      <c r="A513" s="58">
        <v>544</v>
      </c>
      <c r="B513" s="59" t="s">
        <v>514</v>
      </c>
      <c r="C513" s="83">
        <v>4027</v>
      </c>
      <c r="D513" s="84">
        <v>85454</v>
      </c>
      <c r="E513" s="55">
        <v>0.71910353682305306</v>
      </c>
      <c r="F513" s="77"/>
    </row>
    <row r="514" spans="1:7">
      <c r="A514" s="58">
        <v>545</v>
      </c>
      <c r="B514" s="59" t="s">
        <v>515</v>
      </c>
      <c r="C514" s="83">
        <v>8</v>
      </c>
      <c r="D514" s="84">
        <v>1874</v>
      </c>
      <c r="E514" s="55">
        <v>6.5142225554536942E-2</v>
      </c>
      <c r="F514" s="77"/>
    </row>
    <row r="515" spans="1:7">
      <c r="A515" s="58">
        <v>546</v>
      </c>
      <c r="B515" s="59" t="s">
        <v>516</v>
      </c>
      <c r="C515" s="83">
        <v>118</v>
      </c>
      <c r="D515" s="84">
        <v>11528</v>
      </c>
      <c r="E515" s="55">
        <v>0.15619611620972701</v>
      </c>
      <c r="F515" s="77"/>
    </row>
    <row r="516" spans="1:7">
      <c r="A516" s="58">
        <v>547</v>
      </c>
      <c r="B516" s="59" t="s">
        <v>517</v>
      </c>
      <c r="C516" s="83">
        <v>74</v>
      </c>
      <c r="D516" s="84">
        <v>7753</v>
      </c>
      <c r="E516" s="55">
        <v>0.14564786648718184</v>
      </c>
      <c r="F516" s="77"/>
    </row>
    <row r="517" spans="1:7">
      <c r="A517" s="58">
        <v>548</v>
      </c>
      <c r="B517" s="59" t="s">
        <v>518</v>
      </c>
      <c r="C517" s="83">
        <v>882</v>
      </c>
      <c r="D517" s="84">
        <v>14874</v>
      </c>
      <c r="E517" s="55">
        <v>0.90486335272855634</v>
      </c>
      <c r="F517" s="77"/>
    </row>
    <row r="518" spans="1:7">
      <c r="A518" s="58">
        <v>549</v>
      </c>
      <c r="B518" s="59" t="s">
        <v>519</v>
      </c>
      <c r="C518" s="83">
        <v>60</v>
      </c>
      <c r="D518" s="84">
        <v>2462</v>
      </c>
      <c r="E518" s="55">
        <v>0.37188220153087603</v>
      </c>
      <c r="F518" s="77"/>
    </row>
    <row r="519" spans="1:7">
      <c r="A519" s="58">
        <v>550</v>
      </c>
      <c r="B519" s="59" t="s">
        <v>520</v>
      </c>
      <c r="C519" s="83">
        <v>1918</v>
      </c>
      <c r="D519" s="84">
        <v>43145</v>
      </c>
      <c r="E519" s="55">
        <v>0.67836013982468968</v>
      </c>
      <c r="F519" s="77"/>
    </row>
    <row r="520" spans="1:7">
      <c r="A520" s="58">
        <v>551</v>
      </c>
      <c r="B520" s="59" t="s">
        <v>521</v>
      </c>
      <c r="C520" s="83">
        <v>149</v>
      </c>
      <c r="D520" s="84">
        <v>6760</v>
      </c>
      <c r="E520" s="55">
        <v>0.33634251243881536</v>
      </c>
      <c r="F520" s="77"/>
    </row>
    <row r="521" spans="1:7">
      <c r="A521" s="58">
        <v>552</v>
      </c>
      <c r="B521" s="59" t="s">
        <v>522</v>
      </c>
      <c r="C521" s="83">
        <v>56</v>
      </c>
      <c r="D521" s="84">
        <v>6224</v>
      </c>
      <c r="E521" s="55">
        <v>0.13729686934839583</v>
      </c>
      <c r="F521" s="77"/>
    </row>
    <row r="522" spans="1:7">
      <c r="A522" s="58">
        <v>553</v>
      </c>
      <c r="B522" s="59" t="s">
        <v>523</v>
      </c>
      <c r="C522" s="83">
        <v>3088</v>
      </c>
      <c r="D522" s="84">
        <v>47679</v>
      </c>
      <c r="E522" s="55">
        <v>0.98830807789660158</v>
      </c>
      <c r="F522" s="77"/>
      <c r="G522" s="171"/>
    </row>
    <row r="523" spans="1:7">
      <c r="A523" s="58">
        <v>554</v>
      </c>
      <c r="B523" s="59" t="s">
        <v>524</v>
      </c>
      <c r="C523" s="83">
        <v>2161</v>
      </c>
      <c r="D523" s="84">
        <v>47838</v>
      </c>
      <c r="E523" s="55">
        <v>0.68932486417535754</v>
      </c>
      <c r="F523" s="77"/>
    </row>
    <row r="524" spans="1:7">
      <c r="A524" s="58">
        <v>555</v>
      </c>
      <c r="B524" s="59" t="s">
        <v>525</v>
      </c>
      <c r="C524" s="83">
        <v>2066</v>
      </c>
      <c r="D524" s="84">
        <v>47858</v>
      </c>
      <c r="E524" s="55">
        <v>0.658745957843756</v>
      </c>
      <c r="F524" s="77"/>
    </row>
    <row r="525" spans="1:7">
      <c r="A525" s="58">
        <v>556</v>
      </c>
      <c r="B525" s="59" t="s">
        <v>526</v>
      </c>
      <c r="C525" s="83">
        <v>3698</v>
      </c>
      <c r="D525" s="84">
        <v>88077</v>
      </c>
      <c r="E525" s="55">
        <v>0.64068799245073893</v>
      </c>
      <c r="F525" s="77"/>
    </row>
    <row r="526" spans="1:7">
      <c r="A526" s="58">
        <v>557</v>
      </c>
      <c r="B526" s="59" t="s">
        <v>527</v>
      </c>
      <c r="C526" s="83">
        <v>6181</v>
      </c>
      <c r="D526" s="84">
        <v>67717</v>
      </c>
      <c r="E526" s="55">
        <v>1.3928463978579215</v>
      </c>
      <c r="F526" s="77" t="s">
        <v>740</v>
      </c>
      <c r="G526" s="171" t="s">
        <v>748</v>
      </c>
    </row>
    <row r="527" spans="1:7">
      <c r="A527" s="58">
        <v>558</v>
      </c>
      <c r="B527" s="59" t="s">
        <v>528</v>
      </c>
      <c r="C527" s="83">
        <v>19623</v>
      </c>
      <c r="D527" s="84">
        <v>278002</v>
      </c>
      <c r="E527" s="55">
        <v>1.0771090503459577</v>
      </c>
      <c r="F527" s="77" t="s">
        <v>734</v>
      </c>
      <c r="G527" s="171" t="s">
        <v>772</v>
      </c>
    </row>
    <row r="528" spans="1:7">
      <c r="A528" s="58">
        <v>559</v>
      </c>
      <c r="B528" s="59" t="s">
        <v>530</v>
      </c>
      <c r="C528" s="83">
        <v>3561</v>
      </c>
      <c r="D528" s="84">
        <v>105054</v>
      </c>
      <c r="E528" s="55">
        <v>0.51725127765750134</v>
      </c>
      <c r="F528" s="77"/>
    </row>
    <row r="529" spans="1:7">
      <c r="A529" s="58">
        <v>560</v>
      </c>
      <c r="B529" s="59" t="s">
        <v>531</v>
      </c>
      <c r="C529" s="83">
        <v>470</v>
      </c>
      <c r="D529" s="84">
        <v>9291</v>
      </c>
      <c r="E529" s="55">
        <v>0.77192941319455721</v>
      </c>
      <c r="F529" s="77"/>
    </row>
    <row r="530" spans="1:7">
      <c r="A530" s="58">
        <v>561</v>
      </c>
      <c r="B530" s="59" t="s">
        <v>532</v>
      </c>
      <c r="C530" s="83">
        <v>5688</v>
      </c>
      <c r="D530" s="84">
        <v>220385</v>
      </c>
      <c r="E530" s="55">
        <v>0.39383993157439384</v>
      </c>
      <c r="F530" s="77"/>
    </row>
    <row r="531" spans="1:7">
      <c r="A531" s="58">
        <v>562</v>
      </c>
      <c r="B531" s="59" t="s">
        <v>533</v>
      </c>
      <c r="C531" s="83">
        <v>2051</v>
      </c>
      <c r="D531" s="84">
        <v>41725</v>
      </c>
      <c r="E531" s="55">
        <v>0.75008677185007122</v>
      </c>
      <c r="F531" s="77"/>
    </row>
    <row r="532" spans="1:7">
      <c r="A532" s="58">
        <v>563</v>
      </c>
      <c r="B532" s="59" t="s">
        <v>534</v>
      </c>
      <c r="C532" s="83">
        <v>1156</v>
      </c>
      <c r="D532" s="84">
        <v>24455</v>
      </c>
      <c r="E532" s="55">
        <v>0.72132728213411257</v>
      </c>
      <c r="F532" s="77"/>
    </row>
    <row r="533" spans="1:7">
      <c r="A533" s="58">
        <v>564</v>
      </c>
      <c r="B533" s="59" t="s">
        <v>535</v>
      </c>
      <c r="C533" s="83">
        <v>2152</v>
      </c>
      <c r="D533" s="84">
        <v>43144</v>
      </c>
      <c r="E533" s="55">
        <v>0.76113913302881975</v>
      </c>
      <c r="F533" s="77"/>
    </row>
    <row r="534" spans="1:7">
      <c r="A534" s="58">
        <v>565</v>
      </c>
      <c r="B534" s="59" t="s">
        <v>536</v>
      </c>
      <c r="C534" s="83">
        <v>95</v>
      </c>
      <c r="D534" s="84">
        <v>6206</v>
      </c>
      <c r="E534" s="55">
        <v>0.23358988107223277</v>
      </c>
      <c r="F534" s="77"/>
    </row>
    <row r="535" spans="1:7">
      <c r="A535" s="58">
        <v>566</v>
      </c>
      <c r="B535" s="59" t="s">
        <v>537</v>
      </c>
      <c r="C535" s="83">
        <v>1076</v>
      </c>
      <c r="D535" s="84">
        <v>30869</v>
      </c>
      <c r="E535" s="55">
        <v>0.53190234143307846</v>
      </c>
      <c r="F535" s="77"/>
    </row>
    <row r="536" spans="1:7">
      <c r="A536" s="58">
        <v>567</v>
      </c>
      <c r="B536" s="59" t="s">
        <v>538</v>
      </c>
      <c r="C536" s="83">
        <v>470</v>
      </c>
      <c r="D536" s="84">
        <v>6153</v>
      </c>
      <c r="E536" s="55">
        <v>1.165609650250387</v>
      </c>
      <c r="F536" s="77" t="s">
        <v>740</v>
      </c>
      <c r="G536" s="171" t="s">
        <v>734</v>
      </c>
    </row>
    <row r="537" spans="1:7">
      <c r="A537" s="58">
        <v>568</v>
      </c>
      <c r="B537" s="59" t="s">
        <v>539</v>
      </c>
      <c r="C537" s="83">
        <v>2090</v>
      </c>
      <c r="D537" s="84">
        <v>46214</v>
      </c>
      <c r="E537" s="55">
        <v>0.69010459260297929</v>
      </c>
      <c r="F537" s="77"/>
    </row>
    <row r="538" spans="1:7">
      <c r="A538" s="58">
        <v>569</v>
      </c>
      <c r="B538" s="59" t="s">
        <v>540</v>
      </c>
      <c r="C538" s="83">
        <v>78</v>
      </c>
      <c r="D538" s="84">
        <v>9059</v>
      </c>
      <c r="E538" s="55">
        <v>0.13138825192843823</v>
      </c>
      <c r="F538" s="77"/>
    </row>
    <row r="539" spans="1:7">
      <c r="A539" s="58">
        <v>570</v>
      </c>
      <c r="B539" s="59" t="s">
        <v>541</v>
      </c>
      <c r="C539" s="83">
        <v>185</v>
      </c>
      <c r="D539" s="84">
        <v>3724</v>
      </c>
      <c r="E539" s="55">
        <v>0.75806116331573625</v>
      </c>
      <c r="F539" s="77"/>
    </row>
    <row r="540" spans="1:7">
      <c r="A540" s="58">
        <v>571</v>
      </c>
      <c r="B540" s="59" t="s">
        <v>542</v>
      </c>
      <c r="C540" s="83">
        <v>869</v>
      </c>
      <c r="D540" s="84">
        <v>18304</v>
      </c>
      <c r="E540" s="55">
        <v>0.72446258446867307</v>
      </c>
      <c r="F540" s="77"/>
    </row>
    <row r="541" spans="1:7">
      <c r="A541" s="58">
        <v>572</v>
      </c>
      <c r="B541" s="59" t="s">
        <v>543</v>
      </c>
      <c r="C541" s="83">
        <v>2516</v>
      </c>
      <c r="D541" s="84">
        <v>74894</v>
      </c>
      <c r="E541" s="55">
        <v>0.5126321053990186</v>
      </c>
      <c r="F541" s="77"/>
    </row>
    <row r="542" spans="1:7">
      <c r="A542" s="58">
        <v>573</v>
      </c>
      <c r="B542" s="59" t="s">
        <v>544</v>
      </c>
      <c r="C542" s="83">
        <v>317</v>
      </c>
      <c r="D542" s="84">
        <v>7324</v>
      </c>
      <c r="E542" s="55">
        <v>0.66047003393768955</v>
      </c>
      <c r="F542" s="77"/>
    </row>
    <row r="543" spans="1:7">
      <c r="A543" s="58">
        <v>574</v>
      </c>
      <c r="B543" s="59" t="s">
        <v>545</v>
      </c>
      <c r="C543" s="83">
        <v>2624</v>
      </c>
      <c r="D543" s="84">
        <v>50929</v>
      </c>
      <c r="E543" s="55">
        <v>0.78621418182289726</v>
      </c>
      <c r="F543" s="77"/>
    </row>
    <row r="544" spans="1:7">
      <c r="A544" s="96">
        <v>575</v>
      </c>
      <c r="B544" s="97" t="s">
        <v>546</v>
      </c>
      <c r="C544" s="98">
        <v>520</v>
      </c>
      <c r="D544" s="99">
        <v>7959</v>
      </c>
      <c r="E544" s="82">
        <v>0.99698134122353887</v>
      </c>
      <c r="F544" s="100"/>
      <c r="G544" s="172"/>
    </row>
    <row r="545" spans="1:7">
      <c r="A545" s="58">
        <v>576</v>
      </c>
      <c r="B545" s="59" t="s">
        <v>547</v>
      </c>
      <c r="C545" s="83">
        <v>177</v>
      </c>
      <c r="D545" s="84">
        <v>2558</v>
      </c>
      <c r="E545" s="55">
        <v>1.0558808606327597</v>
      </c>
      <c r="F545" s="77" t="s">
        <v>736</v>
      </c>
      <c r="G545" s="171" t="s">
        <v>772</v>
      </c>
    </row>
    <row r="546" spans="1:7">
      <c r="A546" s="58">
        <v>577</v>
      </c>
      <c r="B546" s="59" t="s">
        <v>548</v>
      </c>
      <c r="C546" s="83">
        <v>211</v>
      </c>
      <c r="D546" s="84">
        <v>4866</v>
      </c>
      <c r="E546" s="55">
        <v>0.66168690853425993</v>
      </c>
      <c r="F546" s="77"/>
    </row>
    <row r="547" spans="1:7">
      <c r="A547" s="58">
        <v>578</v>
      </c>
      <c r="B547" s="59" t="s">
        <v>549</v>
      </c>
      <c r="C547" s="83">
        <v>1058</v>
      </c>
      <c r="D547" s="84">
        <v>12702</v>
      </c>
      <c r="E547" s="55">
        <v>1.2710298522789321</v>
      </c>
      <c r="F547" s="77" t="s">
        <v>736</v>
      </c>
      <c r="G547" s="171" t="s">
        <v>772</v>
      </c>
    </row>
    <row r="548" spans="1:7">
      <c r="A548" s="58">
        <v>579</v>
      </c>
      <c r="B548" s="59" t="s">
        <v>550</v>
      </c>
      <c r="C548" s="83">
        <v>783</v>
      </c>
      <c r="D548" s="84">
        <v>10651</v>
      </c>
      <c r="E548" s="55">
        <v>1.1217951780307642</v>
      </c>
      <c r="F548" s="77" t="s">
        <v>772</v>
      </c>
      <c r="G548" s="171" t="s">
        <v>772</v>
      </c>
    </row>
    <row r="549" spans="1:7">
      <c r="A549" s="58">
        <v>580</v>
      </c>
      <c r="B549" s="59" t="s">
        <v>551</v>
      </c>
      <c r="C549" s="83">
        <v>987</v>
      </c>
      <c r="D549" s="84">
        <v>6533</v>
      </c>
      <c r="E549" s="55">
        <v>2.3054021083392509</v>
      </c>
      <c r="F549" s="77" t="s">
        <v>733</v>
      </c>
      <c r="G549" s="171" t="s">
        <v>772</v>
      </c>
    </row>
    <row r="550" spans="1:7">
      <c r="A550" s="58">
        <v>581</v>
      </c>
      <c r="B550" s="59" t="s">
        <v>552</v>
      </c>
      <c r="C550" s="83">
        <v>3268</v>
      </c>
      <c r="D550" s="84">
        <v>56756</v>
      </c>
      <c r="E550" s="55">
        <v>0.87864301195537242</v>
      </c>
      <c r="F550" s="77"/>
    </row>
    <row r="551" spans="1:7">
      <c r="A551" s="58">
        <v>582</v>
      </c>
      <c r="B551" s="59" t="s">
        <v>553</v>
      </c>
      <c r="C551" s="83">
        <v>359</v>
      </c>
      <c r="D551" s="84">
        <v>14083</v>
      </c>
      <c r="E551" s="55">
        <v>0.38899270856195062</v>
      </c>
      <c r="F551" s="77"/>
    </row>
    <row r="552" spans="1:7">
      <c r="A552" s="58">
        <v>583</v>
      </c>
      <c r="B552" s="59" t="s">
        <v>554</v>
      </c>
      <c r="C552" s="83">
        <v>2925</v>
      </c>
      <c r="D552" s="84">
        <v>52650</v>
      </c>
      <c r="E552" s="55">
        <v>0.84775368534168216</v>
      </c>
      <c r="F552" s="77"/>
    </row>
    <row r="553" spans="1:7">
      <c r="A553" s="58">
        <v>584</v>
      </c>
      <c r="B553" s="59" t="s">
        <v>555</v>
      </c>
      <c r="C553" s="83">
        <v>31</v>
      </c>
      <c r="D553" s="84">
        <v>5382</v>
      </c>
      <c r="E553" s="55">
        <v>8.7894194801311526E-2</v>
      </c>
      <c r="F553" s="77"/>
    </row>
    <row r="554" spans="1:7">
      <c r="A554" s="58">
        <v>585</v>
      </c>
      <c r="B554" s="59" t="s">
        <v>556</v>
      </c>
      <c r="C554" s="83">
        <v>1636</v>
      </c>
      <c r="D554" s="84">
        <v>130809</v>
      </c>
      <c r="E554" s="55">
        <v>0.19084811080232902</v>
      </c>
      <c r="F554" s="77"/>
    </row>
    <row r="555" spans="1:7">
      <c r="A555" s="58">
        <v>586</v>
      </c>
      <c r="B555" s="59" t="s">
        <v>557</v>
      </c>
      <c r="C555" s="83">
        <v>10474</v>
      </c>
      <c r="D555" s="84">
        <v>307894</v>
      </c>
      <c r="E555" s="55">
        <v>0.51910299585194264</v>
      </c>
      <c r="F555" s="77"/>
    </row>
    <row r="556" spans="1:7">
      <c r="A556" s="58">
        <v>587</v>
      </c>
      <c r="B556" s="59" t="s">
        <v>558</v>
      </c>
      <c r="C556" s="83">
        <v>1198</v>
      </c>
      <c r="D556" s="84">
        <v>113490</v>
      </c>
      <c r="E556" s="55">
        <v>0.16107992308316182</v>
      </c>
      <c r="F556" s="77"/>
    </row>
    <row r="557" spans="1:7">
      <c r="A557" s="58">
        <v>588</v>
      </c>
      <c r="B557" s="59" t="s">
        <v>559</v>
      </c>
      <c r="C557" s="83">
        <v>3338</v>
      </c>
      <c r="D557" s="84">
        <v>67126</v>
      </c>
      <c r="E557" s="55">
        <v>0.75881822885423877</v>
      </c>
      <c r="F557" s="77"/>
    </row>
    <row r="558" spans="1:7">
      <c r="A558" s="58">
        <v>589</v>
      </c>
      <c r="B558" s="59" t="s">
        <v>560</v>
      </c>
      <c r="C558" s="83">
        <v>100</v>
      </c>
      <c r="D558" s="84">
        <v>3029</v>
      </c>
      <c r="E558" s="55">
        <v>0.50378231548861929</v>
      </c>
      <c r="F558" s="77"/>
    </row>
    <row r="559" spans="1:7">
      <c r="A559" s="58">
        <v>590</v>
      </c>
      <c r="B559" s="59" t="s">
        <v>561</v>
      </c>
      <c r="C559" s="83">
        <v>464</v>
      </c>
      <c r="D559" s="84">
        <v>5234</v>
      </c>
      <c r="E559" s="55">
        <v>1.3527777569686148</v>
      </c>
      <c r="F559" s="77" t="s">
        <v>740</v>
      </c>
      <c r="G559" s="171" t="s">
        <v>748</v>
      </c>
    </row>
    <row r="560" spans="1:7">
      <c r="A560" s="58">
        <v>591</v>
      </c>
      <c r="B560" s="59" t="s">
        <v>562</v>
      </c>
      <c r="C560" s="83">
        <v>29755</v>
      </c>
      <c r="D560" s="84">
        <v>569601</v>
      </c>
      <c r="E560" s="55">
        <v>0.79713412780551929</v>
      </c>
      <c r="F560" s="77"/>
    </row>
    <row r="561" spans="1:7">
      <c r="A561" s="58">
        <v>592</v>
      </c>
      <c r="B561" s="59" t="s">
        <v>563</v>
      </c>
      <c r="C561" s="83">
        <v>5300</v>
      </c>
      <c r="D561" s="84">
        <v>85298</v>
      </c>
      <c r="E561" s="55">
        <v>0.94815472322441896</v>
      </c>
      <c r="F561" s="77"/>
      <c r="G561" s="171"/>
    </row>
    <row r="562" spans="1:7">
      <c r="A562" s="58">
        <v>593</v>
      </c>
      <c r="B562" s="59" t="s">
        <v>564</v>
      </c>
      <c r="C562" s="83">
        <v>2236</v>
      </c>
      <c r="D562" s="84">
        <v>56655</v>
      </c>
      <c r="E562" s="55">
        <v>0.60224852753741109</v>
      </c>
      <c r="F562" s="77"/>
    </row>
    <row r="563" spans="1:7">
      <c r="A563" s="58">
        <v>595</v>
      </c>
      <c r="B563" s="59" t="s">
        <v>566</v>
      </c>
      <c r="C563" s="83">
        <v>5296</v>
      </c>
      <c r="D563" s="84">
        <v>149921</v>
      </c>
      <c r="E563" s="55">
        <v>0.53904832089068155</v>
      </c>
      <c r="F563" s="77"/>
    </row>
    <row r="564" spans="1:7">
      <c r="A564" s="58">
        <v>596</v>
      </c>
      <c r="B564" s="59" t="s">
        <v>567</v>
      </c>
      <c r="C564" s="83">
        <v>19214</v>
      </c>
      <c r="D564" s="84">
        <v>569688</v>
      </c>
      <c r="E564" s="55">
        <v>0.51466295162052123</v>
      </c>
      <c r="F564" s="77"/>
    </row>
    <row r="565" spans="1:7">
      <c r="A565" s="58">
        <v>597</v>
      </c>
      <c r="B565" s="59" t="s">
        <v>568</v>
      </c>
      <c r="C565" s="83">
        <v>35359</v>
      </c>
      <c r="D565" s="84">
        <v>706438</v>
      </c>
      <c r="E565" s="55">
        <v>0.76377970335675283</v>
      </c>
      <c r="F565" s="77"/>
    </row>
    <row r="566" spans="1:7">
      <c r="A566" s="58">
        <v>598</v>
      </c>
      <c r="B566" s="59" t="s">
        <v>569</v>
      </c>
      <c r="C566" s="83">
        <v>650</v>
      </c>
      <c r="D566" s="84">
        <v>18120</v>
      </c>
      <c r="E566" s="55">
        <v>0.5473906246411524</v>
      </c>
      <c r="F566" s="77"/>
    </row>
    <row r="567" spans="1:7">
      <c r="A567" s="58">
        <v>599</v>
      </c>
      <c r="B567" s="59" t="s">
        <v>570</v>
      </c>
      <c r="C567" s="83">
        <v>4439</v>
      </c>
      <c r="D567" s="84">
        <v>72096</v>
      </c>
      <c r="E567" s="55">
        <v>0.93954192973495188</v>
      </c>
      <c r="F567" s="77"/>
      <c r="G567" s="171"/>
    </row>
    <row r="568" spans="1:7">
      <c r="A568" s="58">
        <v>600</v>
      </c>
      <c r="B568" s="59" t="s">
        <v>571</v>
      </c>
      <c r="C568" s="83">
        <v>1247</v>
      </c>
      <c r="D568" s="84">
        <v>23288</v>
      </c>
      <c r="E568" s="55">
        <v>0.81710233687647704</v>
      </c>
      <c r="F568" s="77"/>
    </row>
    <row r="569" spans="1:7">
      <c r="A569" s="58">
        <v>601</v>
      </c>
      <c r="B569" s="59" t="s">
        <v>572</v>
      </c>
      <c r="C569" s="83">
        <v>10526</v>
      </c>
      <c r="D569" s="84">
        <v>243625</v>
      </c>
      <c r="E569" s="55">
        <v>0.65930095537944722</v>
      </c>
      <c r="F569" s="77"/>
    </row>
    <row r="570" spans="1:7">
      <c r="A570" s="58">
        <v>602</v>
      </c>
      <c r="B570" s="59" t="s">
        <v>573</v>
      </c>
      <c r="C570" s="83">
        <v>6584</v>
      </c>
      <c r="D570" s="84">
        <v>85483</v>
      </c>
      <c r="E570" s="55">
        <v>1.1753095323890532</v>
      </c>
      <c r="F570" s="77" t="s">
        <v>740</v>
      </c>
      <c r="G570" s="171" t="s">
        <v>748</v>
      </c>
    </row>
    <row r="571" spans="1:7">
      <c r="A571" s="58">
        <v>603</v>
      </c>
      <c r="B571" s="59" t="s">
        <v>574</v>
      </c>
      <c r="C571" s="83">
        <v>21913</v>
      </c>
      <c r="D571" s="84">
        <v>489555</v>
      </c>
      <c r="E571" s="55">
        <v>0.68303434164508803</v>
      </c>
      <c r="F571" s="77"/>
    </row>
    <row r="572" spans="1:7">
      <c r="A572" s="58">
        <v>604</v>
      </c>
      <c r="B572" s="59" t="s">
        <v>575</v>
      </c>
      <c r="C572" s="83">
        <v>2171</v>
      </c>
      <c r="D572" s="84">
        <v>43676</v>
      </c>
      <c r="E572" s="55">
        <v>0.75850623948581042</v>
      </c>
      <c r="F572" s="77"/>
    </row>
    <row r="573" spans="1:7">
      <c r="A573" s="58">
        <v>605</v>
      </c>
      <c r="B573" s="59" t="s">
        <v>576</v>
      </c>
      <c r="C573" s="83">
        <v>4183</v>
      </c>
      <c r="D573" s="84">
        <v>96844</v>
      </c>
      <c r="E573" s="55">
        <v>0.6591091444396826</v>
      </c>
      <c r="F573" s="77"/>
    </row>
    <row r="574" spans="1:7">
      <c r="A574" s="58">
        <v>606</v>
      </c>
      <c r="B574" s="59" t="s">
        <v>577</v>
      </c>
      <c r="C574" s="83">
        <v>374</v>
      </c>
      <c r="D574" s="84">
        <v>12699</v>
      </c>
      <c r="E574" s="55">
        <v>0.44941159222932547</v>
      </c>
      <c r="F574" s="77"/>
    </row>
    <row r="575" spans="1:7">
      <c r="A575" s="58">
        <v>607</v>
      </c>
      <c r="B575" s="59" t="s">
        <v>578</v>
      </c>
      <c r="C575" s="83">
        <v>16614</v>
      </c>
      <c r="D575" s="84">
        <v>394417</v>
      </c>
      <c r="E575" s="55">
        <v>0.64277765691844091</v>
      </c>
      <c r="F575" s="77"/>
    </row>
    <row r="576" spans="1:7">
      <c r="A576" s="58">
        <v>608</v>
      </c>
      <c r="B576" s="59" t="s">
        <v>579</v>
      </c>
      <c r="C576" s="83">
        <v>598512</v>
      </c>
      <c r="D576" s="84">
        <v>8095132</v>
      </c>
      <c r="E576" s="55">
        <v>1.1282130503841046</v>
      </c>
      <c r="F576" s="77" t="s">
        <v>737</v>
      </c>
      <c r="G576" s="171" t="s">
        <v>772</v>
      </c>
    </row>
    <row r="577" spans="1:7">
      <c r="A577" s="58">
        <v>609</v>
      </c>
      <c r="B577" s="59" t="s">
        <v>580</v>
      </c>
      <c r="C577" s="83">
        <v>26969</v>
      </c>
      <c r="D577" s="84">
        <v>191241</v>
      </c>
      <c r="E577" s="55">
        <v>2.1519195387999273</v>
      </c>
      <c r="F577" s="77" t="s">
        <v>737</v>
      </c>
      <c r="G577" s="171" t="s">
        <v>772</v>
      </c>
    </row>
    <row r="578" spans="1:7">
      <c r="A578" s="43">
        <v>610</v>
      </c>
      <c r="B578" s="44" t="s">
        <v>581</v>
      </c>
      <c r="C578" s="83">
        <v>13540</v>
      </c>
      <c r="D578" s="84">
        <v>23333</v>
      </c>
      <c r="E578" s="55">
        <v>8.8550348515610846</v>
      </c>
      <c r="F578" s="77" t="s">
        <v>737</v>
      </c>
      <c r="G578" s="171" t="s">
        <v>772</v>
      </c>
    </row>
    <row r="579" spans="1:7">
      <c r="A579" s="58">
        <v>611</v>
      </c>
      <c r="B579" s="59" t="s">
        <v>583</v>
      </c>
      <c r="C579" s="83">
        <v>6</v>
      </c>
      <c r="D579" s="84">
        <v>3845</v>
      </c>
      <c r="E579" s="55">
        <v>2.3812067104525794E-2</v>
      </c>
      <c r="F579" s="77"/>
    </row>
    <row r="580" spans="1:7">
      <c r="A580" s="58">
        <v>612</v>
      </c>
      <c r="B580" s="59" t="s">
        <v>584</v>
      </c>
      <c r="C580" s="83">
        <v>3965</v>
      </c>
      <c r="D580" s="84">
        <v>350252</v>
      </c>
      <c r="E580" s="55">
        <v>0.17274471101617078</v>
      </c>
      <c r="F580" s="77"/>
    </row>
    <row r="581" spans="1:7">
      <c r="A581" s="58">
        <v>613</v>
      </c>
      <c r="B581" s="59" t="s">
        <v>585</v>
      </c>
      <c r="C581" s="83">
        <v>19786</v>
      </c>
      <c r="D581" s="84">
        <v>266447</v>
      </c>
      <c r="E581" s="55">
        <v>1.1331551097481656</v>
      </c>
      <c r="F581" s="77" t="s">
        <v>772</v>
      </c>
      <c r="G581" s="171" t="s">
        <v>772</v>
      </c>
    </row>
    <row r="582" spans="1:7">
      <c r="A582" s="58">
        <v>614</v>
      </c>
      <c r="B582" s="59" t="s">
        <v>586</v>
      </c>
      <c r="C582" s="83">
        <v>49796</v>
      </c>
      <c r="D582" s="84">
        <v>404741</v>
      </c>
      <c r="E582" s="55">
        <v>1.8774113946324671</v>
      </c>
      <c r="F582" s="77" t="s">
        <v>737</v>
      </c>
      <c r="G582" s="171" t="s">
        <v>772</v>
      </c>
    </row>
    <row r="583" spans="1:7">
      <c r="A583" s="58">
        <v>615</v>
      </c>
      <c r="B583" s="59" t="s">
        <v>587</v>
      </c>
      <c r="C583" s="83">
        <v>2691</v>
      </c>
      <c r="D583" s="84">
        <v>20842</v>
      </c>
      <c r="E583" s="55">
        <v>1.9702280496392095</v>
      </c>
      <c r="F583" s="77" t="s">
        <v>737</v>
      </c>
      <c r="G583" s="171" t="s">
        <v>772</v>
      </c>
    </row>
    <row r="584" spans="1:7">
      <c r="A584" s="58">
        <v>616</v>
      </c>
      <c r="B584" s="59" t="s">
        <v>588</v>
      </c>
      <c r="C584" s="83">
        <v>4269</v>
      </c>
      <c r="D584" s="84">
        <v>53828</v>
      </c>
      <c r="E584" s="55">
        <v>1.2102082315714042</v>
      </c>
      <c r="F584" s="77" t="s">
        <v>737</v>
      </c>
      <c r="G584" s="171" t="s">
        <v>772</v>
      </c>
    </row>
    <row r="585" spans="1:7">
      <c r="A585" s="58"/>
      <c r="B585" s="59"/>
      <c r="C585" s="83"/>
      <c r="D585" s="84"/>
      <c r="E585" s="55"/>
      <c r="F585" s="77"/>
      <c r="G585" s="171"/>
    </row>
    <row r="586" spans="1:7">
      <c r="A586" s="58">
        <v>617</v>
      </c>
      <c r="B586" s="59" t="s">
        <v>589</v>
      </c>
      <c r="C586" s="83">
        <v>2470</v>
      </c>
      <c r="D586" s="84">
        <v>76659</v>
      </c>
      <c r="E586" s="55">
        <v>0.49167258704511135</v>
      </c>
      <c r="F586" s="77"/>
    </row>
    <row r="587" spans="1:7">
      <c r="A587" s="58">
        <v>618</v>
      </c>
      <c r="B587" s="59" t="s">
        <v>590</v>
      </c>
      <c r="C587" s="83">
        <v>9653</v>
      </c>
      <c r="D587" s="84">
        <v>171472</v>
      </c>
      <c r="E587" s="55">
        <v>0.85903584167011893</v>
      </c>
      <c r="F587" s="77"/>
    </row>
    <row r="588" spans="1:7">
      <c r="A588" s="58">
        <v>619</v>
      </c>
      <c r="B588" s="59" t="s">
        <v>591</v>
      </c>
      <c r="C588" s="83">
        <v>18979</v>
      </c>
      <c r="D588" s="84">
        <v>332066</v>
      </c>
      <c r="E588" s="55">
        <v>0.87214984218136193</v>
      </c>
      <c r="F588" s="77"/>
    </row>
    <row r="589" spans="1:7">
      <c r="A589" s="58">
        <v>620</v>
      </c>
      <c r="B589" s="59" t="s">
        <v>592</v>
      </c>
      <c r="C589" s="83">
        <v>7642</v>
      </c>
      <c r="D589" s="84">
        <v>152917</v>
      </c>
      <c r="E589" s="55">
        <v>0.76259412583859509</v>
      </c>
      <c r="F589" s="77"/>
    </row>
    <row r="590" spans="1:7">
      <c r="A590" s="58">
        <v>621</v>
      </c>
      <c r="B590" s="59" t="s">
        <v>593</v>
      </c>
      <c r="C590" s="83">
        <v>18508</v>
      </c>
      <c r="D590" s="84">
        <v>289897</v>
      </c>
      <c r="E590" s="55">
        <v>0.97422206421408075</v>
      </c>
      <c r="F590" s="77"/>
      <c r="G590" s="171"/>
    </row>
    <row r="591" spans="1:7">
      <c r="A591" s="58">
        <v>622</v>
      </c>
      <c r="B591" s="59" t="s">
        <v>594</v>
      </c>
      <c r="C591" s="83">
        <v>25140</v>
      </c>
      <c r="D591" s="84">
        <v>408016</v>
      </c>
      <c r="E591" s="55">
        <v>0.94022170133234484</v>
      </c>
      <c r="F591" s="77"/>
      <c r="G591" s="171"/>
    </row>
    <row r="592" spans="1:7">
      <c r="A592" s="58">
        <v>623</v>
      </c>
      <c r="B592" s="59" t="s">
        <v>595</v>
      </c>
      <c r="C592" s="83">
        <v>3407</v>
      </c>
      <c r="D592" s="84">
        <v>38755</v>
      </c>
      <c r="E592" s="55">
        <v>1.3414873566575669</v>
      </c>
      <c r="F592" s="77" t="s">
        <v>740</v>
      </c>
      <c r="G592" s="171" t="s">
        <v>745</v>
      </c>
    </row>
    <row r="593" spans="1:7">
      <c r="A593" s="58">
        <v>624</v>
      </c>
      <c r="B593" s="59" t="s">
        <v>596</v>
      </c>
      <c r="C593" s="83">
        <v>2806</v>
      </c>
      <c r="D593" s="84">
        <v>51890</v>
      </c>
      <c r="E593" s="55">
        <v>0.82517523875963927</v>
      </c>
      <c r="F593" s="77"/>
    </row>
    <row r="594" spans="1:7">
      <c r="A594" s="58">
        <v>625</v>
      </c>
      <c r="B594" s="59" t="s">
        <v>597</v>
      </c>
      <c r="C594" s="83">
        <v>3790</v>
      </c>
      <c r="D594" s="84">
        <v>30904</v>
      </c>
      <c r="E594" s="55">
        <v>1.8714003499226495</v>
      </c>
      <c r="F594" s="77" t="s">
        <v>740</v>
      </c>
      <c r="G594" s="171" t="s">
        <v>745</v>
      </c>
    </row>
    <row r="595" spans="1:7">
      <c r="A595" s="58">
        <v>626</v>
      </c>
      <c r="B595" s="59" t="s">
        <v>598</v>
      </c>
      <c r="C595" s="83">
        <v>461</v>
      </c>
      <c r="D595" s="84">
        <v>30957</v>
      </c>
      <c r="E595" s="55">
        <v>0.22723972222648445</v>
      </c>
      <c r="F595" s="77"/>
    </row>
    <row r="596" spans="1:7">
      <c r="A596" s="58">
        <v>627</v>
      </c>
      <c r="B596" s="59" t="s">
        <v>599</v>
      </c>
      <c r="C596" s="83">
        <v>431</v>
      </c>
      <c r="D596" s="84">
        <v>7613</v>
      </c>
      <c r="E596" s="55">
        <v>0.86390031405238021</v>
      </c>
      <c r="F596" s="77"/>
    </row>
    <row r="597" spans="1:7">
      <c r="A597" s="58">
        <v>628</v>
      </c>
      <c r="B597" s="59" t="s">
        <v>600</v>
      </c>
      <c r="C597" s="83">
        <v>306</v>
      </c>
      <c r="D597" s="84">
        <v>8510</v>
      </c>
      <c r="E597" s="55">
        <v>0.54869886003078561</v>
      </c>
      <c r="F597" s="77"/>
    </row>
    <row r="598" spans="1:7">
      <c r="A598" s="58">
        <v>629</v>
      </c>
      <c r="B598" s="59" t="s">
        <v>601</v>
      </c>
      <c r="C598" s="83">
        <v>2465</v>
      </c>
      <c r="D598" s="84">
        <v>64196</v>
      </c>
      <c r="E598" s="55">
        <v>0.58593730167939495</v>
      </c>
      <c r="F598" s="77"/>
    </row>
    <row r="599" spans="1:7">
      <c r="A599" s="58">
        <v>630</v>
      </c>
      <c r="B599" s="59" t="s">
        <v>602</v>
      </c>
      <c r="C599" s="83">
        <v>23103</v>
      </c>
      <c r="D599" s="84">
        <v>295521</v>
      </c>
      <c r="E599" s="55">
        <v>1.1929499462443613</v>
      </c>
      <c r="F599" s="77" t="s">
        <v>740</v>
      </c>
      <c r="G599" s="171" t="s">
        <v>745</v>
      </c>
    </row>
    <row r="600" spans="1:7">
      <c r="A600" s="58"/>
      <c r="B600" s="59"/>
      <c r="C600" s="83">
        <f>SUM(C586:C599)</f>
        <v>119161</v>
      </c>
      <c r="D600" s="84">
        <f>SUM(D586:D599)</f>
        <v>1959373</v>
      </c>
      <c r="E600" s="55">
        <f>(C600/D600)/(C4/D4)</f>
        <v>0.92802400777289651</v>
      </c>
      <c r="F600" s="77"/>
      <c r="G600" s="171"/>
    </row>
    <row r="601" spans="1:7">
      <c r="A601" s="58">
        <v>631</v>
      </c>
      <c r="B601" s="59" t="s">
        <v>603</v>
      </c>
      <c r="C601" s="83">
        <v>49116</v>
      </c>
      <c r="D601" s="84">
        <v>1142715</v>
      </c>
      <c r="E601" s="55">
        <v>0.65588432825888965</v>
      </c>
      <c r="F601" s="77"/>
    </row>
    <row r="602" spans="1:7">
      <c r="A602" s="58">
        <v>632</v>
      </c>
      <c r="B602" s="59" t="s">
        <v>604</v>
      </c>
      <c r="C602" s="83">
        <v>102</v>
      </c>
      <c r="D602" s="84">
        <v>6558</v>
      </c>
      <c r="E602" s="55">
        <v>0.23734000705814709</v>
      </c>
      <c r="F602" s="77"/>
    </row>
    <row r="603" spans="1:7">
      <c r="A603" s="58">
        <v>633</v>
      </c>
      <c r="B603" s="59" t="s">
        <v>605</v>
      </c>
      <c r="C603" s="83">
        <v>71</v>
      </c>
      <c r="D603" s="84">
        <v>3008</v>
      </c>
      <c r="E603" s="55">
        <v>0.36018258306737694</v>
      </c>
      <c r="F603" s="77"/>
    </row>
    <row r="604" spans="1:7">
      <c r="A604" s="58">
        <v>634</v>
      </c>
      <c r="B604" s="59" t="s">
        <v>606</v>
      </c>
      <c r="C604" s="83">
        <v>16296</v>
      </c>
      <c r="D604" s="84">
        <v>287311</v>
      </c>
      <c r="E604" s="55">
        <v>0.86550773556844307</v>
      </c>
      <c r="F604" s="77"/>
    </row>
    <row r="605" spans="1:7">
      <c r="A605" s="58">
        <v>635</v>
      </c>
      <c r="B605" s="59" t="s">
        <v>607</v>
      </c>
      <c r="C605" s="83">
        <v>15011</v>
      </c>
      <c r="D605" s="84">
        <v>226010</v>
      </c>
      <c r="E605" s="55">
        <v>1.0135009524886149</v>
      </c>
      <c r="F605" s="77" t="s">
        <v>772</v>
      </c>
      <c r="G605" s="171" t="s">
        <v>772</v>
      </c>
    </row>
    <row r="606" spans="1:7">
      <c r="A606" s="58">
        <v>636</v>
      </c>
      <c r="B606" s="59" t="s">
        <v>608</v>
      </c>
      <c r="C606" s="83">
        <v>3334</v>
      </c>
      <c r="D606" s="84">
        <v>66891</v>
      </c>
      <c r="E606" s="55">
        <v>0.76057158907364264</v>
      </c>
      <c r="F606" s="77"/>
    </row>
    <row r="607" spans="1:7">
      <c r="A607" s="58">
        <v>637</v>
      </c>
      <c r="B607" s="59" t="s">
        <v>609</v>
      </c>
      <c r="C607" s="83">
        <v>2187</v>
      </c>
      <c r="D607" s="84">
        <v>53124</v>
      </c>
      <c r="E607" s="55">
        <v>0.62820328998495334</v>
      </c>
      <c r="F607" s="77"/>
    </row>
    <row r="608" spans="1:7">
      <c r="A608" s="58">
        <v>638</v>
      </c>
      <c r="B608" s="59" t="s">
        <v>610</v>
      </c>
      <c r="C608" s="83">
        <v>7684</v>
      </c>
      <c r="D608" s="84">
        <v>102022</v>
      </c>
      <c r="E608" s="55">
        <v>1.1493061077706646</v>
      </c>
      <c r="F608" s="77" t="s">
        <v>756</v>
      </c>
      <c r="G608" s="171" t="s">
        <v>772</v>
      </c>
    </row>
    <row r="609" spans="1:7">
      <c r="A609" s="58">
        <v>639</v>
      </c>
      <c r="B609" s="59" t="s">
        <v>719</v>
      </c>
      <c r="C609" s="83">
        <v>1059</v>
      </c>
      <c r="D609" s="84">
        <v>47501</v>
      </c>
      <c r="E609" s="55">
        <v>0.34020085366588376</v>
      </c>
      <c r="F609" s="77"/>
    </row>
    <row r="610" spans="1:7">
      <c r="A610" s="58">
        <v>640</v>
      </c>
      <c r="B610" s="59" t="s">
        <v>612</v>
      </c>
      <c r="C610" s="83">
        <v>240</v>
      </c>
      <c r="D610" s="84">
        <v>9990</v>
      </c>
      <c r="E610" s="55">
        <v>0.36659618825586254</v>
      </c>
      <c r="F610" s="77"/>
    </row>
    <row r="611" spans="1:7">
      <c r="A611" s="58">
        <v>641</v>
      </c>
      <c r="B611" s="59" t="s">
        <v>613</v>
      </c>
      <c r="C611" s="83">
        <v>657</v>
      </c>
      <c r="D611" s="84">
        <v>14573</v>
      </c>
      <c r="E611" s="55">
        <v>0.68795272647023487</v>
      </c>
      <c r="F611" s="77"/>
    </row>
    <row r="612" spans="1:7">
      <c r="A612" s="58">
        <v>642</v>
      </c>
      <c r="B612" s="59" t="s">
        <v>614</v>
      </c>
      <c r="C612" s="83">
        <v>953</v>
      </c>
      <c r="D612" s="84">
        <v>33096</v>
      </c>
      <c r="E612" s="55">
        <v>0.43939952617691613</v>
      </c>
      <c r="F612" s="77"/>
    </row>
    <row r="613" spans="1:7">
      <c r="A613" s="58">
        <v>643</v>
      </c>
      <c r="B613" s="59" t="s">
        <v>615</v>
      </c>
      <c r="C613" s="83">
        <v>8470</v>
      </c>
      <c r="D613" s="84">
        <v>138324</v>
      </c>
      <c r="E613" s="55">
        <v>0.93438974340817837</v>
      </c>
      <c r="F613" s="77"/>
      <c r="G613" s="171"/>
    </row>
    <row r="614" spans="1:7">
      <c r="A614" s="58">
        <v>644</v>
      </c>
      <c r="B614" s="59" t="s">
        <v>616</v>
      </c>
      <c r="C614" s="83">
        <v>916</v>
      </c>
      <c r="D614" s="84">
        <v>16331</v>
      </c>
      <c r="E614" s="55">
        <v>0.85590366566123666</v>
      </c>
      <c r="F614" s="77"/>
    </row>
    <row r="615" spans="1:7">
      <c r="A615" s="58">
        <v>645</v>
      </c>
      <c r="B615" s="59" t="s">
        <v>617</v>
      </c>
      <c r="C615" s="83">
        <v>28</v>
      </c>
      <c r="D615" s="84">
        <v>382</v>
      </c>
      <c r="E615" s="55">
        <v>1.1185022445345754</v>
      </c>
      <c r="F615" s="77" t="s">
        <v>772</v>
      </c>
      <c r="G615" s="171" t="s">
        <v>772</v>
      </c>
    </row>
    <row r="616" spans="1:7">
      <c r="A616" s="58">
        <v>646</v>
      </c>
      <c r="B616" s="59" t="s">
        <v>618</v>
      </c>
      <c r="C616" s="83">
        <v>98</v>
      </c>
      <c r="D616" s="84">
        <v>2254</v>
      </c>
      <c r="E616" s="55">
        <v>0.66345940591957731</v>
      </c>
      <c r="F616" s="77"/>
    </row>
    <row r="617" spans="1:7">
      <c r="A617" s="58">
        <v>647</v>
      </c>
      <c r="B617" s="59" t="s">
        <v>619</v>
      </c>
      <c r="C617" s="83">
        <v>41</v>
      </c>
      <c r="D617" s="84">
        <v>1895</v>
      </c>
      <c r="E617" s="55">
        <v>0.33015420568979492</v>
      </c>
      <c r="F617" s="77"/>
    </row>
    <row r="618" spans="1:7">
      <c r="A618" s="58">
        <v>648</v>
      </c>
      <c r="B618" s="59" t="s">
        <v>620</v>
      </c>
      <c r="C618" s="83">
        <v>86</v>
      </c>
      <c r="D618" s="84">
        <v>2034</v>
      </c>
      <c r="E618" s="55">
        <v>0.64519307026004125</v>
      </c>
      <c r="F618" s="77"/>
    </row>
    <row r="619" spans="1:7">
      <c r="A619" s="58">
        <v>649</v>
      </c>
      <c r="B619" s="59" t="s">
        <v>621</v>
      </c>
      <c r="C619" s="83">
        <v>37</v>
      </c>
      <c r="D619" s="84">
        <v>2536</v>
      </c>
      <c r="E619" s="55">
        <v>0.22263562872143547</v>
      </c>
      <c r="F619" s="77"/>
    </row>
    <row r="620" spans="1:7">
      <c r="A620" s="58">
        <v>650</v>
      </c>
      <c r="B620" s="59" t="s">
        <v>622</v>
      </c>
      <c r="C620" s="83">
        <v>44</v>
      </c>
      <c r="D620" s="84">
        <v>1205</v>
      </c>
      <c r="E620" s="55">
        <v>0.55719578322872387</v>
      </c>
      <c r="F620" s="77"/>
    </row>
    <row r="621" spans="1:7">
      <c r="A621" s="58">
        <v>651</v>
      </c>
      <c r="B621" s="59" t="s">
        <v>623</v>
      </c>
      <c r="C621" s="83">
        <v>59</v>
      </c>
      <c r="D621" s="84">
        <v>2129</v>
      </c>
      <c r="E621" s="55">
        <v>0.42288135924512282</v>
      </c>
      <c r="F621" s="77"/>
    </row>
    <row r="622" spans="1:7">
      <c r="A622" s="58">
        <v>652</v>
      </c>
      <c r="B622" s="59" t="s">
        <v>624</v>
      </c>
      <c r="C622" s="83">
        <v>2581</v>
      </c>
      <c r="D622" s="84">
        <v>79412</v>
      </c>
      <c r="E622" s="55">
        <v>0.4959570431874763</v>
      </c>
      <c r="F622" s="77"/>
    </row>
    <row r="623" spans="1:7">
      <c r="A623" s="58">
        <v>653</v>
      </c>
      <c r="B623" s="59" t="s">
        <v>625</v>
      </c>
      <c r="C623" s="83">
        <v>4050</v>
      </c>
      <c r="D623" s="84">
        <v>85135</v>
      </c>
      <c r="E623" s="55">
        <v>0.72592052224594616</v>
      </c>
      <c r="F623" s="77"/>
    </row>
    <row r="624" spans="1:7">
      <c r="A624" s="58">
        <v>654</v>
      </c>
      <c r="B624" s="59" t="s">
        <v>626</v>
      </c>
      <c r="C624" s="83">
        <v>321</v>
      </c>
      <c r="D624" s="84">
        <v>14648</v>
      </c>
      <c r="E624" s="55">
        <v>0.3344020203375368</v>
      </c>
      <c r="F624" s="77"/>
    </row>
    <row r="625" spans="1:7">
      <c r="A625" s="58">
        <v>655</v>
      </c>
      <c r="B625" s="59" t="s">
        <v>627</v>
      </c>
      <c r="C625" s="83">
        <v>719</v>
      </c>
      <c r="D625" s="84">
        <v>11232</v>
      </c>
      <c r="E625" s="55">
        <v>0.97681874961645754</v>
      </c>
      <c r="F625" s="77"/>
      <c r="G625" s="171"/>
    </row>
    <row r="626" spans="1:7">
      <c r="A626" s="58">
        <v>656</v>
      </c>
      <c r="B626" s="59" t="s">
        <v>628</v>
      </c>
      <c r="C626" s="83">
        <v>1660</v>
      </c>
      <c r="D626" s="84">
        <v>30733</v>
      </c>
      <c r="E626" s="55">
        <v>0.82422412774572817</v>
      </c>
      <c r="F626" s="77"/>
    </row>
    <row r="627" spans="1:7">
      <c r="A627" s="58">
        <v>657</v>
      </c>
      <c r="B627" s="59" t="s">
        <v>629</v>
      </c>
      <c r="C627" s="83">
        <v>1756</v>
      </c>
      <c r="D627" s="84">
        <v>32871</v>
      </c>
      <c r="E627" s="55">
        <v>0.81518050823765298</v>
      </c>
      <c r="F627" s="77"/>
    </row>
    <row r="628" spans="1:7">
      <c r="A628" s="58">
        <v>658</v>
      </c>
      <c r="B628" s="59" t="s">
        <v>630</v>
      </c>
      <c r="C628" s="83">
        <v>1985</v>
      </c>
      <c r="D628" s="84">
        <v>45485</v>
      </c>
      <c r="E628" s="55">
        <v>0.66593908271426416</v>
      </c>
      <c r="F628" s="77"/>
    </row>
    <row r="629" spans="1:7">
      <c r="A629" s="58">
        <v>659</v>
      </c>
      <c r="B629" s="59" t="s">
        <v>631</v>
      </c>
      <c r="C629" s="83">
        <v>11376</v>
      </c>
      <c r="D629" s="84">
        <v>121931</v>
      </c>
      <c r="E629" s="55">
        <v>1.4236972274486848</v>
      </c>
      <c r="F629" s="77" t="s">
        <v>742</v>
      </c>
      <c r="G629" s="171" t="s">
        <v>772</v>
      </c>
    </row>
    <row r="630" spans="1:7">
      <c r="A630" s="58">
        <v>660</v>
      </c>
      <c r="B630" s="59" t="s">
        <v>632</v>
      </c>
      <c r="C630" s="83">
        <v>20657</v>
      </c>
      <c r="D630" s="84">
        <v>375332</v>
      </c>
      <c r="E630" s="55">
        <v>0.83983476443750149</v>
      </c>
      <c r="F630" s="77"/>
    </row>
    <row r="631" spans="1:7">
      <c r="A631" s="58">
        <v>661</v>
      </c>
      <c r="B631" s="59" t="s">
        <v>633</v>
      </c>
      <c r="C631" s="83">
        <v>17286</v>
      </c>
      <c r="D631" s="84">
        <v>150531</v>
      </c>
      <c r="E631" s="55">
        <v>1.7523092498335475</v>
      </c>
      <c r="F631" s="77" t="s">
        <v>742</v>
      </c>
      <c r="G631" s="171" t="s">
        <v>772</v>
      </c>
    </row>
    <row r="632" spans="1:7">
      <c r="A632" s="58">
        <v>662</v>
      </c>
      <c r="B632" s="59" t="s">
        <v>634</v>
      </c>
      <c r="C632" s="83">
        <v>119</v>
      </c>
      <c r="D632" s="84">
        <v>2237</v>
      </c>
      <c r="E632" s="55">
        <v>0.81175162896820885</v>
      </c>
      <c r="F632" s="77"/>
    </row>
    <row r="633" spans="1:7">
      <c r="A633" s="58">
        <v>663</v>
      </c>
      <c r="B633" s="59" t="s">
        <v>635</v>
      </c>
      <c r="C633" s="83">
        <v>445</v>
      </c>
      <c r="D633" s="84">
        <v>18911</v>
      </c>
      <c r="E633" s="55">
        <v>0.35907709902103929</v>
      </c>
      <c r="F633" s="77"/>
    </row>
    <row r="634" spans="1:7">
      <c r="A634" s="58">
        <v>664</v>
      </c>
      <c r="B634" s="59" t="s">
        <v>636</v>
      </c>
      <c r="C634" s="83">
        <v>12531</v>
      </c>
      <c r="D634" s="84">
        <v>120144</v>
      </c>
      <c r="E634" s="55">
        <v>1.5915703302561857</v>
      </c>
      <c r="F634" s="77" t="s">
        <v>742</v>
      </c>
      <c r="G634" s="171" t="s">
        <v>772</v>
      </c>
    </row>
    <row r="635" spans="1:7">
      <c r="A635" s="58">
        <v>665</v>
      </c>
      <c r="B635" s="59" t="s">
        <v>637</v>
      </c>
      <c r="C635" s="83">
        <v>3889</v>
      </c>
      <c r="D635" s="84">
        <v>49304</v>
      </c>
      <c r="E635" s="55">
        <v>1.2036437911992626</v>
      </c>
      <c r="F635" s="77" t="s">
        <v>740</v>
      </c>
      <c r="G635" s="171" t="s">
        <v>748</v>
      </c>
    </row>
    <row r="636" spans="1:7">
      <c r="A636" s="58">
        <v>666</v>
      </c>
      <c r="B636" s="59" t="s">
        <v>638</v>
      </c>
      <c r="C636" s="83">
        <v>470</v>
      </c>
      <c r="D636" s="84">
        <v>10931</v>
      </c>
      <c r="E636" s="55">
        <v>0.65611528478553027</v>
      </c>
      <c r="F636" s="77"/>
    </row>
    <row r="637" spans="1:7">
      <c r="A637" s="58">
        <v>667</v>
      </c>
      <c r="B637" s="59" t="s">
        <v>639</v>
      </c>
      <c r="C637" s="83">
        <v>1821</v>
      </c>
      <c r="D637" s="84">
        <v>31259</v>
      </c>
      <c r="E637" s="55">
        <v>0.88894943210370325</v>
      </c>
      <c r="F637" s="77"/>
    </row>
    <row r="638" spans="1:7">
      <c r="A638" s="58">
        <v>668</v>
      </c>
      <c r="B638" s="59" t="s">
        <v>640</v>
      </c>
      <c r="C638" s="83">
        <v>1476</v>
      </c>
      <c r="D638" s="84">
        <v>25457</v>
      </c>
      <c r="E638" s="55">
        <v>0.88475153836500031</v>
      </c>
      <c r="F638" s="77"/>
    </row>
    <row r="639" spans="1:7">
      <c r="A639" s="58">
        <v>669</v>
      </c>
      <c r="B639" s="59" t="s">
        <v>641</v>
      </c>
      <c r="C639" s="83">
        <v>3360</v>
      </c>
      <c r="D639" s="84">
        <v>57265</v>
      </c>
      <c r="E639" s="55">
        <v>0.89534869273491557</v>
      </c>
      <c r="F639" s="77"/>
    </row>
    <row r="640" spans="1:7">
      <c r="A640" s="58">
        <v>670</v>
      </c>
      <c r="B640" s="59" t="s">
        <v>642</v>
      </c>
      <c r="C640" s="83">
        <v>3356</v>
      </c>
      <c r="D640" s="84">
        <v>103237</v>
      </c>
      <c r="E640" s="55">
        <v>0.4960537852138317</v>
      </c>
      <c r="F640" s="77"/>
    </row>
    <row r="641" spans="1:7">
      <c r="A641" s="58">
        <v>671</v>
      </c>
      <c r="B641" s="59" t="s">
        <v>643</v>
      </c>
      <c r="C641" s="83">
        <v>4065</v>
      </c>
      <c r="D641" s="84">
        <v>34914</v>
      </c>
      <c r="E641" s="55">
        <v>1.776655128500054</v>
      </c>
      <c r="F641" s="77" t="s">
        <v>736</v>
      </c>
      <c r="G641" s="171" t="s">
        <v>772</v>
      </c>
    </row>
    <row r="642" spans="1:7">
      <c r="A642" s="58">
        <v>672</v>
      </c>
      <c r="B642" s="59" t="s">
        <v>644</v>
      </c>
      <c r="C642" s="83">
        <v>2704</v>
      </c>
      <c r="D642" s="84">
        <v>36085</v>
      </c>
      <c r="E642" s="55">
        <v>1.1434631390591758</v>
      </c>
      <c r="F642" s="77" t="s">
        <v>736</v>
      </c>
      <c r="G642" s="171" t="s">
        <v>772</v>
      </c>
    </row>
    <row r="643" spans="1:7">
      <c r="A643" s="58">
        <v>673</v>
      </c>
      <c r="B643" s="59" t="s">
        <v>645</v>
      </c>
      <c r="C643" s="83">
        <v>702</v>
      </c>
      <c r="D643" s="84">
        <v>5139</v>
      </c>
      <c r="E643" s="55">
        <v>2.0844941755161499</v>
      </c>
      <c r="F643" s="77" t="s">
        <v>736</v>
      </c>
      <c r="G643" s="171" t="s">
        <v>772</v>
      </c>
    </row>
    <row r="644" spans="1:7" ht="15" thickBot="1">
      <c r="A644" s="91">
        <v>674</v>
      </c>
      <c r="B644" s="63" t="s">
        <v>646</v>
      </c>
      <c r="C644" s="94">
        <v>43</v>
      </c>
      <c r="D644" s="95">
        <v>4891</v>
      </c>
      <c r="E644" s="55">
        <v>0.13415689070833409</v>
      </c>
      <c r="F644" s="77"/>
    </row>
    <row r="646" spans="1:7">
      <c r="A646">
        <v>42</v>
      </c>
      <c r="B646" t="s">
        <v>10</v>
      </c>
      <c r="C646">
        <v>0</v>
      </c>
      <c r="D646">
        <f>VLOOKUP(B646,'Panorama Especialização no CO'!$G$4:$AN$800,34,0)</f>
        <v>4144</v>
      </c>
    </row>
    <row r="647" spans="1:7">
      <c r="A647">
        <v>43</v>
      </c>
      <c r="B647" t="s">
        <v>11</v>
      </c>
      <c r="C647">
        <v>0</v>
      </c>
      <c r="D647">
        <f>VLOOKUP(B647,'Panorama Especialização no CO'!$G$4:$AN$800,34,0)</f>
        <v>702</v>
      </c>
    </row>
    <row r="648" spans="1:7">
      <c r="A648">
        <v>46</v>
      </c>
      <c r="B648" t="s">
        <v>14</v>
      </c>
      <c r="C648">
        <v>0</v>
      </c>
      <c r="D648">
        <f>VLOOKUP(B648,'Panorama Especialização no CO'!$G$4:$AN$800,34,0)</f>
        <v>15</v>
      </c>
    </row>
    <row r="649" spans="1:7">
      <c r="A649">
        <v>50</v>
      </c>
      <c r="B649" t="s">
        <v>18</v>
      </c>
      <c r="C649">
        <v>0</v>
      </c>
      <c r="D649">
        <f>VLOOKUP(B649,'Panorama Especialização no CO'!$G$4:$AN$800,34,0)</f>
        <v>4809</v>
      </c>
    </row>
    <row r="650" spans="1:7">
      <c r="A650">
        <v>53</v>
      </c>
      <c r="B650" t="s">
        <v>21</v>
      </c>
      <c r="C650">
        <v>0</v>
      </c>
      <c r="D650">
        <f>VLOOKUP(B650,'Panorama Especialização no CO'!$G$4:$AN$800,34,0)</f>
        <v>30016</v>
      </c>
    </row>
    <row r="651" spans="1:7">
      <c r="A651">
        <v>76</v>
      </c>
      <c r="B651" t="s">
        <v>44</v>
      </c>
      <c r="C651">
        <v>0</v>
      </c>
      <c r="D651">
        <f>VLOOKUP(B651,'Panorama Especialização no CO'!$G$4:$AN$800,34,0)</f>
        <v>7378</v>
      </c>
    </row>
    <row r="652" spans="1:7">
      <c r="A652">
        <v>78</v>
      </c>
      <c r="B652" t="s">
        <v>46</v>
      </c>
      <c r="C652">
        <v>0</v>
      </c>
      <c r="D652">
        <f>VLOOKUP(B652,'Panorama Especialização no CO'!$G$4:$AN$800,34,0)</f>
        <v>3914</v>
      </c>
    </row>
    <row r="653" spans="1:7">
      <c r="A653">
        <v>91</v>
      </c>
      <c r="B653" t="s">
        <v>59</v>
      </c>
      <c r="C653">
        <v>0</v>
      </c>
      <c r="D653">
        <f>VLOOKUP(B653,'Panorama Especialização no CO'!$G$4:$AN$800,34,0)</f>
        <v>2826</v>
      </c>
    </row>
    <row r="654" spans="1:7">
      <c r="A654">
        <v>128</v>
      </c>
      <c r="B654" t="s">
        <v>96</v>
      </c>
      <c r="C654">
        <v>0</v>
      </c>
      <c r="D654">
        <f>VLOOKUP(B654,'Panorama Especialização no CO'!$G$4:$AN$800,34,0)</f>
        <v>3992</v>
      </c>
    </row>
    <row r="655" spans="1:7">
      <c r="A655">
        <v>141</v>
      </c>
      <c r="B655" t="s">
        <v>109</v>
      </c>
      <c r="C655">
        <v>0</v>
      </c>
      <c r="D655">
        <f>VLOOKUP(B655,'Panorama Especialização no CO'!$G$4:$AN$800,34,0)</f>
        <v>514</v>
      </c>
    </row>
    <row r="656" spans="1:7">
      <c r="A656">
        <v>146</v>
      </c>
      <c r="B656" t="s">
        <v>114</v>
      </c>
      <c r="C656">
        <v>0</v>
      </c>
      <c r="D656">
        <f>VLOOKUP(B656,'Panorama Especialização no CO'!$G$4:$AN$800,34,0)</f>
        <v>1215</v>
      </c>
    </row>
    <row r="657" spans="1:6">
      <c r="A657">
        <v>155</v>
      </c>
      <c r="B657" t="s">
        <v>123</v>
      </c>
      <c r="C657">
        <v>0</v>
      </c>
      <c r="D657">
        <f>VLOOKUP(B657,'Panorama Especialização no CO'!$G$4:$AN$800,34,0)</f>
        <v>2235</v>
      </c>
      <c r="F657"/>
    </row>
    <row r="658" spans="1:6">
      <c r="A658">
        <v>164</v>
      </c>
      <c r="B658" t="s">
        <v>132</v>
      </c>
      <c r="C658">
        <v>0</v>
      </c>
      <c r="D658">
        <f>VLOOKUP(B658,'Panorama Especialização no CO'!$G$4:$AN$800,34,0)</f>
        <v>1622</v>
      </c>
      <c r="F658"/>
    </row>
    <row r="659" spans="1:6">
      <c r="A659">
        <v>169</v>
      </c>
      <c r="B659" t="s">
        <v>137</v>
      </c>
      <c r="C659">
        <v>0</v>
      </c>
      <c r="D659">
        <f>VLOOKUP(B659,'Panorama Especialização no CO'!$G$4:$AN$800,34,0)</f>
        <v>550</v>
      </c>
      <c r="F659"/>
    </row>
    <row r="660" spans="1:6">
      <c r="A660">
        <v>195</v>
      </c>
      <c r="B660" t="s">
        <v>163</v>
      </c>
      <c r="C660">
        <v>0</v>
      </c>
      <c r="D660">
        <f>VLOOKUP(B660,'Panorama Especialização no CO'!$G$4:$AN$800,34,0)</f>
        <v>4696</v>
      </c>
      <c r="F660"/>
    </row>
    <row r="661" spans="1:6">
      <c r="A661">
        <v>199</v>
      </c>
      <c r="B661" t="s">
        <v>167</v>
      </c>
      <c r="C661">
        <v>0</v>
      </c>
      <c r="D661">
        <f>VLOOKUP(B661,'Panorama Especialização no CO'!$G$4:$AN$800,34,0)</f>
        <v>12984</v>
      </c>
      <c r="F661"/>
    </row>
    <row r="662" spans="1:6">
      <c r="A662">
        <v>215</v>
      </c>
      <c r="B662" t="s">
        <v>183</v>
      </c>
      <c r="C662">
        <v>0</v>
      </c>
      <c r="D662">
        <f>VLOOKUP(B662,'Panorama Especialização no CO'!$G$4:$AN$800,34,0)</f>
        <v>8490</v>
      </c>
      <c r="F662"/>
    </row>
    <row r="663" spans="1:6">
      <c r="A663">
        <v>230</v>
      </c>
      <c r="B663" t="s">
        <v>198</v>
      </c>
      <c r="C663">
        <v>0</v>
      </c>
      <c r="D663">
        <f>VLOOKUP(B663,'Panorama Especialização no CO'!$G$4:$AN$800,34,0)</f>
        <v>2878</v>
      </c>
      <c r="F663"/>
    </row>
    <row r="664" spans="1:6">
      <c r="A664">
        <v>247</v>
      </c>
      <c r="B664" t="s">
        <v>215</v>
      </c>
      <c r="C664">
        <v>0</v>
      </c>
      <c r="D664">
        <f>VLOOKUP(B664,'Panorama Especialização no CO'!$G$4:$AN$800,34,0)</f>
        <v>12212</v>
      </c>
      <c r="F664"/>
    </row>
    <row r="665" spans="1:6">
      <c r="A665">
        <v>259</v>
      </c>
      <c r="B665" t="s">
        <v>227</v>
      </c>
      <c r="C665">
        <v>0</v>
      </c>
      <c r="D665">
        <f>VLOOKUP(B665,'Panorama Especialização no CO'!$G$4:$AN$800,34,0)</f>
        <v>8748</v>
      </c>
      <c r="F665"/>
    </row>
    <row r="666" spans="1:6">
      <c r="A666">
        <v>283</v>
      </c>
      <c r="B666" t="s">
        <v>251</v>
      </c>
      <c r="C666">
        <v>0</v>
      </c>
      <c r="D666">
        <f>VLOOKUP(B666,'Panorama Especialização no CO'!$G$4:$AN$800,34,0)</f>
        <v>2062</v>
      </c>
      <c r="F666"/>
    </row>
    <row r="667" spans="1:6">
      <c r="A667">
        <v>286</v>
      </c>
      <c r="B667" t="s">
        <v>255</v>
      </c>
      <c r="C667">
        <v>0</v>
      </c>
      <c r="D667">
        <f>VLOOKUP(B667,'Panorama Especialização no CO'!$G$4:$AN$800,34,0)</f>
        <v>14201</v>
      </c>
      <c r="F667"/>
    </row>
    <row r="668" spans="1:6">
      <c r="A668">
        <v>306</v>
      </c>
      <c r="B668" t="s">
        <v>275</v>
      </c>
      <c r="C668">
        <v>0</v>
      </c>
      <c r="D668">
        <f>VLOOKUP(B668,'Panorama Especialização no CO'!$G$4:$AN$800,34,0)</f>
        <v>2063</v>
      </c>
      <c r="F668"/>
    </row>
    <row r="669" spans="1:6">
      <c r="A669">
        <v>464</v>
      </c>
      <c r="B669" t="s">
        <v>434</v>
      </c>
      <c r="C669">
        <v>0</v>
      </c>
      <c r="D669">
        <f>VLOOKUP(B669,'Panorama Especialização no CO'!$G$4:$AN$800,34,0)</f>
        <v>70</v>
      </c>
      <c r="F669"/>
    </row>
    <row r="670" spans="1:6">
      <c r="A670">
        <v>503</v>
      </c>
      <c r="B670" t="s">
        <v>473</v>
      </c>
      <c r="C670">
        <v>0</v>
      </c>
      <c r="D670">
        <f>VLOOKUP(B670,'Panorama Especialização no CO'!$G$4:$AN$800,34,0)</f>
        <v>186</v>
      </c>
      <c r="F670"/>
    </row>
    <row r="671" spans="1:6">
      <c r="A671">
        <v>515</v>
      </c>
      <c r="B671" t="s">
        <v>485</v>
      </c>
      <c r="C671">
        <v>0</v>
      </c>
      <c r="D671">
        <f>VLOOKUP(B671,'Panorama Especialização no CO'!$G$4:$AN$800,34,0)</f>
        <v>4067</v>
      </c>
      <c r="F671"/>
    </row>
    <row r="672" spans="1:6">
      <c r="A672">
        <v>520</v>
      </c>
      <c r="B672" t="s">
        <v>490</v>
      </c>
      <c r="C672">
        <v>0</v>
      </c>
      <c r="D672">
        <f>VLOOKUP(B672,'Panorama Especialização no CO'!$G$4:$AN$800,34,0)</f>
        <v>2770</v>
      </c>
      <c r="F672"/>
    </row>
    <row r="673" spans="1:6">
      <c r="A673">
        <v>521</v>
      </c>
      <c r="B673" t="s">
        <v>491</v>
      </c>
      <c r="C673">
        <v>0</v>
      </c>
      <c r="D673">
        <f>VLOOKUP(B673,'Panorama Especialização no CO'!$G$4:$AN$800,34,0)</f>
        <v>763</v>
      </c>
      <c r="F673"/>
    </row>
    <row r="674" spans="1:6">
      <c r="A674">
        <v>522</v>
      </c>
      <c r="B674" t="s">
        <v>492</v>
      </c>
      <c r="C674">
        <v>0</v>
      </c>
      <c r="D674">
        <f>VLOOKUP(B674,'Panorama Especialização no CO'!$G$4:$AN$800,34,0)</f>
        <v>3856</v>
      </c>
      <c r="F674"/>
    </row>
    <row r="675" spans="1:6">
      <c r="A675">
        <v>527</v>
      </c>
      <c r="B675" t="s">
        <v>723</v>
      </c>
      <c r="C675">
        <v>0</v>
      </c>
      <c r="D675">
        <f>VLOOKUP(B675,'Panorama Especialização no CO'!$G$4:$AN$800,34,0)</f>
        <v>53</v>
      </c>
      <c r="F675"/>
    </row>
    <row r="676" spans="1:6">
      <c r="A676">
        <v>528</v>
      </c>
      <c r="B676" t="s">
        <v>498</v>
      </c>
      <c r="C676">
        <v>0</v>
      </c>
      <c r="D676">
        <f>VLOOKUP(B676,'Panorama Especialização no CO'!$G$4:$AN$800,34,0)</f>
        <v>318</v>
      </c>
      <c r="F676"/>
    </row>
    <row r="677" spans="1:6">
      <c r="A677">
        <v>533</v>
      </c>
      <c r="B677" t="s">
        <v>503</v>
      </c>
      <c r="C677">
        <v>0</v>
      </c>
      <c r="D677">
        <f>VLOOKUP(B677,'Panorama Especialização no CO'!$G$4:$AN$800,34,0)</f>
        <v>328</v>
      </c>
      <c r="F677"/>
    </row>
    <row r="678" spans="1:6">
      <c r="A678">
        <v>541</v>
      </c>
      <c r="B678" t="s">
        <v>511</v>
      </c>
      <c r="C678">
        <v>0</v>
      </c>
      <c r="D678">
        <f>VLOOKUP(B678,'Panorama Especialização no CO'!$G$4:$AN$800,34,0)</f>
        <v>722</v>
      </c>
      <c r="F678"/>
    </row>
    <row r="679" spans="1:6">
      <c r="A679">
        <v>594</v>
      </c>
      <c r="B679" t="s">
        <v>565</v>
      </c>
      <c r="C679">
        <v>0</v>
      </c>
      <c r="D679">
        <f>VLOOKUP(B679,'Panorama Especialização no CO'!$G$4:$AN$800,34,0)</f>
        <v>227</v>
      </c>
      <c r="F679"/>
    </row>
    <row r="681" spans="1:6">
      <c r="B681" t="s">
        <v>724</v>
      </c>
      <c r="F681"/>
    </row>
    <row r="682" spans="1:6">
      <c r="B682" t="s">
        <v>725</v>
      </c>
      <c r="F682"/>
    </row>
    <row r="683" spans="1:6">
      <c r="B683" t="s">
        <v>726</v>
      </c>
      <c r="F683"/>
    </row>
    <row r="684" spans="1:6">
      <c r="B684" t="s">
        <v>727</v>
      </c>
      <c r="F684"/>
    </row>
  </sheetData>
  <sortState ref="A7:G642">
    <sortCondition ref="A7:A64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Especificações</vt:lpstr>
      <vt:lpstr>Lista das atividades</vt:lpstr>
      <vt:lpstr>Panorama Especialização Brasil</vt:lpstr>
      <vt:lpstr>Panorama Especialização no CO</vt:lpstr>
      <vt:lpstr>Tabelas 1 e 2 Relatório</vt:lpstr>
      <vt:lpstr>Síntese Cadeias</vt:lpstr>
      <vt:lpstr>Classificação atividades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Note</dc:creator>
  <cp:lastModifiedBy>Carlos Paiva</cp:lastModifiedBy>
  <dcterms:created xsi:type="dcterms:W3CDTF">2016-05-10T18:20:30Z</dcterms:created>
  <dcterms:modified xsi:type="dcterms:W3CDTF">2016-05-20T14:39:52Z</dcterms:modified>
</cp:coreProperties>
</file>